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03"/>
  <workbookPr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1_Population/FB23/"/>
    </mc:Choice>
  </mc:AlternateContent>
  <xr:revisionPtr revIDLastSave="531" documentId="8_{5CFFE74F-9DDC-461F-BF5E-6C3E3EA458D4}" xr6:coauthVersionLast="47" xr6:coauthVersionMax="47" xr10:uidLastSave="{EAD44370-B4AD-4A47-B4B5-8BD39C5FCC2D}"/>
  <bookViews>
    <workbookView xWindow="-120" yWindow="-16320" windowWidth="29040" windowHeight="15840" xr2:uid="{00000000-000D-0000-FFFF-FFFF00000000}"/>
  </bookViews>
  <sheets>
    <sheet name="TABLE 5" sheetId="2" r:id="rId1"/>
    <sheet name="Percent Distributions" sheetId="6" r:id="rId2"/>
    <sheet name="Non Double Counted #'s" sheetId="5" r:id="rId3"/>
    <sheet name="Double Counted #s" sheetId="1" r:id="rId4"/>
  </sheets>
  <definedNames>
    <definedName name="__123Graph_A" hidden="1">'Double Counted #s'!#REF!</definedName>
    <definedName name="__123Graph_ASREB80" hidden="1">'Double Counted #s'!#REF!</definedName>
    <definedName name="__123Graph_ASREB85" hidden="1">'Double Counted #s'!#REF!</definedName>
    <definedName name="__123Graph_AUS80" hidden="1">'Double Counted #s'!#REF!</definedName>
    <definedName name="__123Graph_AUS85" hidden="1">'Double Counted #s'!#REF!</definedName>
    <definedName name="__123Graph_B" hidden="1">'Double Counted #s'!#REF!</definedName>
    <definedName name="__123Graph_BSREB80" hidden="1">'Double Counted #s'!#REF!</definedName>
    <definedName name="__123Graph_BSREB85" hidden="1">'Double Counted #s'!#REF!</definedName>
    <definedName name="__123Graph_BUS80" hidden="1">'Double Counted #s'!#REF!</definedName>
    <definedName name="__123Graph_BUS85" hidden="1">'Double Counted #s'!#REF!</definedName>
    <definedName name="__123Graph_C" hidden="1">'Double Counted #s'!#REF!</definedName>
    <definedName name="__123Graph_D" hidden="1">'Double Counted #s'!#REF!</definedName>
    <definedName name="__123Graph_XSREB80" hidden="1">'Double Counted #s'!#REF!</definedName>
    <definedName name="__123Graph_XSREB85" hidden="1">'Double Counted #s'!#REF!</definedName>
    <definedName name="__123Graph_XUS80" hidden="1">'Double Counted #s'!#REF!</definedName>
    <definedName name="__123Graph_XUS85" hidden="1">'Double Counted #s'!#REF!</definedName>
    <definedName name="_xlnm.Print_Area" localSheetId="0">'TABLE 5'!$A$1:$AF$70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8" i="2" l="1"/>
  <c r="K58" i="2"/>
  <c r="L58" i="2"/>
  <c r="M58" i="2"/>
  <c r="N58" i="2"/>
  <c r="O58" i="2"/>
  <c r="P58" i="2"/>
  <c r="J59" i="2"/>
  <c r="K59" i="2"/>
  <c r="L59" i="2"/>
  <c r="M59" i="2"/>
  <c r="N59" i="2"/>
  <c r="O59" i="2"/>
  <c r="P59" i="2"/>
  <c r="J60" i="2"/>
  <c r="K60" i="2"/>
  <c r="L60" i="2"/>
  <c r="M60" i="2"/>
  <c r="N60" i="2"/>
  <c r="O60" i="2"/>
  <c r="P60" i="2"/>
  <c r="J61" i="2"/>
  <c r="K61" i="2"/>
  <c r="L61" i="2"/>
  <c r="M61" i="2"/>
  <c r="N61" i="2"/>
  <c r="O61" i="2"/>
  <c r="P61" i="2"/>
  <c r="J62" i="2"/>
  <c r="K62" i="2"/>
  <c r="L62" i="2"/>
  <c r="M62" i="2"/>
  <c r="N62" i="2"/>
  <c r="O62" i="2"/>
  <c r="P62" i="2"/>
  <c r="J63" i="2"/>
  <c r="K63" i="2"/>
  <c r="L63" i="2"/>
  <c r="M63" i="2"/>
  <c r="N63" i="2"/>
  <c r="O63" i="2"/>
  <c r="P63" i="2"/>
  <c r="J64" i="2"/>
  <c r="K64" i="2"/>
  <c r="L64" i="2"/>
  <c r="M64" i="2"/>
  <c r="N64" i="2"/>
  <c r="O64" i="2"/>
  <c r="P64" i="2"/>
  <c r="J65" i="2"/>
  <c r="K65" i="2"/>
  <c r="L65" i="2"/>
  <c r="M65" i="2"/>
  <c r="N65" i="2"/>
  <c r="O65" i="2"/>
  <c r="P65" i="2"/>
  <c r="J66" i="2"/>
  <c r="K66" i="2"/>
  <c r="L66" i="2"/>
  <c r="M66" i="2"/>
  <c r="N66" i="2"/>
  <c r="O66" i="2"/>
  <c r="P66" i="2"/>
  <c r="K57" i="2"/>
  <c r="L57" i="2"/>
  <c r="M57" i="2"/>
  <c r="N57" i="2"/>
  <c r="O57" i="2"/>
  <c r="P57" i="2"/>
  <c r="J57" i="2"/>
  <c r="J44" i="2"/>
  <c r="K44" i="2"/>
  <c r="L44" i="2"/>
  <c r="M44" i="2"/>
  <c r="N44" i="2"/>
  <c r="O44" i="2"/>
  <c r="P44" i="2"/>
  <c r="J45" i="2"/>
  <c r="K45" i="2"/>
  <c r="L45" i="2"/>
  <c r="M45" i="2"/>
  <c r="N45" i="2"/>
  <c r="O45" i="2"/>
  <c r="P45" i="2"/>
  <c r="J46" i="2"/>
  <c r="K46" i="2"/>
  <c r="L46" i="2"/>
  <c r="M46" i="2"/>
  <c r="N46" i="2"/>
  <c r="O46" i="2"/>
  <c r="P46" i="2"/>
  <c r="J47" i="2"/>
  <c r="K47" i="2"/>
  <c r="L47" i="2"/>
  <c r="M47" i="2"/>
  <c r="N47" i="2"/>
  <c r="O47" i="2"/>
  <c r="P47" i="2"/>
  <c r="J48" i="2"/>
  <c r="K48" i="2"/>
  <c r="L48" i="2"/>
  <c r="M48" i="2"/>
  <c r="N48" i="2"/>
  <c r="O48" i="2"/>
  <c r="P48" i="2"/>
  <c r="J49" i="2"/>
  <c r="K49" i="2"/>
  <c r="L49" i="2"/>
  <c r="M49" i="2"/>
  <c r="N49" i="2"/>
  <c r="O49" i="2"/>
  <c r="P49" i="2"/>
  <c r="J50" i="2"/>
  <c r="K50" i="2"/>
  <c r="L50" i="2"/>
  <c r="M50" i="2"/>
  <c r="N50" i="2"/>
  <c r="O50" i="2"/>
  <c r="P50" i="2"/>
  <c r="J51" i="2"/>
  <c r="K51" i="2"/>
  <c r="L51" i="2"/>
  <c r="M51" i="2"/>
  <c r="N51" i="2"/>
  <c r="O51" i="2"/>
  <c r="P51" i="2"/>
  <c r="J52" i="2"/>
  <c r="K52" i="2"/>
  <c r="L52" i="2"/>
  <c r="M52" i="2"/>
  <c r="N52" i="2"/>
  <c r="O52" i="2"/>
  <c r="P52" i="2"/>
  <c r="J53" i="2"/>
  <c r="K53" i="2"/>
  <c r="L53" i="2"/>
  <c r="M53" i="2"/>
  <c r="N53" i="2"/>
  <c r="O53" i="2"/>
  <c r="P53" i="2"/>
  <c r="J54" i="2"/>
  <c r="K54" i="2"/>
  <c r="L54" i="2"/>
  <c r="M54" i="2"/>
  <c r="N54" i="2"/>
  <c r="O54" i="2"/>
  <c r="P54" i="2"/>
  <c r="J55" i="2"/>
  <c r="K55" i="2"/>
  <c r="L55" i="2"/>
  <c r="M55" i="2"/>
  <c r="N55" i="2"/>
  <c r="O55" i="2"/>
  <c r="P55" i="2"/>
  <c r="K43" i="2"/>
  <c r="L43" i="2"/>
  <c r="M43" i="2"/>
  <c r="N43" i="2"/>
  <c r="O43" i="2"/>
  <c r="P43" i="2"/>
  <c r="J43" i="2"/>
  <c r="J29" i="2"/>
  <c r="K29" i="2"/>
  <c r="L29" i="2"/>
  <c r="M29" i="2"/>
  <c r="N29" i="2"/>
  <c r="O29" i="2"/>
  <c r="P29" i="2"/>
  <c r="J30" i="2"/>
  <c r="K30" i="2"/>
  <c r="L30" i="2"/>
  <c r="M30" i="2"/>
  <c r="N30" i="2"/>
  <c r="O30" i="2"/>
  <c r="P30" i="2"/>
  <c r="J31" i="2"/>
  <c r="K31" i="2"/>
  <c r="L31" i="2"/>
  <c r="M31" i="2"/>
  <c r="N31" i="2"/>
  <c r="O31" i="2"/>
  <c r="P31" i="2"/>
  <c r="J32" i="2"/>
  <c r="K32" i="2"/>
  <c r="L32" i="2"/>
  <c r="M32" i="2"/>
  <c r="N32" i="2"/>
  <c r="O32" i="2"/>
  <c r="P32" i="2"/>
  <c r="J33" i="2"/>
  <c r="K33" i="2"/>
  <c r="L33" i="2"/>
  <c r="M33" i="2"/>
  <c r="N33" i="2"/>
  <c r="O33" i="2"/>
  <c r="P33" i="2"/>
  <c r="J34" i="2"/>
  <c r="K34" i="2"/>
  <c r="L34" i="2"/>
  <c r="M34" i="2"/>
  <c r="N34" i="2"/>
  <c r="O34" i="2"/>
  <c r="P34" i="2"/>
  <c r="J35" i="2"/>
  <c r="K35" i="2"/>
  <c r="L35" i="2"/>
  <c r="M35" i="2"/>
  <c r="N35" i="2"/>
  <c r="O35" i="2"/>
  <c r="P35" i="2"/>
  <c r="J36" i="2"/>
  <c r="K36" i="2"/>
  <c r="L36" i="2"/>
  <c r="M36" i="2"/>
  <c r="N36" i="2"/>
  <c r="O36" i="2"/>
  <c r="P36" i="2"/>
  <c r="J37" i="2"/>
  <c r="K37" i="2"/>
  <c r="L37" i="2"/>
  <c r="M37" i="2"/>
  <c r="N37" i="2"/>
  <c r="O37" i="2"/>
  <c r="P37" i="2"/>
  <c r="J38" i="2"/>
  <c r="K38" i="2"/>
  <c r="L38" i="2"/>
  <c r="M38" i="2"/>
  <c r="N38" i="2"/>
  <c r="O38" i="2"/>
  <c r="P38" i="2"/>
  <c r="J39" i="2"/>
  <c r="K39" i="2"/>
  <c r="L39" i="2"/>
  <c r="M39" i="2"/>
  <c r="N39" i="2"/>
  <c r="O39" i="2"/>
  <c r="P39" i="2"/>
  <c r="J40" i="2"/>
  <c r="K40" i="2"/>
  <c r="L40" i="2"/>
  <c r="M40" i="2"/>
  <c r="N40" i="2"/>
  <c r="O40" i="2"/>
  <c r="P40" i="2"/>
  <c r="J41" i="2"/>
  <c r="K41" i="2"/>
  <c r="L41" i="2"/>
  <c r="M41" i="2"/>
  <c r="N41" i="2"/>
  <c r="O41" i="2"/>
  <c r="P41" i="2"/>
  <c r="K28" i="2"/>
  <c r="L28" i="2"/>
  <c r="M28" i="2"/>
  <c r="N28" i="2"/>
  <c r="O28" i="2"/>
  <c r="P28" i="2"/>
  <c r="J28" i="2"/>
  <c r="J26" i="2"/>
  <c r="K26" i="2"/>
  <c r="L26" i="2"/>
  <c r="M26" i="2"/>
  <c r="N26" i="2"/>
  <c r="O26" i="2"/>
  <c r="P26" i="2"/>
  <c r="J11" i="2"/>
  <c r="K11" i="2"/>
  <c r="L11" i="2"/>
  <c r="M11" i="2"/>
  <c r="N11" i="2"/>
  <c r="O11" i="2"/>
  <c r="P11" i="2"/>
  <c r="J12" i="2"/>
  <c r="K12" i="2"/>
  <c r="L12" i="2"/>
  <c r="M12" i="2"/>
  <c r="N12" i="2"/>
  <c r="O12" i="2"/>
  <c r="P12" i="2"/>
  <c r="J13" i="2"/>
  <c r="K13" i="2"/>
  <c r="L13" i="2"/>
  <c r="M13" i="2"/>
  <c r="N13" i="2"/>
  <c r="O13" i="2"/>
  <c r="P13" i="2"/>
  <c r="J14" i="2"/>
  <c r="K14" i="2"/>
  <c r="L14" i="2"/>
  <c r="M14" i="2"/>
  <c r="N14" i="2"/>
  <c r="O14" i="2"/>
  <c r="P14" i="2"/>
  <c r="J15" i="2"/>
  <c r="K15" i="2"/>
  <c r="L15" i="2"/>
  <c r="M15" i="2"/>
  <c r="N15" i="2"/>
  <c r="O15" i="2"/>
  <c r="P15" i="2"/>
  <c r="J16" i="2"/>
  <c r="K16" i="2"/>
  <c r="L16" i="2"/>
  <c r="M16" i="2"/>
  <c r="N16" i="2"/>
  <c r="O16" i="2"/>
  <c r="P16" i="2"/>
  <c r="J17" i="2"/>
  <c r="K17" i="2"/>
  <c r="L17" i="2"/>
  <c r="M17" i="2"/>
  <c r="N17" i="2"/>
  <c r="O17" i="2"/>
  <c r="P17" i="2"/>
  <c r="J18" i="2"/>
  <c r="K18" i="2"/>
  <c r="L18" i="2"/>
  <c r="M18" i="2"/>
  <c r="N18" i="2"/>
  <c r="O18" i="2"/>
  <c r="P18" i="2"/>
  <c r="J19" i="2"/>
  <c r="K19" i="2"/>
  <c r="L19" i="2"/>
  <c r="M19" i="2"/>
  <c r="N19" i="2"/>
  <c r="O19" i="2"/>
  <c r="P19" i="2"/>
  <c r="J20" i="2"/>
  <c r="K20" i="2"/>
  <c r="L20" i="2"/>
  <c r="M20" i="2"/>
  <c r="N20" i="2"/>
  <c r="O20" i="2"/>
  <c r="P20" i="2"/>
  <c r="J21" i="2"/>
  <c r="K21" i="2"/>
  <c r="L21" i="2"/>
  <c r="M21" i="2"/>
  <c r="N21" i="2"/>
  <c r="O21" i="2"/>
  <c r="P21" i="2"/>
  <c r="J22" i="2"/>
  <c r="K22" i="2"/>
  <c r="L22" i="2"/>
  <c r="M22" i="2"/>
  <c r="N22" i="2"/>
  <c r="O22" i="2"/>
  <c r="P22" i="2"/>
  <c r="J23" i="2"/>
  <c r="K23" i="2"/>
  <c r="L23" i="2"/>
  <c r="M23" i="2"/>
  <c r="N23" i="2"/>
  <c r="O23" i="2"/>
  <c r="P23" i="2"/>
  <c r="J24" i="2"/>
  <c r="K24" i="2"/>
  <c r="L24" i="2"/>
  <c r="M24" i="2"/>
  <c r="N24" i="2"/>
  <c r="O24" i="2"/>
  <c r="P24" i="2"/>
  <c r="J25" i="2"/>
  <c r="K25" i="2"/>
  <c r="L25" i="2"/>
  <c r="M25" i="2"/>
  <c r="N25" i="2"/>
  <c r="O25" i="2"/>
  <c r="P25" i="2"/>
  <c r="K10" i="2"/>
  <c r="L10" i="2"/>
  <c r="M10" i="2"/>
  <c r="N10" i="2"/>
  <c r="O10" i="2"/>
  <c r="P10" i="2"/>
  <c r="J10" i="2"/>
  <c r="J8" i="2"/>
  <c r="K8" i="2"/>
  <c r="L8" i="2"/>
  <c r="M8" i="2"/>
  <c r="N8" i="2"/>
  <c r="O8" i="2"/>
  <c r="P8" i="2"/>
  <c r="P7" i="2"/>
  <c r="K7" i="2"/>
  <c r="L7" i="2"/>
  <c r="M7" i="2"/>
  <c r="N7" i="2"/>
  <c r="O7" i="2"/>
  <c r="J7" i="2"/>
  <c r="F41" i="2"/>
  <c r="G41" i="2"/>
  <c r="H41" i="2"/>
  <c r="F43" i="2"/>
  <c r="G43" i="2"/>
  <c r="H43" i="2"/>
  <c r="F44" i="2"/>
  <c r="G44" i="2"/>
  <c r="H44" i="2"/>
  <c r="F45" i="2"/>
  <c r="G45" i="2"/>
  <c r="H45" i="2"/>
  <c r="F46" i="2"/>
  <c r="G46" i="2"/>
  <c r="H46" i="2"/>
  <c r="F47" i="2"/>
  <c r="G47" i="2"/>
  <c r="H47" i="2"/>
  <c r="F48" i="2"/>
  <c r="G48" i="2"/>
  <c r="H48" i="2"/>
  <c r="F49" i="2"/>
  <c r="G49" i="2"/>
  <c r="H49" i="2"/>
  <c r="F50" i="2"/>
  <c r="G50" i="2"/>
  <c r="H50" i="2"/>
  <c r="F51" i="2"/>
  <c r="G51" i="2"/>
  <c r="H51" i="2"/>
  <c r="F52" i="2"/>
  <c r="G52" i="2"/>
  <c r="H52" i="2"/>
  <c r="F53" i="2"/>
  <c r="G53" i="2"/>
  <c r="H53" i="2"/>
  <c r="F54" i="2"/>
  <c r="G54" i="2"/>
  <c r="H54" i="2"/>
  <c r="F55" i="2"/>
  <c r="G55" i="2"/>
  <c r="H55" i="2"/>
  <c r="F57" i="2"/>
  <c r="G57" i="2"/>
  <c r="H57" i="2"/>
  <c r="F58" i="2"/>
  <c r="G58" i="2"/>
  <c r="H58" i="2"/>
  <c r="F59" i="2"/>
  <c r="G59" i="2"/>
  <c r="H59" i="2"/>
  <c r="F60" i="2"/>
  <c r="G60" i="2"/>
  <c r="H60" i="2"/>
  <c r="F61" i="2"/>
  <c r="G61" i="2"/>
  <c r="H61" i="2"/>
  <c r="F62" i="2"/>
  <c r="G62" i="2"/>
  <c r="H62" i="2"/>
  <c r="F63" i="2"/>
  <c r="G63" i="2"/>
  <c r="H63" i="2"/>
  <c r="F64" i="2"/>
  <c r="G64" i="2"/>
  <c r="H64" i="2"/>
  <c r="F65" i="2"/>
  <c r="G65" i="2"/>
  <c r="H65" i="2"/>
  <c r="F66" i="2"/>
  <c r="G66" i="2"/>
  <c r="H66" i="2"/>
  <c r="F26" i="2"/>
  <c r="F27" i="2" s="1"/>
  <c r="G26" i="2"/>
  <c r="H26" i="2"/>
  <c r="F8" i="2"/>
  <c r="G8" i="2"/>
  <c r="G9" i="2" s="1"/>
  <c r="H8" i="2"/>
  <c r="F28" i="2"/>
  <c r="G28" i="2"/>
  <c r="H28" i="2"/>
  <c r="F29" i="2"/>
  <c r="G29" i="2"/>
  <c r="H29" i="2"/>
  <c r="F30" i="2"/>
  <c r="G30" i="2"/>
  <c r="H30" i="2"/>
  <c r="F31" i="2"/>
  <c r="G31" i="2"/>
  <c r="H31" i="2"/>
  <c r="F32" i="2"/>
  <c r="G32" i="2"/>
  <c r="H32" i="2"/>
  <c r="F33" i="2"/>
  <c r="G33" i="2"/>
  <c r="H33" i="2"/>
  <c r="F34" i="2"/>
  <c r="G34" i="2"/>
  <c r="H34" i="2"/>
  <c r="F35" i="2"/>
  <c r="G35" i="2"/>
  <c r="H35" i="2"/>
  <c r="F36" i="2"/>
  <c r="G36" i="2"/>
  <c r="H36" i="2"/>
  <c r="F37" i="2"/>
  <c r="G37" i="2"/>
  <c r="H37" i="2"/>
  <c r="F38" i="2"/>
  <c r="G38" i="2"/>
  <c r="H38" i="2"/>
  <c r="F39" i="2"/>
  <c r="G39" i="2"/>
  <c r="H39" i="2"/>
  <c r="F40" i="2"/>
  <c r="G40" i="2"/>
  <c r="H40" i="2"/>
  <c r="F10" i="2"/>
  <c r="G10" i="2"/>
  <c r="H10" i="2"/>
  <c r="F11" i="2"/>
  <c r="G11" i="2"/>
  <c r="H11" i="2"/>
  <c r="F12" i="2"/>
  <c r="G12" i="2"/>
  <c r="H12" i="2"/>
  <c r="F13" i="2"/>
  <c r="G13" i="2"/>
  <c r="H13" i="2"/>
  <c r="F14" i="2"/>
  <c r="G14" i="2"/>
  <c r="H14" i="2"/>
  <c r="F15" i="2"/>
  <c r="G15" i="2"/>
  <c r="H15" i="2"/>
  <c r="F16" i="2"/>
  <c r="G16" i="2"/>
  <c r="H16" i="2"/>
  <c r="F17" i="2"/>
  <c r="G17" i="2"/>
  <c r="H17" i="2"/>
  <c r="F18" i="2"/>
  <c r="G18" i="2"/>
  <c r="H18" i="2"/>
  <c r="F19" i="2"/>
  <c r="G19" i="2"/>
  <c r="H19" i="2"/>
  <c r="F20" i="2"/>
  <c r="G20" i="2"/>
  <c r="H20" i="2"/>
  <c r="F21" i="2"/>
  <c r="G21" i="2"/>
  <c r="H21" i="2"/>
  <c r="F22" i="2"/>
  <c r="G22" i="2"/>
  <c r="H22" i="2"/>
  <c r="F23" i="2"/>
  <c r="G23" i="2"/>
  <c r="H23" i="2"/>
  <c r="F24" i="2"/>
  <c r="G24" i="2"/>
  <c r="H24" i="2"/>
  <c r="F25" i="2"/>
  <c r="G25" i="2"/>
  <c r="H25" i="2"/>
  <c r="F7" i="2"/>
  <c r="G7" i="2"/>
  <c r="G42" i="2" s="1"/>
  <c r="H7" i="2"/>
  <c r="GY6" i="6"/>
  <c r="GZ6" i="6"/>
  <c r="HA6" i="6"/>
  <c r="HB6" i="6"/>
  <c r="HC6" i="6"/>
  <c r="HD6" i="6"/>
  <c r="HE6" i="6"/>
  <c r="HF6" i="6"/>
  <c r="GY8" i="6"/>
  <c r="GZ8" i="6"/>
  <c r="HA8" i="6"/>
  <c r="HB8" i="6"/>
  <c r="HC8" i="6"/>
  <c r="HD8" i="6"/>
  <c r="HE8" i="6"/>
  <c r="HF8" i="6"/>
  <c r="GY9" i="6"/>
  <c r="GZ9" i="6"/>
  <c r="HA9" i="6"/>
  <c r="HB9" i="6"/>
  <c r="HC9" i="6"/>
  <c r="HD9" i="6"/>
  <c r="HE9" i="6"/>
  <c r="HF9" i="6"/>
  <c r="GY10" i="6"/>
  <c r="GZ10" i="6"/>
  <c r="HA10" i="6"/>
  <c r="HB10" i="6"/>
  <c r="HC10" i="6"/>
  <c r="HD10" i="6"/>
  <c r="HE10" i="6"/>
  <c r="HF10" i="6"/>
  <c r="GY11" i="6"/>
  <c r="GZ11" i="6"/>
  <c r="HA11" i="6"/>
  <c r="HB11" i="6"/>
  <c r="HC11" i="6"/>
  <c r="HD11" i="6"/>
  <c r="HE11" i="6"/>
  <c r="HF11" i="6"/>
  <c r="GY12" i="6"/>
  <c r="GZ12" i="6"/>
  <c r="HA12" i="6"/>
  <c r="HB12" i="6"/>
  <c r="HC12" i="6"/>
  <c r="HD12" i="6"/>
  <c r="HE12" i="6"/>
  <c r="HF12" i="6"/>
  <c r="GY13" i="6"/>
  <c r="GZ13" i="6"/>
  <c r="HA13" i="6"/>
  <c r="HB13" i="6"/>
  <c r="HC13" i="6"/>
  <c r="HD13" i="6"/>
  <c r="HE13" i="6"/>
  <c r="HF13" i="6"/>
  <c r="GY14" i="6"/>
  <c r="GZ14" i="6"/>
  <c r="HA14" i="6"/>
  <c r="HB14" i="6"/>
  <c r="HC14" i="6"/>
  <c r="HD14" i="6"/>
  <c r="HE14" i="6"/>
  <c r="HF14" i="6"/>
  <c r="GY15" i="6"/>
  <c r="GZ15" i="6"/>
  <c r="HA15" i="6"/>
  <c r="HB15" i="6"/>
  <c r="HC15" i="6"/>
  <c r="HD15" i="6"/>
  <c r="HE15" i="6"/>
  <c r="HF15" i="6"/>
  <c r="GY16" i="6"/>
  <c r="GZ16" i="6"/>
  <c r="HA16" i="6"/>
  <c r="HB16" i="6"/>
  <c r="HC16" i="6"/>
  <c r="HD16" i="6"/>
  <c r="HE16" i="6"/>
  <c r="HF16" i="6"/>
  <c r="GY17" i="6"/>
  <c r="GZ17" i="6"/>
  <c r="HA17" i="6"/>
  <c r="HB17" i="6"/>
  <c r="HC17" i="6"/>
  <c r="HD17" i="6"/>
  <c r="HE17" i="6"/>
  <c r="HF17" i="6"/>
  <c r="GY18" i="6"/>
  <c r="GZ18" i="6"/>
  <c r="HA18" i="6"/>
  <c r="HB18" i="6"/>
  <c r="HC18" i="6"/>
  <c r="HD18" i="6"/>
  <c r="HE18" i="6"/>
  <c r="HF18" i="6"/>
  <c r="GY19" i="6"/>
  <c r="GZ19" i="6"/>
  <c r="HA19" i="6"/>
  <c r="HB19" i="6"/>
  <c r="HC19" i="6"/>
  <c r="HD19" i="6"/>
  <c r="HE19" i="6"/>
  <c r="HF19" i="6"/>
  <c r="GY20" i="6"/>
  <c r="GZ20" i="6"/>
  <c r="HA20" i="6"/>
  <c r="HB20" i="6"/>
  <c r="HC20" i="6"/>
  <c r="HD20" i="6"/>
  <c r="HE20" i="6"/>
  <c r="HF20" i="6"/>
  <c r="GY21" i="6"/>
  <c r="GZ21" i="6"/>
  <c r="HA21" i="6"/>
  <c r="HB21" i="6"/>
  <c r="HC21" i="6"/>
  <c r="HD21" i="6"/>
  <c r="HE21" i="6"/>
  <c r="HF21" i="6"/>
  <c r="GY22" i="6"/>
  <c r="GZ22" i="6"/>
  <c r="HA22" i="6"/>
  <c r="HB22" i="6"/>
  <c r="HC22" i="6"/>
  <c r="HD22" i="6"/>
  <c r="HE22" i="6"/>
  <c r="HF22" i="6"/>
  <c r="GY23" i="6"/>
  <c r="GZ23" i="6"/>
  <c r="HA23" i="6"/>
  <c r="HB23" i="6"/>
  <c r="HC23" i="6"/>
  <c r="HD23" i="6"/>
  <c r="HE23" i="6"/>
  <c r="HF23" i="6"/>
  <c r="GY24" i="6"/>
  <c r="GZ24" i="6"/>
  <c r="HA24" i="6"/>
  <c r="HB24" i="6"/>
  <c r="HC24" i="6"/>
  <c r="HD24" i="6"/>
  <c r="HE24" i="6"/>
  <c r="HF24" i="6"/>
  <c r="GY25" i="6"/>
  <c r="GZ25" i="6"/>
  <c r="HA25" i="6"/>
  <c r="HB25" i="6"/>
  <c r="HC25" i="6"/>
  <c r="HD25" i="6"/>
  <c r="HE25" i="6"/>
  <c r="HF25" i="6"/>
  <c r="GY26" i="6"/>
  <c r="GZ26" i="6"/>
  <c r="HA26" i="6"/>
  <c r="HB26" i="6"/>
  <c r="HC26" i="6"/>
  <c r="HD26" i="6"/>
  <c r="HE26" i="6"/>
  <c r="HF26" i="6"/>
  <c r="GY27" i="6"/>
  <c r="GZ27" i="6"/>
  <c r="HA27" i="6"/>
  <c r="HB27" i="6"/>
  <c r="HC27" i="6"/>
  <c r="HD27" i="6"/>
  <c r="HE27" i="6"/>
  <c r="HF27" i="6"/>
  <c r="GY28" i="6"/>
  <c r="GZ28" i="6"/>
  <c r="HA28" i="6"/>
  <c r="HB28" i="6"/>
  <c r="HC28" i="6"/>
  <c r="HD28" i="6"/>
  <c r="HE28" i="6"/>
  <c r="HF28" i="6"/>
  <c r="GY29" i="6"/>
  <c r="GZ29" i="6"/>
  <c r="HA29" i="6"/>
  <c r="HB29" i="6"/>
  <c r="HC29" i="6"/>
  <c r="HD29" i="6"/>
  <c r="HE29" i="6"/>
  <c r="HF29" i="6"/>
  <c r="GY30" i="6"/>
  <c r="GZ30" i="6"/>
  <c r="HA30" i="6"/>
  <c r="HB30" i="6"/>
  <c r="HC30" i="6"/>
  <c r="HD30" i="6"/>
  <c r="HE30" i="6"/>
  <c r="HF30" i="6"/>
  <c r="GY31" i="6"/>
  <c r="GZ31" i="6"/>
  <c r="HA31" i="6"/>
  <c r="HB31" i="6"/>
  <c r="HC31" i="6"/>
  <c r="HD31" i="6"/>
  <c r="HE31" i="6"/>
  <c r="HF31" i="6"/>
  <c r="GY32" i="6"/>
  <c r="GZ32" i="6"/>
  <c r="HA32" i="6"/>
  <c r="HB32" i="6"/>
  <c r="HC32" i="6"/>
  <c r="HD32" i="6"/>
  <c r="HE32" i="6"/>
  <c r="HF32" i="6"/>
  <c r="GY33" i="6"/>
  <c r="GZ33" i="6"/>
  <c r="HA33" i="6"/>
  <c r="HB33" i="6"/>
  <c r="HC33" i="6"/>
  <c r="HD33" i="6"/>
  <c r="HE33" i="6"/>
  <c r="HF33" i="6"/>
  <c r="GY34" i="6"/>
  <c r="GZ34" i="6"/>
  <c r="HA34" i="6"/>
  <c r="HB34" i="6"/>
  <c r="HC34" i="6"/>
  <c r="HD34" i="6"/>
  <c r="HE34" i="6"/>
  <c r="HF34" i="6"/>
  <c r="GY35" i="6"/>
  <c r="GZ35" i="6"/>
  <c r="HA35" i="6"/>
  <c r="HB35" i="6"/>
  <c r="HC35" i="6"/>
  <c r="HD35" i="6"/>
  <c r="HE35" i="6"/>
  <c r="HF35" i="6"/>
  <c r="GY36" i="6"/>
  <c r="GZ36" i="6"/>
  <c r="HA36" i="6"/>
  <c r="HB36" i="6"/>
  <c r="HC36" i="6"/>
  <c r="HD36" i="6"/>
  <c r="HE36" i="6"/>
  <c r="HF36" i="6"/>
  <c r="GY37" i="6"/>
  <c r="GZ37" i="6"/>
  <c r="HA37" i="6"/>
  <c r="HB37" i="6"/>
  <c r="HC37" i="6"/>
  <c r="HD37" i="6"/>
  <c r="HE37" i="6"/>
  <c r="HF37" i="6"/>
  <c r="GY38" i="6"/>
  <c r="GZ38" i="6"/>
  <c r="HA38" i="6"/>
  <c r="HB38" i="6"/>
  <c r="HC38" i="6"/>
  <c r="HD38" i="6"/>
  <c r="HE38" i="6"/>
  <c r="HF38" i="6"/>
  <c r="GY39" i="6"/>
  <c r="GZ39" i="6"/>
  <c r="HA39" i="6"/>
  <c r="HB39" i="6"/>
  <c r="HC39" i="6"/>
  <c r="HD39" i="6"/>
  <c r="HE39" i="6"/>
  <c r="HF39" i="6"/>
  <c r="GY41" i="6"/>
  <c r="GZ41" i="6"/>
  <c r="HA41" i="6"/>
  <c r="HB41" i="6"/>
  <c r="HC41" i="6"/>
  <c r="HD41" i="6"/>
  <c r="HE41" i="6"/>
  <c r="HF41" i="6"/>
  <c r="GY42" i="6"/>
  <c r="GZ42" i="6"/>
  <c r="HA42" i="6"/>
  <c r="HB42" i="6"/>
  <c r="HC42" i="6"/>
  <c r="HD42" i="6"/>
  <c r="HE42" i="6"/>
  <c r="HF42" i="6"/>
  <c r="GY43" i="6"/>
  <c r="GZ43" i="6"/>
  <c r="HA43" i="6"/>
  <c r="HB43" i="6"/>
  <c r="HC43" i="6"/>
  <c r="HD43" i="6"/>
  <c r="HE43" i="6"/>
  <c r="HF43" i="6"/>
  <c r="GY44" i="6"/>
  <c r="GZ44" i="6"/>
  <c r="HA44" i="6"/>
  <c r="HB44" i="6"/>
  <c r="HC44" i="6"/>
  <c r="HD44" i="6"/>
  <c r="HE44" i="6"/>
  <c r="HF44" i="6"/>
  <c r="GY45" i="6"/>
  <c r="GZ45" i="6"/>
  <c r="HA45" i="6"/>
  <c r="HB45" i="6"/>
  <c r="HC45" i="6"/>
  <c r="HD45" i="6"/>
  <c r="HE45" i="6"/>
  <c r="HF45" i="6"/>
  <c r="GY46" i="6"/>
  <c r="GZ46" i="6"/>
  <c r="HA46" i="6"/>
  <c r="HB46" i="6"/>
  <c r="HC46" i="6"/>
  <c r="HD46" i="6"/>
  <c r="HE46" i="6"/>
  <c r="HF46" i="6"/>
  <c r="GY47" i="6"/>
  <c r="GZ47" i="6"/>
  <c r="HA47" i="6"/>
  <c r="HB47" i="6"/>
  <c r="HC47" i="6"/>
  <c r="HD47" i="6"/>
  <c r="HE47" i="6"/>
  <c r="HF47" i="6"/>
  <c r="GY48" i="6"/>
  <c r="GZ48" i="6"/>
  <c r="HA48" i="6"/>
  <c r="HB48" i="6"/>
  <c r="HC48" i="6"/>
  <c r="HD48" i="6"/>
  <c r="HE48" i="6"/>
  <c r="HF48" i="6"/>
  <c r="GY49" i="6"/>
  <c r="GZ49" i="6"/>
  <c r="HA49" i="6"/>
  <c r="HB49" i="6"/>
  <c r="HC49" i="6"/>
  <c r="HD49" i="6"/>
  <c r="HE49" i="6"/>
  <c r="HF49" i="6"/>
  <c r="GY50" i="6"/>
  <c r="GZ50" i="6"/>
  <c r="HA50" i="6"/>
  <c r="HB50" i="6"/>
  <c r="HC50" i="6"/>
  <c r="HD50" i="6"/>
  <c r="HE50" i="6"/>
  <c r="HF50" i="6"/>
  <c r="GY51" i="6"/>
  <c r="GZ51" i="6"/>
  <c r="HA51" i="6"/>
  <c r="HB51" i="6"/>
  <c r="HC51" i="6"/>
  <c r="HD51" i="6"/>
  <c r="HE51" i="6"/>
  <c r="HF51" i="6"/>
  <c r="GY52" i="6"/>
  <c r="GZ52" i="6"/>
  <c r="HA52" i="6"/>
  <c r="HB52" i="6"/>
  <c r="HC52" i="6"/>
  <c r="HD52" i="6"/>
  <c r="HE52" i="6"/>
  <c r="HF52" i="6"/>
  <c r="GY53" i="6"/>
  <c r="GZ53" i="6"/>
  <c r="HA53" i="6"/>
  <c r="HB53" i="6"/>
  <c r="HC53" i="6"/>
  <c r="HD53" i="6"/>
  <c r="HE53" i="6"/>
  <c r="HF53" i="6"/>
  <c r="GY55" i="6"/>
  <c r="GZ55" i="6"/>
  <c r="HA55" i="6"/>
  <c r="HB55" i="6"/>
  <c r="HC55" i="6"/>
  <c r="HD55" i="6"/>
  <c r="HE55" i="6"/>
  <c r="HF55" i="6"/>
  <c r="GY56" i="6"/>
  <c r="GZ56" i="6"/>
  <c r="HA56" i="6"/>
  <c r="HB56" i="6"/>
  <c r="HC56" i="6"/>
  <c r="HD56" i="6"/>
  <c r="HE56" i="6"/>
  <c r="HF56" i="6"/>
  <c r="GY57" i="6"/>
  <c r="GZ57" i="6"/>
  <c r="HA57" i="6"/>
  <c r="HB57" i="6"/>
  <c r="HC57" i="6"/>
  <c r="HD57" i="6"/>
  <c r="HE57" i="6"/>
  <c r="HF57" i="6"/>
  <c r="GY58" i="6"/>
  <c r="GZ58" i="6"/>
  <c r="HA58" i="6"/>
  <c r="HB58" i="6"/>
  <c r="HC58" i="6"/>
  <c r="HD58" i="6"/>
  <c r="HE58" i="6"/>
  <c r="HF58" i="6"/>
  <c r="GY59" i="6"/>
  <c r="GZ59" i="6"/>
  <c r="HA59" i="6"/>
  <c r="HB59" i="6"/>
  <c r="HC59" i="6"/>
  <c r="HD59" i="6"/>
  <c r="HE59" i="6"/>
  <c r="HF59" i="6"/>
  <c r="GY60" i="6"/>
  <c r="GZ60" i="6"/>
  <c r="HA60" i="6"/>
  <c r="HB60" i="6"/>
  <c r="HC60" i="6"/>
  <c r="HD60" i="6"/>
  <c r="HE60" i="6"/>
  <c r="HF60" i="6"/>
  <c r="GY61" i="6"/>
  <c r="GZ61" i="6"/>
  <c r="HA61" i="6"/>
  <c r="HB61" i="6"/>
  <c r="HC61" i="6"/>
  <c r="HD61" i="6"/>
  <c r="HE61" i="6"/>
  <c r="HF61" i="6"/>
  <c r="GY62" i="6"/>
  <c r="GZ62" i="6"/>
  <c r="HA62" i="6"/>
  <c r="HB62" i="6"/>
  <c r="HC62" i="6"/>
  <c r="HD62" i="6"/>
  <c r="HE62" i="6"/>
  <c r="HF62" i="6"/>
  <c r="GY63" i="6"/>
  <c r="GZ63" i="6"/>
  <c r="HA63" i="6"/>
  <c r="HB63" i="6"/>
  <c r="HC63" i="6"/>
  <c r="HD63" i="6"/>
  <c r="HE63" i="6"/>
  <c r="HF63" i="6"/>
  <c r="GY64" i="6"/>
  <c r="GZ64" i="6"/>
  <c r="HA64" i="6"/>
  <c r="HB64" i="6"/>
  <c r="HC64" i="6"/>
  <c r="HD64" i="6"/>
  <c r="HE64" i="6"/>
  <c r="HF64" i="6"/>
  <c r="HE5" i="6"/>
  <c r="HF5" i="6"/>
  <c r="GZ5" i="6"/>
  <c r="HA5" i="6"/>
  <c r="HB5" i="6"/>
  <c r="HC5" i="6"/>
  <c r="HD5" i="6"/>
  <c r="AE16" i="2"/>
  <c r="AB31" i="2"/>
  <c r="HH7" i="6"/>
  <c r="HH25" i="6"/>
  <c r="HH40" i="6"/>
  <c r="HH54" i="6"/>
  <c r="GW6" i="6"/>
  <c r="AE8" i="2" s="1"/>
  <c r="GW8" i="6"/>
  <c r="AE10" i="2" s="1"/>
  <c r="GW9" i="6"/>
  <c r="AE11" i="2" s="1"/>
  <c r="GW10" i="6"/>
  <c r="AE12" i="2" s="1"/>
  <c r="GW11" i="6"/>
  <c r="AE13" i="2" s="1"/>
  <c r="GW12" i="6"/>
  <c r="AE14" i="2" s="1"/>
  <c r="GW13" i="6"/>
  <c r="AE15" i="2" s="1"/>
  <c r="GW14" i="6"/>
  <c r="GW15" i="6"/>
  <c r="AE17" i="2" s="1"/>
  <c r="GW16" i="6"/>
  <c r="AE18" i="2" s="1"/>
  <c r="GW17" i="6"/>
  <c r="AE19" i="2" s="1"/>
  <c r="GW18" i="6"/>
  <c r="AE20" i="2" s="1"/>
  <c r="GW19" i="6"/>
  <c r="AE21" i="2" s="1"/>
  <c r="GW20" i="6"/>
  <c r="AE22" i="2" s="1"/>
  <c r="GW21" i="6"/>
  <c r="AE23" i="2" s="1"/>
  <c r="GW22" i="6"/>
  <c r="AE24" i="2" s="1"/>
  <c r="GW23" i="6"/>
  <c r="AE25" i="2" s="1"/>
  <c r="GW24" i="6"/>
  <c r="AE26" i="2" s="1"/>
  <c r="GW26" i="6"/>
  <c r="AE28" i="2" s="1"/>
  <c r="GW27" i="6"/>
  <c r="AE29" i="2" s="1"/>
  <c r="GW28" i="6"/>
  <c r="AE30" i="2" s="1"/>
  <c r="GW29" i="6"/>
  <c r="AE31" i="2" s="1"/>
  <c r="GW30" i="6"/>
  <c r="AE32" i="2" s="1"/>
  <c r="GW31" i="6"/>
  <c r="AE33" i="2" s="1"/>
  <c r="GW32" i="6"/>
  <c r="AE34" i="2" s="1"/>
  <c r="GW33" i="6"/>
  <c r="AE35" i="2" s="1"/>
  <c r="GW34" i="6"/>
  <c r="AE36" i="2" s="1"/>
  <c r="GW35" i="6"/>
  <c r="AE37" i="2" s="1"/>
  <c r="GW36" i="6"/>
  <c r="AE38" i="2" s="1"/>
  <c r="GW37" i="6"/>
  <c r="AE39" i="2" s="1"/>
  <c r="GW38" i="6"/>
  <c r="AE40" i="2" s="1"/>
  <c r="GW39" i="6"/>
  <c r="AE41" i="2" s="1"/>
  <c r="GW41" i="6"/>
  <c r="AE43" i="2" s="1"/>
  <c r="GW42" i="6"/>
  <c r="AE44" i="2" s="1"/>
  <c r="GW43" i="6"/>
  <c r="AE45" i="2" s="1"/>
  <c r="GW44" i="6"/>
  <c r="AE46" i="2" s="1"/>
  <c r="GW45" i="6"/>
  <c r="AE47" i="2" s="1"/>
  <c r="GW46" i="6"/>
  <c r="AE48" i="2" s="1"/>
  <c r="GW47" i="6"/>
  <c r="AE49" i="2" s="1"/>
  <c r="GW48" i="6"/>
  <c r="AE50" i="2" s="1"/>
  <c r="GW49" i="6"/>
  <c r="AE51" i="2" s="1"/>
  <c r="GW50" i="6"/>
  <c r="AE52" i="2" s="1"/>
  <c r="GW51" i="6"/>
  <c r="AE53" i="2" s="1"/>
  <c r="GW52" i="6"/>
  <c r="AE54" i="2" s="1"/>
  <c r="GW53" i="6"/>
  <c r="AE55" i="2" s="1"/>
  <c r="GW55" i="6"/>
  <c r="AE57" i="2" s="1"/>
  <c r="GW56" i="6"/>
  <c r="AE58" i="2" s="1"/>
  <c r="GW57" i="6"/>
  <c r="AE59" i="2" s="1"/>
  <c r="GW58" i="6"/>
  <c r="AE60" i="2" s="1"/>
  <c r="GW59" i="6"/>
  <c r="AE61" i="2" s="1"/>
  <c r="GW60" i="6"/>
  <c r="AE62" i="2" s="1"/>
  <c r="GW61" i="6"/>
  <c r="AE63" i="2" s="1"/>
  <c r="GW62" i="6"/>
  <c r="AE64" i="2" s="1"/>
  <c r="GW63" i="6"/>
  <c r="AE65" i="2" s="1"/>
  <c r="GW64" i="6"/>
  <c r="AE66" i="2" s="1"/>
  <c r="GW5" i="6"/>
  <c r="AE7" i="2" s="1"/>
  <c r="GI6" i="6"/>
  <c r="GJ6" i="6"/>
  <c r="GK6" i="6"/>
  <c r="T8" i="2" s="1"/>
  <c r="GL6" i="6"/>
  <c r="U8" i="2" s="1"/>
  <c r="GM6" i="6"/>
  <c r="V8" i="2" s="1"/>
  <c r="GN6" i="6"/>
  <c r="W8" i="2" s="1"/>
  <c r="GO6" i="6"/>
  <c r="GP6" i="6"/>
  <c r="GI8" i="6"/>
  <c r="GJ8" i="6"/>
  <c r="GK8" i="6"/>
  <c r="T10" i="2" s="1"/>
  <c r="GL8" i="6"/>
  <c r="U10" i="2" s="1"/>
  <c r="GM8" i="6"/>
  <c r="V10" i="2" s="1"/>
  <c r="GN8" i="6"/>
  <c r="W10" i="2" s="1"/>
  <c r="GO8" i="6"/>
  <c r="GP8" i="6"/>
  <c r="GI9" i="6"/>
  <c r="GJ9" i="6"/>
  <c r="GK9" i="6"/>
  <c r="T11" i="2" s="1"/>
  <c r="GL9" i="6"/>
  <c r="U11" i="2" s="1"/>
  <c r="GM9" i="6"/>
  <c r="V11" i="2" s="1"/>
  <c r="GN9" i="6"/>
  <c r="W11" i="2" s="1"/>
  <c r="GO9" i="6"/>
  <c r="GP9" i="6"/>
  <c r="GI10" i="6"/>
  <c r="GJ10" i="6"/>
  <c r="GK10" i="6"/>
  <c r="T12" i="2" s="1"/>
  <c r="GL10" i="6"/>
  <c r="U12" i="2" s="1"/>
  <c r="GM10" i="6"/>
  <c r="V12" i="2" s="1"/>
  <c r="GN10" i="6"/>
  <c r="W12" i="2" s="1"/>
  <c r="GO10" i="6"/>
  <c r="GP10" i="6"/>
  <c r="GI11" i="6"/>
  <c r="GJ11" i="6"/>
  <c r="GK11" i="6"/>
  <c r="GL11" i="6"/>
  <c r="U13" i="2" s="1"/>
  <c r="GM11" i="6"/>
  <c r="V13" i="2" s="1"/>
  <c r="GN11" i="6"/>
  <c r="W13" i="2" s="1"/>
  <c r="GO11" i="6"/>
  <c r="GP11" i="6"/>
  <c r="GI12" i="6"/>
  <c r="GJ12" i="6"/>
  <c r="GK12" i="6"/>
  <c r="GL12" i="6"/>
  <c r="U14" i="2" s="1"/>
  <c r="GM12" i="6"/>
  <c r="V14" i="2" s="1"/>
  <c r="GN12" i="6"/>
  <c r="W14" i="2" s="1"/>
  <c r="GO12" i="6"/>
  <c r="GP12" i="6"/>
  <c r="GI13" i="6"/>
  <c r="GJ13" i="6"/>
  <c r="GK13" i="6"/>
  <c r="GL13" i="6"/>
  <c r="U15" i="2" s="1"/>
  <c r="GM13" i="6"/>
  <c r="V15" i="2" s="1"/>
  <c r="GN13" i="6"/>
  <c r="W15" i="2" s="1"/>
  <c r="GO13" i="6"/>
  <c r="GP13" i="6"/>
  <c r="GI14" i="6"/>
  <c r="GJ14" i="6"/>
  <c r="GK14" i="6"/>
  <c r="GL14" i="6"/>
  <c r="U16" i="2" s="1"/>
  <c r="GM14" i="6"/>
  <c r="V16" i="2" s="1"/>
  <c r="GN14" i="6"/>
  <c r="W16" i="2" s="1"/>
  <c r="GO14" i="6"/>
  <c r="GP14" i="6"/>
  <c r="GI15" i="6"/>
  <c r="GJ15" i="6"/>
  <c r="GK15" i="6"/>
  <c r="GL15" i="6"/>
  <c r="U17" i="2" s="1"/>
  <c r="GM15" i="6"/>
  <c r="V17" i="2" s="1"/>
  <c r="GN15" i="6"/>
  <c r="W17" i="2" s="1"/>
  <c r="GO15" i="6"/>
  <c r="GP15" i="6"/>
  <c r="GI16" i="6"/>
  <c r="GJ16" i="6"/>
  <c r="GK16" i="6"/>
  <c r="GL16" i="6"/>
  <c r="U18" i="2" s="1"/>
  <c r="GM16" i="6"/>
  <c r="V18" i="2" s="1"/>
  <c r="GN16" i="6"/>
  <c r="W18" i="2" s="1"/>
  <c r="GO16" i="6"/>
  <c r="GP16" i="6"/>
  <c r="GI17" i="6"/>
  <c r="GJ17" i="6"/>
  <c r="GK17" i="6"/>
  <c r="GL17" i="6"/>
  <c r="U19" i="2" s="1"/>
  <c r="GM17" i="6"/>
  <c r="V19" i="2" s="1"/>
  <c r="GN17" i="6"/>
  <c r="W19" i="2" s="1"/>
  <c r="GO17" i="6"/>
  <c r="GP17" i="6"/>
  <c r="GI18" i="6"/>
  <c r="GJ18" i="6"/>
  <c r="GK18" i="6"/>
  <c r="GL18" i="6"/>
  <c r="U20" i="2" s="1"/>
  <c r="GM18" i="6"/>
  <c r="V20" i="2" s="1"/>
  <c r="GN18" i="6"/>
  <c r="W20" i="2" s="1"/>
  <c r="GO18" i="6"/>
  <c r="GP18" i="6"/>
  <c r="GI19" i="6"/>
  <c r="GJ19" i="6"/>
  <c r="GK19" i="6"/>
  <c r="GL19" i="6"/>
  <c r="U21" i="2" s="1"/>
  <c r="GM19" i="6"/>
  <c r="V21" i="2" s="1"/>
  <c r="GN19" i="6"/>
  <c r="W21" i="2" s="1"/>
  <c r="GO19" i="6"/>
  <c r="GP19" i="6"/>
  <c r="GI20" i="6"/>
  <c r="GJ20" i="6"/>
  <c r="GK20" i="6"/>
  <c r="GL20" i="6"/>
  <c r="U22" i="2" s="1"/>
  <c r="GM20" i="6"/>
  <c r="V22" i="2" s="1"/>
  <c r="GN20" i="6"/>
  <c r="W22" i="2" s="1"/>
  <c r="GO20" i="6"/>
  <c r="GP20" i="6"/>
  <c r="GI21" i="6"/>
  <c r="GJ21" i="6"/>
  <c r="GK21" i="6"/>
  <c r="GL21" i="6"/>
  <c r="U23" i="2" s="1"/>
  <c r="GM21" i="6"/>
  <c r="V23" i="2" s="1"/>
  <c r="GN21" i="6"/>
  <c r="W23" i="2" s="1"/>
  <c r="GO21" i="6"/>
  <c r="GP21" i="6"/>
  <c r="GI22" i="6"/>
  <c r="GJ22" i="6"/>
  <c r="GK22" i="6"/>
  <c r="GL22" i="6"/>
  <c r="U24" i="2" s="1"/>
  <c r="GM22" i="6"/>
  <c r="V24" i="2" s="1"/>
  <c r="GN22" i="6"/>
  <c r="W24" i="2" s="1"/>
  <c r="GO22" i="6"/>
  <c r="GP22" i="6"/>
  <c r="GI23" i="6"/>
  <c r="GJ23" i="6"/>
  <c r="GK23" i="6"/>
  <c r="GL23" i="6"/>
  <c r="U25" i="2" s="1"/>
  <c r="GM23" i="6"/>
  <c r="V25" i="2" s="1"/>
  <c r="GN23" i="6"/>
  <c r="W25" i="2" s="1"/>
  <c r="GO23" i="6"/>
  <c r="GP23" i="6"/>
  <c r="GI24" i="6"/>
  <c r="GJ24" i="6"/>
  <c r="GK24" i="6"/>
  <c r="GL24" i="6"/>
  <c r="U26" i="2" s="1"/>
  <c r="GM24" i="6"/>
  <c r="V26" i="2" s="1"/>
  <c r="GN24" i="6"/>
  <c r="W26" i="2" s="1"/>
  <c r="GO24" i="6"/>
  <c r="GP24" i="6"/>
  <c r="GI26" i="6"/>
  <c r="GJ26" i="6"/>
  <c r="GK26" i="6"/>
  <c r="GL26" i="6"/>
  <c r="U28" i="2" s="1"/>
  <c r="GM26" i="6"/>
  <c r="V28" i="2" s="1"/>
  <c r="GN26" i="6"/>
  <c r="W28" i="2" s="1"/>
  <c r="GO26" i="6"/>
  <c r="GP26" i="6"/>
  <c r="GI27" i="6"/>
  <c r="GJ27" i="6"/>
  <c r="GK27" i="6"/>
  <c r="GL27" i="6"/>
  <c r="U29" i="2" s="1"/>
  <c r="GM27" i="6"/>
  <c r="V29" i="2" s="1"/>
  <c r="GN27" i="6"/>
  <c r="W29" i="2" s="1"/>
  <c r="GO27" i="6"/>
  <c r="GP27" i="6"/>
  <c r="GI28" i="6"/>
  <c r="GJ28" i="6"/>
  <c r="GK28" i="6"/>
  <c r="GL28" i="6"/>
  <c r="U30" i="2" s="1"/>
  <c r="GM28" i="6"/>
  <c r="V30" i="2" s="1"/>
  <c r="GN28" i="6"/>
  <c r="W30" i="2" s="1"/>
  <c r="GO28" i="6"/>
  <c r="GP28" i="6"/>
  <c r="GI29" i="6"/>
  <c r="GJ29" i="6"/>
  <c r="GK29" i="6"/>
  <c r="GL29" i="6"/>
  <c r="U31" i="2" s="1"/>
  <c r="GM29" i="6"/>
  <c r="V31" i="2" s="1"/>
  <c r="GN29" i="6"/>
  <c r="W31" i="2" s="1"/>
  <c r="GO29" i="6"/>
  <c r="GP29" i="6"/>
  <c r="GI30" i="6"/>
  <c r="GJ30" i="6"/>
  <c r="GK30" i="6"/>
  <c r="GL30" i="6"/>
  <c r="U32" i="2" s="1"/>
  <c r="GM30" i="6"/>
  <c r="V32" i="2" s="1"/>
  <c r="GN30" i="6"/>
  <c r="W32" i="2" s="1"/>
  <c r="GO30" i="6"/>
  <c r="GP30" i="6"/>
  <c r="GI31" i="6"/>
  <c r="GJ31" i="6"/>
  <c r="GK31" i="6"/>
  <c r="GL31" i="6"/>
  <c r="U33" i="2" s="1"/>
  <c r="GM31" i="6"/>
  <c r="V33" i="2" s="1"/>
  <c r="GN31" i="6"/>
  <c r="W33" i="2" s="1"/>
  <c r="GO31" i="6"/>
  <c r="GP31" i="6"/>
  <c r="GI32" i="6"/>
  <c r="GJ32" i="6"/>
  <c r="GK32" i="6"/>
  <c r="GL32" i="6"/>
  <c r="U34" i="2" s="1"/>
  <c r="GM32" i="6"/>
  <c r="V34" i="2" s="1"/>
  <c r="GN32" i="6"/>
  <c r="W34" i="2" s="1"/>
  <c r="GO32" i="6"/>
  <c r="GP32" i="6"/>
  <c r="GI33" i="6"/>
  <c r="GJ33" i="6"/>
  <c r="GK33" i="6"/>
  <c r="GL33" i="6"/>
  <c r="U35" i="2" s="1"/>
  <c r="GM33" i="6"/>
  <c r="V35" i="2" s="1"/>
  <c r="GN33" i="6"/>
  <c r="W35" i="2" s="1"/>
  <c r="GO33" i="6"/>
  <c r="GP33" i="6"/>
  <c r="GI34" i="6"/>
  <c r="GJ34" i="6"/>
  <c r="GK34" i="6"/>
  <c r="GL34" i="6"/>
  <c r="U36" i="2" s="1"/>
  <c r="GM34" i="6"/>
  <c r="V36" i="2" s="1"/>
  <c r="GN34" i="6"/>
  <c r="W36" i="2" s="1"/>
  <c r="GO34" i="6"/>
  <c r="GP34" i="6"/>
  <c r="GI35" i="6"/>
  <c r="GJ35" i="6"/>
  <c r="GK35" i="6"/>
  <c r="GL35" i="6"/>
  <c r="U37" i="2" s="1"/>
  <c r="GM35" i="6"/>
  <c r="V37" i="2" s="1"/>
  <c r="GN35" i="6"/>
  <c r="W37" i="2" s="1"/>
  <c r="GO35" i="6"/>
  <c r="GP35" i="6"/>
  <c r="GI36" i="6"/>
  <c r="GJ36" i="6"/>
  <c r="GK36" i="6"/>
  <c r="GL36" i="6"/>
  <c r="U38" i="2" s="1"/>
  <c r="GM36" i="6"/>
  <c r="V38" i="2" s="1"/>
  <c r="GN36" i="6"/>
  <c r="W38" i="2" s="1"/>
  <c r="GO36" i="6"/>
  <c r="GP36" i="6"/>
  <c r="GI37" i="6"/>
  <c r="GJ37" i="6"/>
  <c r="GK37" i="6"/>
  <c r="GL37" i="6"/>
  <c r="U39" i="2" s="1"/>
  <c r="GM37" i="6"/>
  <c r="V39" i="2" s="1"/>
  <c r="GN37" i="6"/>
  <c r="W39" i="2" s="1"/>
  <c r="GO37" i="6"/>
  <c r="GP37" i="6"/>
  <c r="GI38" i="6"/>
  <c r="GJ38" i="6"/>
  <c r="GK38" i="6"/>
  <c r="GL38" i="6"/>
  <c r="U40" i="2" s="1"/>
  <c r="GM38" i="6"/>
  <c r="V40" i="2" s="1"/>
  <c r="GN38" i="6"/>
  <c r="W40" i="2" s="1"/>
  <c r="GO38" i="6"/>
  <c r="GP38" i="6"/>
  <c r="GI39" i="6"/>
  <c r="GJ39" i="6"/>
  <c r="GK39" i="6"/>
  <c r="GL39" i="6"/>
  <c r="U41" i="2" s="1"/>
  <c r="GM39" i="6"/>
  <c r="V41" i="2" s="1"/>
  <c r="GN39" i="6"/>
  <c r="W41" i="2" s="1"/>
  <c r="GO39" i="6"/>
  <c r="GP39" i="6"/>
  <c r="GI41" i="6"/>
  <c r="GJ41" i="6"/>
  <c r="GK41" i="6"/>
  <c r="GL41" i="6"/>
  <c r="U43" i="2" s="1"/>
  <c r="GM41" i="6"/>
  <c r="V43" i="2" s="1"/>
  <c r="GN41" i="6"/>
  <c r="W43" i="2" s="1"/>
  <c r="GO41" i="6"/>
  <c r="GP41" i="6"/>
  <c r="GI42" i="6"/>
  <c r="GJ42" i="6"/>
  <c r="GK42" i="6"/>
  <c r="GL42" i="6"/>
  <c r="U44" i="2" s="1"/>
  <c r="GM42" i="6"/>
  <c r="V44" i="2" s="1"/>
  <c r="GN42" i="6"/>
  <c r="W44" i="2" s="1"/>
  <c r="GO42" i="6"/>
  <c r="GP42" i="6"/>
  <c r="GI43" i="6"/>
  <c r="GJ43" i="6"/>
  <c r="GK43" i="6"/>
  <c r="GL43" i="6"/>
  <c r="U45" i="2" s="1"/>
  <c r="GM43" i="6"/>
  <c r="V45" i="2" s="1"/>
  <c r="GN43" i="6"/>
  <c r="W45" i="2" s="1"/>
  <c r="GO43" i="6"/>
  <c r="GP43" i="6"/>
  <c r="GI44" i="6"/>
  <c r="GJ44" i="6"/>
  <c r="GK44" i="6"/>
  <c r="GL44" i="6"/>
  <c r="U46" i="2" s="1"/>
  <c r="GM44" i="6"/>
  <c r="V46" i="2" s="1"/>
  <c r="GN44" i="6"/>
  <c r="W46" i="2" s="1"/>
  <c r="GO44" i="6"/>
  <c r="GP44" i="6"/>
  <c r="GI45" i="6"/>
  <c r="GJ45" i="6"/>
  <c r="GK45" i="6"/>
  <c r="GL45" i="6"/>
  <c r="U47" i="2" s="1"/>
  <c r="GM45" i="6"/>
  <c r="V47" i="2" s="1"/>
  <c r="GN45" i="6"/>
  <c r="W47" i="2" s="1"/>
  <c r="GO45" i="6"/>
  <c r="GP45" i="6"/>
  <c r="GI46" i="6"/>
  <c r="GJ46" i="6"/>
  <c r="GK46" i="6"/>
  <c r="GL46" i="6"/>
  <c r="U48" i="2" s="1"/>
  <c r="GM46" i="6"/>
  <c r="V48" i="2" s="1"/>
  <c r="GN46" i="6"/>
  <c r="W48" i="2" s="1"/>
  <c r="GO46" i="6"/>
  <c r="GP46" i="6"/>
  <c r="GI47" i="6"/>
  <c r="GJ47" i="6"/>
  <c r="GK47" i="6"/>
  <c r="GL47" i="6"/>
  <c r="U49" i="2" s="1"/>
  <c r="GM47" i="6"/>
  <c r="V49" i="2" s="1"/>
  <c r="GN47" i="6"/>
  <c r="W49" i="2" s="1"/>
  <c r="GO47" i="6"/>
  <c r="GP47" i="6"/>
  <c r="GI48" i="6"/>
  <c r="GJ48" i="6"/>
  <c r="GK48" i="6"/>
  <c r="GL48" i="6"/>
  <c r="U50" i="2" s="1"/>
  <c r="GM48" i="6"/>
  <c r="V50" i="2" s="1"/>
  <c r="GN48" i="6"/>
  <c r="W50" i="2" s="1"/>
  <c r="GO48" i="6"/>
  <c r="GP48" i="6"/>
  <c r="GI49" i="6"/>
  <c r="GJ49" i="6"/>
  <c r="GK49" i="6"/>
  <c r="GL49" i="6"/>
  <c r="U51" i="2" s="1"/>
  <c r="GM49" i="6"/>
  <c r="GN49" i="6"/>
  <c r="W51" i="2" s="1"/>
  <c r="GO49" i="6"/>
  <c r="GP49" i="6"/>
  <c r="GI50" i="6"/>
  <c r="GJ50" i="6"/>
  <c r="GK50" i="6"/>
  <c r="GL50" i="6"/>
  <c r="U52" i="2" s="1"/>
  <c r="GM50" i="6"/>
  <c r="V52" i="2" s="1"/>
  <c r="GN50" i="6"/>
  <c r="W52" i="2" s="1"/>
  <c r="GO50" i="6"/>
  <c r="GP50" i="6"/>
  <c r="GI51" i="6"/>
  <c r="GJ51" i="6"/>
  <c r="GK51" i="6"/>
  <c r="GL51" i="6"/>
  <c r="U53" i="2" s="1"/>
  <c r="GM51" i="6"/>
  <c r="V53" i="2" s="1"/>
  <c r="GN51" i="6"/>
  <c r="W53" i="2" s="1"/>
  <c r="GO51" i="6"/>
  <c r="GP51" i="6"/>
  <c r="GI52" i="6"/>
  <c r="GJ52" i="6"/>
  <c r="GK52" i="6"/>
  <c r="GL52" i="6"/>
  <c r="U54" i="2" s="1"/>
  <c r="GM52" i="6"/>
  <c r="GN52" i="6"/>
  <c r="W54" i="2" s="1"/>
  <c r="GO52" i="6"/>
  <c r="GP52" i="6"/>
  <c r="GI53" i="6"/>
  <c r="GJ53" i="6"/>
  <c r="GK53" i="6"/>
  <c r="GL53" i="6"/>
  <c r="U55" i="2" s="1"/>
  <c r="GM53" i="6"/>
  <c r="V55" i="2" s="1"/>
  <c r="GN53" i="6"/>
  <c r="W55" i="2" s="1"/>
  <c r="GO53" i="6"/>
  <c r="GP53" i="6"/>
  <c r="GI55" i="6"/>
  <c r="GJ55" i="6"/>
  <c r="GK55" i="6"/>
  <c r="GL55" i="6"/>
  <c r="U57" i="2" s="1"/>
  <c r="GM55" i="6"/>
  <c r="GN55" i="6"/>
  <c r="W57" i="2" s="1"/>
  <c r="GO55" i="6"/>
  <c r="GP55" i="6"/>
  <c r="GI56" i="6"/>
  <c r="GJ56" i="6"/>
  <c r="GK56" i="6"/>
  <c r="GL56" i="6"/>
  <c r="U58" i="2" s="1"/>
  <c r="GM56" i="6"/>
  <c r="V58" i="2" s="1"/>
  <c r="GN56" i="6"/>
  <c r="W58" i="2" s="1"/>
  <c r="GO56" i="6"/>
  <c r="GP56" i="6"/>
  <c r="GI57" i="6"/>
  <c r="GJ57" i="6"/>
  <c r="GK57" i="6"/>
  <c r="GL57" i="6"/>
  <c r="U59" i="2" s="1"/>
  <c r="GM57" i="6"/>
  <c r="GN57" i="6"/>
  <c r="W59" i="2" s="1"/>
  <c r="GO57" i="6"/>
  <c r="GP57" i="6"/>
  <c r="GI58" i="6"/>
  <c r="GJ58" i="6"/>
  <c r="GK58" i="6"/>
  <c r="GL58" i="6"/>
  <c r="U60" i="2" s="1"/>
  <c r="GM58" i="6"/>
  <c r="V60" i="2" s="1"/>
  <c r="GN58" i="6"/>
  <c r="W60" i="2" s="1"/>
  <c r="GO58" i="6"/>
  <c r="GP58" i="6"/>
  <c r="GI59" i="6"/>
  <c r="GJ59" i="6"/>
  <c r="GK59" i="6"/>
  <c r="GL59" i="6"/>
  <c r="U61" i="2" s="1"/>
  <c r="GM59" i="6"/>
  <c r="V61" i="2" s="1"/>
  <c r="GN59" i="6"/>
  <c r="W61" i="2" s="1"/>
  <c r="GO59" i="6"/>
  <c r="GP59" i="6"/>
  <c r="GI60" i="6"/>
  <c r="GJ60" i="6"/>
  <c r="GK60" i="6"/>
  <c r="GL60" i="6"/>
  <c r="U62" i="2" s="1"/>
  <c r="GM60" i="6"/>
  <c r="GN60" i="6"/>
  <c r="W62" i="2" s="1"/>
  <c r="GO60" i="6"/>
  <c r="GP60" i="6"/>
  <c r="GI61" i="6"/>
  <c r="GJ61" i="6"/>
  <c r="GK61" i="6"/>
  <c r="GL61" i="6"/>
  <c r="U63" i="2" s="1"/>
  <c r="GM61" i="6"/>
  <c r="V63" i="2" s="1"/>
  <c r="GN61" i="6"/>
  <c r="W63" i="2" s="1"/>
  <c r="GO61" i="6"/>
  <c r="GP61" i="6"/>
  <c r="GI62" i="6"/>
  <c r="GJ62" i="6"/>
  <c r="GK62" i="6"/>
  <c r="GL62" i="6"/>
  <c r="U64" i="2" s="1"/>
  <c r="GM62" i="6"/>
  <c r="GN62" i="6"/>
  <c r="W64" i="2" s="1"/>
  <c r="GO62" i="6"/>
  <c r="GP62" i="6"/>
  <c r="GI63" i="6"/>
  <c r="GJ63" i="6"/>
  <c r="GK63" i="6"/>
  <c r="GL63" i="6"/>
  <c r="U65" i="2" s="1"/>
  <c r="GM63" i="6"/>
  <c r="V65" i="2" s="1"/>
  <c r="GN63" i="6"/>
  <c r="W65" i="2" s="1"/>
  <c r="GO63" i="6"/>
  <c r="GP63" i="6"/>
  <c r="GI64" i="6"/>
  <c r="GJ64" i="6"/>
  <c r="GK64" i="6"/>
  <c r="GL64" i="6"/>
  <c r="U66" i="2" s="1"/>
  <c r="GM64" i="6"/>
  <c r="V66" i="2" s="1"/>
  <c r="GN64" i="6"/>
  <c r="W66" i="2" s="1"/>
  <c r="GO64" i="6"/>
  <c r="GP64" i="6"/>
  <c r="HG40" i="6"/>
  <c r="GO5" i="6"/>
  <c r="HG25" i="6"/>
  <c r="GP5" i="6"/>
  <c r="HG7" i="6"/>
  <c r="HG54" i="6"/>
  <c r="GN5" i="6"/>
  <c r="W7" i="2" s="1"/>
  <c r="GL5" i="6"/>
  <c r="U7" i="2" s="1"/>
  <c r="GM5" i="6"/>
  <c r="V7" i="2" s="1"/>
  <c r="GK5" i="6"/>
  <c r="GJ5" i="6"/>
  <c r="GI5" i="6"/>
  <c r="GT5" i="6"/>
  <c r="AB7" i="2" s="1"/>
  <c r="GU5" i="6"/>
  <c r="AC7" i="2" s="1"/>
  <c r="GV5" i="6"/>
  <c r="AD7" i="2" s="1"/>
  <c r="GT6" i="6"/>
  <c r="AB8" i="2" s="1"/>
  <c r="GU6" i="6"/>
  <c r="AC8" i="2" s="1"/>
  <c r="GV6" i="6"/>
  <c r="AD8" i="2" s="1"/>
  <c r="GT8" i="6"/>
  <c r="AB10" i="2" s="1"/>
  <c r="GU8" i="6"/>
  <c r="AC10" i="2" s="1"/>
  <c r="GV8" i="6"/>
  <c r="AD10" i="2" s="1"/>
  <c r="GT9" i="6"/>
  <c r="AB11" i="2" s="1"/>
  <c r="GU9" i="6"/>
  <c r="AC11" i="2" s="1"/>
  <c r="GV9" i="6"/>
  <c r="AD11" i="2" s="1"/>
  <c r="GT10" i="6"/>
  <c r="AB12" i="2" s="1"/>
  <c r="GU10" i="6"/>
  <c r="AC12" i="2" s="1"/>
  <c r="GV10" i="6"/>
  <c r="AD12" i="2" s="1"/>
  <c r="GT11" i="6"/>
  <c r="AB13" i="2" s="1"/>
  <c r="GU11" i="6"/>
  <c r="AC13" i="2" s="1"/>
  <c r="GV11" i="6"/>
  <c r="AD13" i="2" s="1"/>
  <c r="GT12" i="6"/>
  <c r="AB14" i="2" s="1"/>
  <c r="GU12" i="6"/>
  <c r="AC14" i="2" s="1"/>
  <c r="GV12" i="6"/>
  <c r="AD14" i="2" s="1"/>
  <c r="GT13" i="6"/>
  <c r="AB15" i="2" s="1"/>
  <c r="GU13" i="6"/>
  <c r="AC15" i="2" s="1"/>
  <c r="GV13" i="6"/>
  <c r="AD15" i="2" s="1"/>
  <c r="GT14" i="6"/>
  <c r="AB16" i="2" s="1"/>
  <c r="GU14" i="6"/>
  <c r="AC16" i="2" s="1"/>
  <c r="GV14" i="6"/>
  <c r="AD16" i="2" s="1"/>
  <c r="GT15" i="6"/>
  <c r="AB17" i="2" s="1"/>
  <c r="GU15" i="6"/>
  <c r="AC17" i="2" s="1"/>
  <c r="GV15" i="6"/>
  <c r="AD17" i="2" s="1"/>
  <c r="GT16" i="6"/>
  <c r="AB18" i="2" s="1"/>
  <c r="GU16" i="6"/>
  <c r="AC18" i="2" s="1"/>
  <c r="GV16" i="6"/>
  <c r="AD18" i="2" s="1"/>
  <c r="GT17" i="6"/>
  <c r="AB19" i="2" s="1"/>
  <c r="GU17" i="6"/>
  <c r="AC19" i="2" s="1"/>
  <c r="GV17" i="6"/>
  <c r="AD19" i="2" s="1"/>
  <c r="GT18" i="6"/>
  <c r="AB20" i="2" s="1"/>
  <c r="GU18" i="6"/>
  <c r="AC20" i="2" s="1"/>
  <c r="GV18" i="6"/>
  <c r="AD20" i="2" s="1"/>
  <c r="GT19" i="6"/>
  <c r="AB21" i="2" s="1"/>
  <c r="GU19" i="6"/>
  <c r="AC21" i="2" s="1"/>
  <c r="GV19" i="6"/>
  <c r="AD21" i="2" s="1"/>
  <c r="GT20" i="6"/>
  <c r="AB22" i="2" s="1"/>
  <c r="GU20" i="6"/>
  <c r="AC22" i="2" s="1"/>
  <c r="GV20" i="6"/>
  <c r="AD22" i="2" s="1"/>
  <c r="GT21" i="6"/>
  <c r="AB23" i="2" s="1"/>
  <c r="GU21" i="6"/>
  <c r="AC23" i="2" s="1"/>
  <c r="GV21" i="6"/>
  <c r="AD23" i="2" s="1"/>
  <c r="GT22" i="6"/>
  <c r="AB24" i="2" s="1"/>
  <c r="GU22" i="6"/>
  <c r="AC24" i="2" s="1"/>
  <c r="GV22" i="6"/>
  <c r="AD24" i="2" s="1"/>
  <c r="GT23" i="6"/>
  <c r="AB25" i="2" s="1"/>
  <c r="GU23" i="6"/>
  <c r="AC25" i="2" s="1"/>
  <c r="GV23" i="6"/>
  <c r="AD25" i="2" s="1"/>
  <c r="GT24" i="6"/>
  <c r="AB26" i="2" s="1"/>
  <c r="GU24" i="6"/>
  <c r="AC26" i="2" s="1"/>
  <c r="GV24" i="6"/>
  <c r="AD26" i="2" s="1"/>
  <c r="GT26" i="6"/>
  <c r="AB28" i="2" s="1"/>
  <c r="GU26" i="6"/>
  <c r="AC28" i="2" s="1"/>
  <c r="GV26" i="6"/>
  <c r="AD28" i="2" s="1"/>
  <c r="GT27" i="6"/>
  <c r="AB29" i="2" s="1"/>
  <c r="GU27" i="6"/>
  <c r="AC29" i="2" s="1"/>
  <c r="GV27" i="6"/>
  <c r="AD29" i="2" s="1"/>
  <c r="GT28" i="6"/>
  <c r="AB30" i="2" s="1"/>
  <c r="GU28" i="6"/>
  <c r="AC30" i="2" s="1"/>
  <c r="GV28" i="6"/>
  <c r="AD30" i="2" s="1"/>
  <c r="GT29" i="6"/>
  <c r="GU29" i="6"/>
  <c r="AC31" i="2" s="1"/>
  <c r="GV29" i="6"/>
  <c r="AD31" i="2" s="1"/>
  <c r="GT30" i="6"/>
  <c r="AB32" i="2" s="1"/>
  <c r="GU30" i="6"/>
  <c r="AC32" i="2" s="1"/>
  <c r="GV30" i="6"/>
  <c r="AD32" i="2" s="1"/>
  <c r="GT31" i="6"/>
  <c r="AB33" i="2" s="1"/>
  <c r="GU31" i="6"/>
  <c r="AC33" i="2" s="1"/>
  <c r="GV31" i="6"/>
  <c r="AD33" i="2" s="1"/>
  <c r="GT32" i="6"/>
  <c r="AB34" i="2" s="1"/>
  <c r="GU32" i="6"/>
  <c r="AC34" i="2" s="1"/>
  <c r="GV32" i="6"/>
  <c r="AD34" i="2" s="1"/>
  <c r="GT33" i="6"/>
  <c r="AB35" i="2" s="1"/>
  <c r="GU33" i="6"/>
  <c r="AC35" i="2" s="1"/>
  <c r="GV33" i="6"/>
  <c r="AD35" i="2" s="1"/>
  <c r="GT34" i="6"/>
  <c r="AB36" i="2" s="1"/>
  <c r="GU34" i="6"/>
  <c r="AC36" i="2" s="1"/>
  <c r="GV34" i="6"/>
  <c r="AD36" i="2" s="1"/>
  <c r="GT35" i="6"/>
  <c r="AB37" i="2" s="1"/>
  <c r="GU35" i="6"/>
  <c r="AC37" i="2" s="1"/>
  <c r="GV35" i="6"/>
  <c r="AD37" i="2" s="1"/>
  <c r="GT36" i="6"/>
  <c r="AB38" i="2" s="1"/>
  <c r="GU36" i="6"/>
  <c r="AC38" i="2" s="1"/>
  <c r="GV36" i="6"/>
  <c r="AD38" i="2" s="1"/>
  <c r="GT37" i="6"/>
  <c r="AB39" i="2" s="1"/>
  <c r="GU37" i="6"/>
  <c r="AC39" i="2" s="1"/>
  <c r="GV37" i="6"/>
  <c r="AD39" i="2" s="1"/>
  <c r="GT38" i="6"/>
  <c r="AB40" i="2" s="1"/>
  <c r="GU38" i="6"/>
  <c r="AC40" i="2" s="1"/>
  <c r="GV38" i="6"/>
  <c r="AD40" i="2" s="1"/>
  <c r="GT39" i="6"/>
  <c r="AB41" i="2" s="1"/>
  <c r="GU39" i="6"/>
  <c r="AC41" i="2" s="1"/>
  <c r="GV39" i="6"/>
  <c r="AD41" i="2" s="1"/>
  <c r="GT41" i="6"/>
  <c r="AB43" i="2" s="1"/>
  <c r="GU41" i="6"/>
  <c r="AC43" i="2" s="1"/>
  <c r="GV41" i="6"/>
  <c r="AD43" i="2" s="1"/>
  <c r="GT42" i="6"/>
  <c r="AB44" i="2" s="1"/>
  <c r="GU42" i="6"/>
  <c r="AC44" i="2" s="1"/>
  <c r="GV42" i="6"/>
  <c r="AD44" i="2" s="1"/>
  <c r="GT43" i="6"/>
  <c r="AB45" i="2" s="1"/>
  <c r="GU43" i="6"/>
  <c r="AC45" i="2" s="1"/>
  <c r="GV43" i="6"/>
  <c r="AD45" i="2" s="1"/>
  <c r="GT44" i="6"/>
  <c r="AB46" i="2" s="1"/>
  <c r="GU44" i="6"/>
  <c r="AC46" i="2" s="1"/>
  <c r="GV44" i="6"/>
  <c r="AD46" i="2" s="1"/>
  <c r="GT45" i="6"/>
  <c r="AB47" i="2" s="1"/>
  <c r="GU45" i="6"/>
  <c r="AC47" i="2" s="1"/>
  <c r="GV45" i="6"/>
  <c r="AD47" i="2" s="1"/>
  <c r="GT46" i="6"/>
  <c r="AB48" i="2" s="1"/>
  <c r="GU46" i="6"/>
  <c r="AC48" i="2" s="1"/>
  <c r="GV46" i="6"/>
  <c r="AD48" i="2" s="1"/>
  <c r="GT47" i="6"/>
  <c r="AB49" i="2" s="1"/>
  <c r="GU47" i="6"/>
  <c r="AC49" i="2" s="1"/>
  <c r="GV47" i="6"/>
  <c r="AD49" i="2" s="1"/>
  <c r="GT48" i="6"/>
  <c r="AB50" i="2" s="1"/>
  <c r="GU48" i="6"/>
  <c r="AC50" i="2" s="1"/>
  <c r="GV48" i="6"/>
  <c r="AD50" i="2" s="1"/>
  <c r="GT49" i="6"/>
  <c r="AB51" i="2" s="1"/>
  <c r="GU49" i="6"/>
  <c r="AC51" i="2" s="1"/>
  <c r="GV49" i="6"/>
  <c r="AD51" i="2" s="1"/>
  <c r="GT50" i="6"/>
  <c r="AB52" i="2" s="1"/>
  <c r="GU50" i="6"/>
  <c r="AC52" i="2" s="1"/>
  <c r="GV50" i="6"/>
  <c r="AD52" i="2" s="1"/>
  <c r="GT51" i="6"/>
  <c r="AB53" i="2" s="1"/>
  <c r="GU51" i="6"/>
  <c r="AC53" i="2" s="1"/>
  <c r="GV51" i="6"/>
  <c r="AD53" i="2" s="1"/>
  <c r="GT52" i="6"/>
  <c r="AB54" i="2" s="1"/>
  <c r="GU52" i="6"/>
  <c r="AC54" i="2" s="1"/>
  <c r="GV52" i="6"/>
  <c r="AD54" i="2" s="1"/>
  <c r="GT53" i="6"/>
  <c r="AB55" i="2" s="1"/>
  <c r="GU53" i="6"/>
  <c r="AC55" i="2" s="1"/>
  <c r="GV53" i="6"/>
  <c r="AD55" i="2" s="1"/>
  <c r="GT55" i="6"/>
  <c r="AB57" i="2" s="1"/>
  <c r="GU55" i="6"/>
  <c r="AC57" i="2" s="1"/>
  <c r="GV55" i="6"/>
  <c r="AD57" i="2" s="1"/>
  <c r="GT56" i="6"/>
  <c r="AB58" i="2" s="1"/>
  <c r="GU56" i="6"/>
  <c r="AC58" i="2" s="1"/>
  <c r="GV56" i="6"/>
  <c r="AD58" i="2" s="1"/>
  <c r="GT57" i="6"/>
  <c r="AB59" i="2" s="1"/>
  <c r="GU57" i="6"/>
  <c r="AC59" i="2" s="1"/>
  <c r="GV57" i="6"/>
  <c r="AD59" i="2" s="1"/>
  <c r="GT58" i="6"/>
  <c r="AB60" i="2" s="1"/>
  <c r="GU58" i="6"/>
  <c r="AC60" i="2" s="1"/>
  <c r="GV58" i="6"/>
  <c r="AD60" i="2" s="1"/>
  <c r="GT59" i="6"/>
  <c r="AB61" i="2" s="1"/>
  <c r="GU59" i="6"/>
  <c r="AC61" i="2" s="1"/>
  <c r="GV59" i="6"/>
  <c r="AD61" i="2" s="1"/>
  <c r="GT60" i="6"/>
  <c r="AB62" i="2" s="1"/>
  <c r="GU60" i="6"/>
  <c r="AC62" i="2" s="1"/>
  <c r="GV60" i="6"/>
  <c r="AD62" i="2" s="1"/>
  <c r="GT61" i="6"/>
  <c r="AB63" i="2" s="1"/>
  <c r="GU61" i="6"/>
  <c r="AC63" i="2" s="1"/>
  <c r="GV61" i="6"/>
  <c r="AD63" i="2" s="1"/>
  <c r="GT62" i="6"/>
  <c r="AB64" i="2" s="1"/>
  <c r="GU62" i="6"/>
  <c r="AC64" i="2" s="1"/>
  <c r="GV62" i="6"/>
  <c r="AD64" i="2" s="1"/>
  <c r="GT63" i="6"/>
  <c r="AB65" i="2" s="1"/>
  <c r="GU63" i="6"/>
  <c r="AC65" i="2" s="1"/>
  <c r="GV63" i="6"/>
  <c r="AD65" i="2" s="1"/>
  <c r="GT64" i="6"/>
  <c r="AB66" i="2" s="1"/>
  <c r="GU64" i="6"/>
  <c r="AC66" i="2" s="1"/>
  <c r="GV64" i="6"/>
  <c r="AD66" i="2" s="1"/>
  <c r="DP53" i="5"/>
  <c r="DQ53" i="5"/>
  <c r="DR53" i="5"/>
  <c r="DP39" i="5"/>
  <c r="DQ39" i="5"/>
  <c r="DR39" i="5"/>
  <c r="DP24" i="5"/>
  <c r="DQ24" i="5"/>
  <c r="DR24" i="5"/>
  <c r="DP6" i="5"/>
  <c r="DQ6" i="5"/>
  <c r="DR6" i="5"/>
  <c r="DL56" i="5"/>
  <c r="DL57" i="5"/>
  <c r="DL58" i="5"/>
  <c r="DL59" i="5"/>
  <c r="DL60" i="5"/>
  <c r="DL61" i="5"/>
  <c r="DL62" i="5"/>
  <c r="DL63" i="5"/>
  <c r="DL64" i="5"/>
  <c r="DL55" i="5"/>
  <c r="DL42" i="5"/>
  <c r="DL43" i="5"/>
  <c r="DL44" i="5"/>
  <c r="DL45" i="5"/>
  <c r="DL46" i="5"/>
  <c r="DL47" i="5"/>
  <c r="DL48" i="5"/>
  <c r="DL49" i="5"/>
  <c r="DL50" i="5"/>
  <c r="DL51" i="5"/>
  <c r="DL52" i="5"/>
  <c r="DL41" i="5"/>
  <c r="DL27" i="5"/>
  <c r="DL28" i="5"/>
  <c r="DL29" i="5"/>
  <c r="DL30" i="5"/>
  <c r="DL31" i="5"/>
  <c r="DL32" i="5"/>
  <c r="DL33" i="5"/>
  <c r="DL34" i="5"/>
  <c r="DL35" i="5"/>
  <c r="DL36" i="5"/>
  <c r="DL37" i="5"/>
  <c r="DL38" i="5"/>
  <c r="DL26" i="5"/>
  <c r="DL9" i="5"/>
  <c r="DL10" i="5"/>
  <c r="DL11" i="5"/>
  <c r="DL12" i="5"/>
  <c r="DL13" i="5"/>
  <c r="DL14" i="5"/>
  <c r="DL15" i="5"/>
  <c r="DL16" i="5"/>
  <c r="DL17" i="5"/>
  <c r="DL18" i="5"/>
  <c r="DL19" i="5"/>
  <c r="DL20" i="5"/>
  <c r="DL21" i="5"/>
  <c r="DL22" i="5"/>
  <c r="DL23" i="5"/>
  <c r="DL8" i="5"/>
  <c r="H9" i="2" l="1"/>
  <c r="F9" i="2"/>
  <c r="H27" i="2"/>
  <c r="G27" i="2"/>
  <c r="H56" i="2"/>
  <c r="H42" i="2"/>
  <c r="G56" i="2"/>
  <c r="F56" i="2"/>
  <c r="F42" i="2"/>
  <c r="HG5" i="6"/>
  <c r="HG51" i="6"/>
  <c r="HG48" i="6"/>
  <c r="HG30" i="6"/>
  <c r="HG26" i="6"/>
  <c r="HG10" i="6"/>
  <c r="HG63" i="6"/>
  <c r="HG59" i="6"/>
  <c r="HG47" i="6"/>
  <c r="HG46" i="6"/>
  <c r="HG45" i="6"/>
  <c r="HG44" i="6"/>
  <c r="HG43" i="6"/>
  <c r="HG42" i="6"/>
  <c r="HG41" i="6"/>
  <c r="HG39" i="6"/>
  <c r="HG38" i="6"/>
  <c r="HG37" i="6"/>
  <c r="HG36" i="6"/>
  <c r="HG35" i="6"/>
  <c r="HG34" i="6"/>
  <c r="HG33" i="6"/>
  <c r="HG32" i="6"/>
  <c r="HG31" i="6"/>
  <c r="HG29" i="6"/>
  <c r="HG28" i="6"/>
  <c r="HG27" i="6"/>
  <c r="HG24" i="6"/>
  <c r="HG23" i="6"/>
  <c r="HG22" i="6"/>
  <c r="HG21" i="6"/>
  <c r="HG20" i="6"/>
  <c r="HG19" i="6"/>
  <c r="HG18" i="6"/>
  <c r="HG17" i="6"/>
  <c r="HG16" i="6"/>
  <c r="HG15" i="6"/>
  <c r="HG14" i="6"/>
  <c r="HG13" i="6"/>
  <c r="HG12" i="6"/>
  <c r="HG11" i="6"/>
  <c r="HG9" i="6"/>
  <c r="HG8" i="6"/>
  <c r="HG6" i="6"/>
  <c r="HG64" i="6"/>
  <c r="HG62" i="6"/>
  <c r="HG61" i="6"/>
  <c r="HG60" i="6"/>
  <c r="HG58" i="6"/>
  <c r="HG57" i="6"/>
  <c r="HG56" i="6"/>
  <c r="HG55" i="6"/>
  <c r="HG53" i="6"/>
  <c r="HG52" i="6"/>
  <c r="HG50" i="6"/>
  <c r="HG49" i="6"/>
  <c r="V57" i="2"/>
  <c r="V62" i="2"/>
  <c r="V54" i="2"/>
  <c r="V59" i="2"/>
  <c r="V51" i="2"/>
  <c r="V64" i="2"/>
  <c r="DQ5" i="5"/>
  <c r="DR5" i="5"/>
  <c r="DP5" i="5"/>
  <c r="DL6" i="5"/>
  <c r="HW6" i="1"/>
  <c r="HW5" i="1" s="1"/>
  <c r="HU6" i="1"/>
  <c r="HV6" i="1"/>
  <c r="HU24" i="1"/>
  <c r="HV24" i="1"/>
  <c r="HW24" i="1"/>
  <c r="HU39" i="1"/>
  <c r="HV39" i="1"/>
  <c r="HW39" i="1"/>
  <c r="HU53" i="1"/>
  <c r="HV53" i="1"/>
  <c r="HW53" i="1"/>
  <c r="EX6" i="5"/>
  <c r="EY6" i="5"/>
  <c r="EZ6" i="5"/>
  <c r="EX24" i="5"/>
  <c r="EY24" i="5"/>
  <c r="EZ24" i="5"/>
  <c r="EX39" i="5"/>
  <c r="EY39" i="5"/>
  <c r="EZ39" i="5"/>
  <c r="EX53" i="5"/>
  <c r="EY53" i="5"/>
  <c r="EZ53" i="5"/>
  <c r="EX5" i="5" l="1"/>
  <c r="EZ5" i="5"/>
  <c r="EY5" i="5"/>
  <c r="HV5" i="1"/>
  <c r="HU5" i="1"/>
  <c r="HX53" i="1"/>
  <c r="HT53" i="1"/>
  <c r="HS53" i="1"/>
  <c r="HR53" i="1"/>
  <c r="HQ53" i="1"/>
  <c r="HX39" i="1"/>
  <c r="HT39" i="1"/>
  <c r="HS39" i="1"/>
  <c r="HR39" i="1"/>
  <c r="HQ39" i="1"/>
  <c r="HX24" i="1"/>
  <c r="HT24" i="1"/>
  <c r="HS24" i="1"/>
  <c r="HR24" i="1"/>
  <c r="HQ24" i="1"/>
  <c r="HX6" i="1"/>
  <c r="HT6" i="1"/>
  <c r="HS6" i="1"/>
  <c r="HR6" i="1"/>
  <c r="HQ6" i="1"/>
  <c r="HL6" i="1"/>
  <c r="HM6" i="1"/>
  <c r="HN6" i="1"/>
  <c r="HO6" i="1"/>
  <c r="HP6" i="1"/>
  <c r="HL24" i="1"/>
  <c r="HM24" i="1"/>
  <c r="HN24" i="1"/>
  <c r="HO24" i="1"/>
  <c r="HP24" i="1"/>
  <c r="HL39" i="1"/>
  <c r="HM39" i="1"/>
  <c r="HN39" i="1"/>
  <c r="HO39" i="1"/>
  <c r="HP39" i="1"/>
  <c r="HL53" i="1"/>
  <c r="HM53" i="1"/>
  <c r="HN53" i="1"/>
  <c r="HO53" i="1"/>
  <c r="HP53" i="1"/>
  <c r="S58" i="2"/>
  <c r="T58" i="2"/>
  <c r="X58" i="2"/>
  <c r="R59" i="2"/>
  <c r="S59" i="2"/>
  <c r="T59" i="2"/>
  <c r="X59" i="2"/>
  <c r="R60" i="2"/>
  <c r="S60" i="2"/>
  <c r="T60" i="2"/>
  <c r="X60" i="2"/>
  <c r="R61" i="2"/>
  <c r="S61" i="2"/>
  <c r="T61" i="2"/>
  <c r="X61" i="2"/>
  <c r="R62" i="2"/>
  <c r="S62" i="2"/>
  <c r="T62" i="2"/>
  <c r="X62" i="2"/>
  <c r="R63" i="2"/>
  <c r="S63" i="2"/>
  <c r="X63" i="2"/>
  <c r="R64" i="2"/>
  <c r="S64" i="2"/>
  <c r="T64" i="2"/>
  <c r="X64" i="2"/>
  <c r="R65" i="2"/>
  <c r="S65" i="2"/>
  <c r="T65" i="2"/>
  <c r="X65" i="2"/>
  <c r="S66" i="2"/>
  <c r="T66" i="2"/>
  <c r="X66" i="2"/>
  <c r="S57" i="2"/>
  <c r="T57" i="2"/>
  <c r="X57" i="2"/>
  <c r="R57" i="2"/>
  <c r="R44" i="2"/>
  <c r="S44" i="2"/>
  <c r="T44" i="2"/>
  <c r="X44" i="2"/>
  <c r="R45" i="2"/>
  <c r="S45" i="2"/>
  <c r="T45" i="2"/>
  <c r="X45" i="2"/>
  <c r="R46" i="2"/>
  <c r="S46" i="2"/>
  <c r="T46" i="2"/>
  <c r="X46" i="2"/>
  <c r="R47" i="2"/>
  <c r="S47" i="2"/>
  <c r="T47" i="2"/>
  <c r="X47" i="2"/>
  <c r="S48" i="2"/>
  <c r="T48" i="2"/>
  <c r="X48" i="2"/>
  <c r="R49" i="2"/>
  <c r="S49" i="2"/>
  <c r="T49" i="2"/>
  <c r="X49" i="2"/>
  <c r="S50" i="2"/>
  <c r="T50" i="2"/>
  <c r="X50" i="2"/>
  <c r="R51" i="2"/>
  <c r="S51" i="2"/>
  <c r="T51" i="2"/>
  <c r="X51" i="2"/>
  <c r="R52" i="2"/>
  <c r="S52" i="2"/>
  <c r="T52" i="2"/>
  <c r="X52" i="2"/>
  <c r="R53" i="2"/>
  <c r="T53" i="2"/>
  <c r="X53" i="2"/>
  <c r="R54" i="2"/>
  <c r="S54" i="2"/>
  <c r="T54" i="2"/>
  <c r="X54" i="2"/>
  <c r="S43" i="2"/>
  <c r="T43" i="2"/>
  <c r="X43" i="2"/>
  <c r="S29" i="2"/>
  <c r="T29" i="2"/>
  <c r="X29" i="2"/>
  <c r="R30" i="2"/>
  <c r="S30" i="2"/>
  <c r="T30" i="2"/>
  <c r="X30" i="2"/>
  <c r="R31" i="2"/>
  <c r="S31" i="2"/>
  <c r="T31" i="2"/>
  <c r="X31" i="2"/>
  <c r="S32" i="2"/>
  <c r="T32" i="2"/>
  <c r="X32" i="2"/>
  <c r="S33" i="2"/>
  <c r="T33" i="2"/>
  <c r="X33" i="2"/>
  <c r="R34" i="2"/>
  <c r="S34" i="2"/>
  <c r="T34" i="2"/>
  <c r="X34" i="2"/>
  <c r="S35" i="2"/>
  <c r="T35" i="2"/>
  <c r="X35" i="2"/>
  <c r="R36" i="2"/>
  <c r="S36" i="2"/>
  <c r="T36" i="2"/>
  <c r="R37" i="2"/>
  <c r="S37" i="2"/>
  <c r="T37" i="2"/>
  <c r="X37" i="2"/>
  <c r="R38" i="2"/>
  <c r="T38" i="2"/>
  <c r="R39" i="2"/>
  <c r="S39" i="2"/>
  <c r="T39" i="2"/>
  <c r="X39" i="2"/>
  <c r="S40" i="2"/>
  <c r="T40" i="2"/>
  <c r="X40" i="2"/>
  <c r="S28" i="2"/>
  <c r="T28" i="2"/>
  <c r="X28" i="2"/>
  <c r="R28" i="2"/>
  <c r="R11" i="2"/>
  <c r="S11" i="2"/>
  <c r="X11" i="2"/>
  <c r="R12" i="2"/>
  <c r="X12" i="2"/>
  <c r="R13" i="2"/>
  <c r="S13" i="2"/>
  <c r="T13" i="2"/>
  <c r="X13" i="2"/>
  <c r="S14" i="2"/>
  <c r="X14" i="2"/>
  <c r="S15" i="2"/>
  <c r="T15" i="2"/>
  <c r="X15" i="2"/>
  <c r="R16" i="2"/>
  <c r="S16" i="2"/>
  <c r="T16" i="2"/>
  <c r="S17" i="2"/>
  <c r="T17" i="2"/>
  <c r="X17" i="2"/>
  <c r="R18" i="2"/>
  <c r="T18" i="2"/>
  <c r="X18" i="2"/>
  <c r="S19" i="2"/>
  <c r="T19" i="2"/>
  <c r="X19" i="2"/>
  <c r="R20" i="2"/>
  <c r="S20" i="2"/>
  <c r="T20" i="2"/>
  <c r="X20" i="2"/>
  <c r="R21" i="2"/>
  <c r="S21" i="2"/>
  <c r="T21" i="2"/>
  <c r="X21" i="2"/>
  <c r="R22" i="2"/>
  <c r="S22" i="2"/>
  <c r="T22" i="2"/>
  <c r="X22" i="2"/>
  <c r="R23" i="2"/>
  <c r="S23" i="2"/>
  <c r="X23" i="2"/>
  <c r="S24" i="2"/>
  <c r="T24" i="2"/>
  <c r="X24" i="2"/>
  <c r="R25" i="2"/>
  <c r="S25" i="2"/>
  <c r="T25" i="2"/>
  <c r="S10" i="2"/>
  <c r="X10" i="2"/>
  <c r="GQ56" i="6"/>
  <c r="GR56" i="6"/>
  <c r="Z58" i="2" s="1"/>
  <c r="GS56" i="6"/>
  <c r="AA58" i="2" s="1"/>
  <c r="GX56" i="6"/>
  <c r="GQ57" i="6"/>
  <c r="GR57" i="6"/>
  <c r="Z59" i="2" s="1"/>
  <c r="GS57" i="6"/>
  <c r="AA59" i="2" s="1"/>
  <c r="GX57" i="6"/>
  <c r="GQ58" i="6"/>
  <c r="GR58" i="6"/>
  <c r="Z60" i="2" s="1"/>
  <c r="GS58" i="6"/>
  <c r="AA60" i="2" s="1"/>
  <c r="GX58" i="6"/>
  <c r="GQ59" i="6"/>
  <c r="GR59" i="6"/>
  <c r="Z61" i="2" s="1"/>
  <c r="GS59" i="6"/>
  <c r="AA61" i="2" s="1"/>
  <c r="GX59" i="6"/>
  <c r="GQ60" i="6"/>
  <c r="GR60" i="6"/>
  <c r="Z62" i="2" s="1"/>
  <c r="GS60" i="6"/>
  <c r="AA62" i="2" s="1"/>
  <c r="GX60" i="6"/>
  <c r="GQ61" i="6"/>
  <c r="GR61" i="6"/>
  <c r="Z63" i="2" s="1"/>
  <c r="GS61" i="6"/>
  <c r="AA63" i="2" s="1"/>
  <c r="GX61" i="6"/>
  <c r="GQ62" i="6"/>
  <c r="GR62" i="6"/>
  <c r="Z64" i="2" s="1"/>
  <c r="GS62" i="6"/>
  <c r="AA64" i="2" s="1"/>
  <c r="GX62" i="6"/>
  <c r="GQ63" i="6"/>
  <c r="GR63" i="6"/>
  <c r="Z65" i="2" s="1"/>
  <c r="GS63" i="6"/>
  <c r="AA65" i="2" s="1"/>
  <c r="GX63" i="6"/>
  <c r="GQ64" i="6"/>
  <c r="GR64" i="6"/>
  <c r="GS64" i="6"/>
  <c r="AA66" i="2" s="1"/>
  <c r="GX64" i="6"/>
  <c r="GR55" i="6"/>
  <c r="Z57" i="2" s="1"/>
  <c r="GS55" i="6"/>
  <c r="AA57" i="2" s="1"/>
  <c r="GX55" i="6"/>
  <c r="GQ55" i="6"/>
  <c r="GQ42" i="6"/>
  <c r="GR42" i="6"/>
  <c r="Z44" i="2" s="1"/>
  <c r="GS42" i="6"/>
  <c r="AA44" i="2" s="1"/>
  <c r="GX42" i="6"/>
  <c r="GQ43" i="6"/>
  <c r="GR43" i="6"/>
  <c r="Z45" i="2" s="1"/>
  <c r="GS43" i="6"/>
  <c r="AA45" i="2" s="1"/>
  <c r="GX43" i="6"/>
  <c r="GQ44" i="6"/>
  <c r="GR44" i="6"/>
  <c r="Z46" i="2" s="1"/>
  <c r="GS44" i="6"/>
  <c r="GX44" i="6"/>
  <c r="GQ45" i="6"/>
  <c r="GR45" i="6"/>
  <c r="GS45" i="6"/>
  <c r="AA47" i="2" s="1"/>
  <c r="GX45" i="6"/>
  <c r="GQ46" i="6"/>
  <c r="GR46" i="6"/>
  <c r="Z48" i="2" s="1"/>
  <c r="GS46" i="6"/>
  <c r="AA48" i="2" s="1"/>
  <c r="GX46" i="6"/>
  <c r="GQ47" i="6"/>
  <c r="GR47" i="6"/>
  <c r="Z49" i="2" s="1"/>
  <c r="GS47" i="6"/>
  <c r="AA49" i="2" s="1"/>
  <c r="GX47" i="6"/>
  <c r="GQ48" i="6"/>
  <c r="GR48" i="6"/>
  <c r="Z50" i="2" s="1"/>
  <c r="GS48" i="6"/>
  <c r="AA50" i="2" s="1"/>
  <c r="GX48" i="6"/>
  <c r="GQ49" i="6"/>
  <c r="GR49" i="6"/>
  <c r="Z51" i="2" s="1"/>
  <c r="GS49" i="6"/>
  <c r="AA51" i="2" s="1"/>
  <c r="GX49" i="6"/>
  <c r="GQ50" i="6"/>
  <c r="GR50" i="6"/>
  <c r="Z52" i="2" s="1"/>
  <c r="GS50" i="6"/>
  <c r="AA52" i="2" s="1"/>
  <c r="GX50" i="6"/>
  <c r="GQ51" i="6"/>
  <c r="GR51" i="6"/>
  <c r="GS51" i="6"/>
  <c r="AA53" i="2" s="1"/>
  <c r="GX51" i="6"/>
  <c r="GQ52" i="6"/>
  <c r="GR52" i="6"/>
  <c r="Z54" i="2" s="1"/>
  <c r="GS52" i="6"/>
  <c r="AA54" i="2" s="1"/>
  <c r="GX52" i="6"/>
  <c r="GR41" i="6"/>
  <c r="GS41" i="6"/>
  <c r="AA43" i="2" s="1"/>
  <c r="GX41" i="6"/>
  <c r="GQ41" i="6"/>
  <c r="GQ27" i="6"/>
  <c r="GR27" i="6"/>
  <c r="Z29" i="2" s="1"/>
  <c r="GS27" i="6"/>
  <c r="AA29" i="2" s="1"/>
  <c r="GX27" i="6"/>
  <c r="GQ28" i="6"/>
  <c r="GR28" i="6"/>
  <c r="Z30" i="2" s="1"/>
  <c r="GS28" i="6"/>
  <c r="AA30" i="2" s="1"/>
  <c r="GX28" i="6"/>
  <c r="GQ29" i="6"/>
  <c r="GR29" i="6"/>
  <c r="GS29" i="6"/>
  <c r="AA31" i="2" s="1"/>
  <c r="GX29" i="6"/>
  <c r="GQ30" i="6"/>
  <c r="GR30" i="6"/>
  <c r="GS30" i="6"/>
  <c r="AA32" i="2" s="1"/>
  <c r="GX30" i="6"/>
  <c r="GQ31" i="6"/>
  <c r="GR31" i="6"/>
  <c r="Z33" i="2" s="1"/>
  <c r="GS31" i="6"/>
  <c r="AA33" i="2" s="1"/>
  <c r="GX31" i="6"/>
  <c r="GQ32" i="6"/>
  <c r="GR32" i="6"/>
  <c r="GS32" i="6"/>
  <c r="AA34" i="2" s="1"/>
  <c r="GX32" i="6"/>
  <c r="GQ33" i="6"/>
  <c r="GR33" i="6"/>
  <c r="Z35" i="2" s="1"/>
  <c r="GS33" i="6"/>
  <c r="AA35" i="2" s="1"/>
  <c r="GX33" i="6"/>
  <c r="GQ34" i="6"/>
  <c r="GR34" i="6"/>
  <c r="Z36" i="2" s="1"/>
  <c r="GS34" i="6"/>
  <c r="AA36" i="2" s="1"/>
  <c r="GX34" i="6"/>
  <c r="GQ35" i="6"/>
  <c r="GR35" i="6"/>
  <c r="GS35" i="6"/>
  <c r="AA37" i="2" s="1"/>
  <c r="GX35" i="6"/>
  <c r="GQ36" i="6"/>
  <c r="GR36" i="6"/>
  <c r="Z38" i="2" s="1"/>
  <c r="GS36" i="6"/>
  <c r="AA38" i="2" s="1"/>
  <c r="GX36" i="6"/>
  <c r="GQ37" i="6"/>
  <c r="GR37" i="6"/>
  <c r="GS37" i="6"/>
  <c r="AA39" i="2" s="1"/>
  <c r="GX37" i="6"/>
  <c r="GQ38" i="6"/>
  <c r="GR38" i="6"/>
  <c r="Z40" i="2" s="1"/>
  <c r="GS38" i="6"/>
  <c r="AA40" i="2" s="1"/>
  <c r="GX38" i="6"/>
  <c r="GR26" i="6"/>
  <c r="Z28" i="2" s="1"/>
  <c r="GS26" i="6"/>
  <c r="AA28" i="2" s="1"/>
  <c r="GX26" i="6"/>
  <c r="GQ26" i="6"/>
  <c r="GQ9" i="6"/>
  <c r="GR9" i="6"/>
  <c r="Z11" i="2" s="1"/>
  <c r="GS9" i="6"/>
  <c r="AA11" i="2" s="1"/>
  <c r="GX9" i="6"/>
  <c r="GQ10" i="6"/>
  <c r="GR10" i="6"/>
  <c r="GS10" i="6"/>
  <c r="AA12" i="2" s="1"/>
  <c r="GX10" i="6"/>
  <c r="GQ11" i="6"/>
  <c r="GR11" i="6"/>
  <c r="Z13" i="2" s="1"/>
  <c r="GS11" i="6"/>
  <c r="AA13" i="2" s="1"/>
  <c r="GX11" i="6"/>
  <c r="GQ12" i="6"/>
  <c r="GR12" i="6"/>
  <c r="GS12" i="6"/>
  <c r="AA14" i="2" s="1"/>
  <c r="GX12" i="6"/>
  <c r="GQ13" i="6"/>
  <c r="GR13" i="6"/>
  <c r="GS13" i="6"/>
  <c r="AA15" i="2" s="1"/>
  <c r="GX13" i="6"/>
  <c r="GQ14" i="6"/>
  <c r="GR14" i="6"/>
  <c r="Z16" i="2" s="1"/>
  <c r="GS14" i="6"/>
  <c r="AA16" i="2" s="1"/>
  <c r="GX14" i="6"/>
  <c r="GQ15" i="6"/>
  <c r="GR15" i="6"/>
  <c r="Z17" i="2" s="1"/>
  <c r="GS15" i="6"/>
  <c r="AA17" i="2" s="1"/>
  <c r="GX15" i="6"/>
  <c r="GQ16" i="6"/>
  <c r="GR16" i="6"/>
  <c r="Z18" i="2" s="1"/>
  <c r="GS16" i="6"/>
  <c r="AA18" i="2" s="1"/>
  <c r="GX16" i="6"/>
  <c r="GQ17" i="6"/>
  <c r="GR17" i="6"/>
  <c r="Z19" i="2" s="1"/>
  <c r="GS17" i="6"/>
  <c r="AA19" i="2" s="1"/>
  <c r="GX17" i="6"/>
  <c r="GQ18" i="6"/>
  <c r="GR18" i="6"/>
  <c r="Z20" i="2" s="1"/>
  <c r="GS18" i="6"/>
  <c r="AA20" i="2" s="1"/>
  <c r="GX18" i="6"/>
  <c r="GQ19" i="6"/>
  <c r="GR19" i="6"/>
  <c r="Z21" i="2" s="1"/>
  <c r="GS19" i="6"/>
  <c r="AA21" i="2" s="1"/>
  <c r="GX19" i="6"/>
  <c r="GQ20" i="6"/>
  <c r="GR20" i="6"/>
  <c r="GS20" i="6"/>
  <c r="AA22" i="2" s="1"/>
  <c r="GX20" i="6"/>
  <c r="GQ21" i="6"/>
  <c r="GR21" i="6"/>
  <c r="GS21" i="6"/>
  <c r="AA23" i="2" s="1"/>
  <c r="GX21" i="6"/>
  <c r="GQ22" i="6"/>
  <c r="GR22" i="6"/>
  <c r="Z24" i="2" s="1"/>
  <c r="GS22" i="6"/>
  <c r="AA24" i="2" s="1"/>
  <c r="GX22" i="6"/>
  <c r="GQ23" i="6"/>
  <c r="GR23" i="6"/>
  <c r="Z25" i="2" s="1"/>
  <c r="GS23" i="6"/>
  <c r="AA25" i="2" s="1"/>
  <c r="GX23" i="6"/>
  <c r="GR8" i="6"/>
  <c r="Z10" i="2" s="1"/>
  <c r="GS8" i="6"/>
  <c r="AA10" i="2" s="1"/>
  <c r="GX8" i="6"/>
  <c r="GQ8" i="6"/>
  <c r="HH8" i="6" s="1"/>
  <c r="FP42" i="6"/>
  <c r="FQ42" i="6"/>
  <c r="FR42" i="6"/>
  <c r="FS42" i="6"/>
  <c r="FT42" i="6"/>
  <c r="FP43" i="6"/>
  <c r="FQ43" i="6"/>
  <c r="FR43" i="6"/>
  <c r="FS43" i="6"/>
  <c r="FT43" i="6"/>
  <c r="FP44" i="6"/>
  <c r="FQ44" i="6"/>
  <c r="FR44" i="6"/>
  <c r="FS44" i="6"/>
  <c r="FT44" i="6"/>
  <c r="FP45" i="6"/>
  <c r="FQ45" i="6"/>
  <c r="FR45" i="6"/>
  <c r="FS45" i="6"/>
  <c r="FT45" i="6"/>
  <c r="FP46" i="6"/>
  <c r="FQ46" i="6"/>
  <c r="FR46" i="6"/>
  <c r="FS46" i="6"/>
  <c r="FT46" i="6"/>
  <c r="FP47" i="6"/>
  <c r="FQ47" i="6"/>
  <c r="FR47" i="6"/>
  <c r="FS47" i="6"/>
  <c r="FT47" i="6"/>
  <c r="FP48" i="6"/>
  <c r="FQ48" i="6"/>
  <c r="FR48" i="6"/>
  <c r="FS48" i="6"/>
  <c r="FT48" i="6"/>
  <c r="FP49" i="6"/>
  <c r="FQ49" i="6"/>
  <c r="FR49" i="6"/>
  <c r="FS49" i="6"/>
  <c r="FT49" i="6"/>
  <c r="FP50" i="6"/>
  <c r="FQ50" i="6"/>
  <c r="FR50" i="6"/>
  <c r="FS50" i="6"/>
  <c r="FT50" i="6"/>
  <c r="FP51" i="6"/>
  <c r="FQ51" i="6"/>
  <c r="FR51" i="6"/>
  <c r="FS51" i="6"/>
  <c r="FT51" i="6"/>
  <c r="FP52" i="6"/>
  <c r="FQ52" i="6"/>
  <c r="FR52" i="6"/>
  <c r="FS52" i="6"/>
  <c r="FT52" i="6"/>
  <c r="FQ41" i="6"/>
  <c r="FR41" i="6"/>
  <c r="FS41" i="6"/>
  <c r="FT41" i="6"/>
  <c r="FP56" i="6"/>
  <c r="FQ56" i="6"/>
  <c r="FR56" i="6"/>
  <c r="FS56" i="6"/>
  <c r="FT56" i="6"/>
  <c r="FP57" i="6"/>
  <c r="FQ57" i="6"/>
  <c r="FR57" i="6"/>
  <c r="FS57" i="6"/>
  <c r="FT57" i="6"/>
  <c r="FP58" i="6"/>
  <c r="FQ58" i="6"/>
  <c r="FR58" i="6"/>
  <c r="FS58" i="6"/>
  <c r="FT58" i="6"/>
  <c r="FP59" i="6"/>
  <c r="FQ59" i="6"/>
  <c r="FR59" i="6"/>
  <c r="FS59" i="6"/>
  <c r="FT59" i="6"/>
  <c r="FP60" i="6"/>
  <c r="FQ60" i="6"/>
  <c r="FR60" i="6"/>
  <c r="FS60" i="6"/>
  <c r="FT60" i="6"/>
  <c r="FP61" i="6"/>
  <c r="FQ61" i="6"/>
  <c r="FR61" i="6"/>
  <c r="FS61" i="6"/>
  <c r="FT61" i="6"/>
  <c r="FP62" i="6"/>
  <c r="FQ62" i="6"/>
  <c r="FR62" i="6"/>
  <c r="FS62" i="6"/>
  <c r="FT62" i="6"/>
  <c r="FP63" i="6"/>
  <c r="FQ63" i="6"/>
  <c r="FR63" i="6"/>
  <c r="FS63" i="6"/>
  <c r="FT63" i="6"/>
  <c r="FP64" i="6"/>
  <c r="FQ64" i="6"/>
  <c r="FR64" i="6"/>
  <c r="FS64" i="6"/>
  <c r="FT64" i="6"/>
  <c r="FQ55" i="6"/>
  <c r="FR55" i="6"/>
  <c r="FS55" i="6"/>
  <c r="FT55" i="6"/>
  <c r="FU56" i="6"/>
  <c r="FV56" i="6"/>
  <c r="FW56" i="6"/>
  <c r="FX56" i="6"/>
  <c r="FY56" i="6"/>
  <c r="FZ56" i="6"/>
  <c r="FU57" i="6"/>
  <c r="FV57" i="6"/>
  <c r="FW57" i="6"/>
  <c r="FX57" i="6"/>
  <c r="FY57" i="6"/>
  <c r="FZ57" i="6"/>
  <c r="FU58" i="6"/>
  <c r="FV58" i="6"/>
  <c r="FW58" i="6"/>
  <c r="FX58" i="6"/>
  <c r="FY58" i="6"/>
  <c r="FZ58" i="6"/>
  <c r="FU59" i="6"/>
  <c r="FV59" i="6"/>
  <c r="FW59" i="6"/>
  <c r="FX59" i="6"/>
  <c r="FY59" i="6"/>
  <c r="FZ59" i="6"/>
  <c r="FU60" i="6"/>
  <c r="FV60" i="6"/>
  <c r="FW60" i="6"/>
  <c r="FX60" i="6"/>
  <c r="FY60" i="6"/>
  <c r="FZ60" i="6"/>
  <c r="FU61" i="6"/>
  <c r="FV61" i="6"/>
  <c r="FW61" i="6"/>
  <c r="FX61" i="6"/>
  <c r="FY61" i="6"/>
  <c r="FZ61" i="6"/>
  <c r="FU62" i="6"/>
  <c r="FV62" i="6"/>
  <c r="FW62" i="6"/>
  <c r="FX62" i="6"/>
  <c r="FY62" i="6"/>
  <c r="FZ62" i="6"/>
  <c r="FU63" i="6"/>
  <c r="FV63" i="6"/>
  <c r="FW63" i="6"/>
  <c r="FX63" i="6"/>
  <c r="FY63" i="6"/>
  <c r="FZ63" i="6"/>
  <c r="FU64" i="6"/>
  <c r="FV64" i="6"/>
  <c r="FW64" i="6"/>
  <c r="FX64" i="6"/>
  <c r="FY64" i="6"/>
  <c r="FZ64" i="6"/>
  <c r="FV55" i="6"/>
  <c r="FW55" i="6"/>
  <c r="FX55" i="6"/>
  <c r="FY55" i="6"/>
  <c r="FZ55" i="6"/>
  <c r="FU55" i="6"/>
  <c r="FU42" i="6"/>
  <c r="FV42" i="6"/>
  <c r="FW42" i="6"/>
  <c r="FX42" i="6"/>
  <c r="FY42" i="6"/>
  <c r="FU43" i="6"/>
  <c r="FV43" i="6"/>
  <c r="FW43" i="6"/>
  <c r="FX43" i="6"/>
  <c r="FY43" i="6"/>
  <c r="FU44" i="6"/>
  <c r="FV44" i="6"/>
  <c r="FW44" i="6"/>
  <c r="FX44" i="6"/>
  <c r="FY44" i="6"/>
  <c r="FU45" i="6"/>
  <c r="FV45" i="6"/>
  <c r="FW45" i="6"/>
  <c r="FX45" i="6"/>
  <c r="FY45" i="6"/>
  <c r="FU46" i="6"/>
  <c r="FV46" i="6"/>
  <c r="FW46" i="6"/>
  <c r="FX46" i="6"/>
  <c r="FY46" i="6"/>
  <c r="FU47" i="6"/>
  <c r="FV47" i="6"/>
  <c r="FW47" i="6"/>
  <c r="FX47" i="6"/>
  <c r="FY47" i="6"/>
  <c r="FU48" i="6"/>
  <c r="FV48" i="6"/>
  <c r="FW48" i="6"/>
  <c r="FX48" i="6"/>
  <c r="FY48" i="6"/>
  <c r="FU49" i="6"/>
  <c r="FV49" i="6"/>
  <c r="FW49" i="6"/>
  <c r="FX49" i="6"/>
  <c r="FY49" i="6"/>
  <c r="FU50" i="6"/>
  <c r="FV50" i="6"/>
  <c r="FW50" i="6"/>
  <c r="FX50" i="6"/>
  <c r="FY50" i="6"/>
  <c r="FU51" i="6"/>
  <c r="FV51" i="6"/>
  <c r="FW51" i="6"/>
  <c r="FX51" i="6"/>
  <c r="FY51" i="6"/>
  <c r="FU52" i="6"/>
  <c r="FV52" i="6"/>
  <c r="FW52" i="6"/>
  <c r="FX52" i="6"/>
  <c r="FY52" i="6"/>
  <c r="FV41" i="6"/>
  <c r="FW41" i="6"/>
  <c r="FX41" i="6"/>
  <c r="FY41" i="6"/>
  <c r="FU41" i="6"/>
  <c r="FU27" i="6"/>
  <c r="FV27" i="6"/>
  <c r="FW27" i="6"/>
  <c r="FX27" i="6"/>
  <c r="FY27" i="6"/>
  <c r="FU28" i="6"/>
  <c r="FV28" i="6"/>
  <c r="FW28" i="6"/>
  <c r="FX28" i="6"/>
  <c r="FY28" i="6"/>
  <c r="FU29" i="6"/>
  <c r="FV29" i="6"/>
  <c r="FW29" i="6"/>
  <c r="FX29" i="6"/>
  <c r="FY29" i="6"/>
  <c r="FU30" i="6"/>
  <c r="FV30" i="6"/>
  <c r="FW30" i="6"/>
  <c r="FX30" i="6"/>
  <c r="FY30" i="6"/>
  <c r="FU31" i="6"/>
  <c r="FV31" i="6"/>
  <c r="FW31" i="6"/>
  <c r="FX31" i="6"/>
  <c r="FY31" i="6"/>
  <c r="FU32" i="6"/>
  <c r="FV32" i="6"/>
  <c r="FW32" i="6"/>
  <c r="FX32" i="6"/>
  <c r="FY32" i="6"/>
  <c r="FU33" i="6"/>
  <c r="FV33" i="6"/>
  <c r="FW33" i="6"/>
  <c r="FX33" i="6"/>
  <c r="FY33" i="6"/>
  <c r="FU34" i="6"/>
  <c r="FV34" i="6"/>
  <c r="FW34" i="6"/>
  <c r="FX34" i="6"/>
  <c r="FY34" i="6"/>
  <c r="FU35" i="6"/>
  <c r="FV35" i="6"/>
  <c r="FW35" i="6"/>
  <c r="FX35" i="6"/>
  <c r="FY35" i="6"/>
  <c r="FU36" i="6"/>
  <c r="FV36" i="6"/>
  <c r="FW36" i="6"/>
  <c r="FX36" i="6"/>
  <c r="FY36" i="6"/>
  <c r="FU37" i="6"/>
  <c r="FV37" i="6"/>
  <c r="FW37" i="6"/>
  <c r="FX37" i="6"/>
  <c r="FY37" i="6"/>
  <c r="FU38" i="6"/>
  <c r="FV38" i="6"/>
  <c r="FW38" i="6"/>
  <c r="FX38" i="6"/>
  <c r="FY38" i="6"/>
  <c r="FV26" i="6"/>
  <c r="FW26" i="6"/>
  <c r="FX26" i="6"/>
  <c r="FY26" i="6"/>
  <c r="FU26" i="6"/>
  <c r="FU9" i="6"/>
  <c r="FV9" i="6"/>
  <c r="FW9" i="6"/>
  <c r="FX9" i="6"/>
  <c r="FY9" i="6"/>
  <c r="FU10" i="6"/>
  <c r="FV10" i="6"/>
  <c r="FW10" i="6"/>
  <c r="FX10" i="6"/>
  <c r="FY10" i="6"/>
  <c r="FU11" i="6"/>
  <c r="FV11" i="6"/>
  <c r="FW11" i="6"/>
  <c r="FX11" i="6"/>
  <c r="FY11" i="6"/>
  <c r="FU12" i="6"/>
  <c r="FV12" i="6"/>
  <c r="FW12" i="6"/>
  <c r="FX12" i="6"/>
  <c r="FY12" i="6"/>
  <c r="FU13" i="6"/>
  <c r="FV13" i="6"/>
  <c r="FW13" i="6"/>
  <c r="FX13" i="6"/>
  <c r="FY13" i="6"/>
  <c r="FU14" i="6"/>
  <c r="FV14" i="6"/>
  <c r="FW14" i="6"/>
  <c r="FX14" i="6"/>
  <c r="FY14" i="6"/>
  <c r="FU15" i="6"/>
  <c r="FV15" i="6"/>
  <c r="FW15" i="6"/>
  <c r="FX15" i="6"/>
  <c r="FY15" i="6"/>
  <c r="FU16" i="6"/>
  <c r="FV16" i="6"/>
  <c r="FW16" i="6"/>
  <c r="FX16" i="6"/>
  <c r="FY16" i="6"/>
  <c r="FU17" i="6"/>
  <c r="FV17" i="6"/>
  <c r="FW17" i="6"/>
  <c r="FX17" i="6"/>
  <c r="FY17" i="6"/>
  <c r="FU18" i="6"/>
  <c r="FV18" i="6"/>
  <c r="FW18" i="6"/>
  <c r="FX18" i="6"/>
  <c r="FY18" i="6"/>
  <c r="FU19" i="6"/>
  <c r="FV19" i="6"/>
  <c r="FW19" i="6"/>
  <c r="FX19" i="6"/>
  <c r="FY19" i="6"/>
  <c r="FU20" i="6"/>
  <c r="FV20" i="6"/>
  <c r="FW20" i="6"/>
  <c r="FX20" i="6"/>
  <c r="FY20" i="6"/>
  <c r="FU21" i="6"/>
  <c r="FV21" i="6"/>
  <c r="FW21" i="6"/>
  <c r="FX21" i="6"/>
  <c r="FY21" i="6"/>
  <c r="FU22" i="6"/>
  <c r="FV22" i="6"/>
  <c r="FW22" i="6"/>
  <c r="FX22" i="6"/>
  <c r="FY22" i="6"/>
  <c r="FU23" i="6"/>
  <c r="FV23" i="6"/>
  <c r="FW23" i="6"/>
  <c r="FX23" i="6"/>
  <c r="FY23" i="6"/>
  <c r="FV8" i="6"/>
  <c r="FW8" i="6"/>
  <c r="FX8" i="6"/>
  <c r="FY8" i="6"/>
  <c r="FU8" i="6"/>
  <c r="FP55" i="6"/>
  <c r="FP41" i="6"/>
  <c r="FP27" i="6"/>
  <c r="FQ27" i="6"/>
  <c r="FR27" i="6"/>
  <c r="FS27" i="6"/>
  <c r="FT27" i="6"/>
  <c r="FP28" i="6"/>
  <c r="FQ28" i="6"/>
  <c r="FR28" i="6"/>
  <c r="FS28" i="6"/>
  <c r="FT28" i="6"/>
  <c r="FP29" i="6"/>
  <c r="FQ29" i="6"/>
  <c r="FR29" i="6"/>
  <c r="FS29" i="6"/>
  <c r="FT29" i="6"/>
  <c r="FP30" i="6"/>
  <c r="FQ30" i="6"/>
  <c r="FR30" i="6"/>
  <c r="FS30" i="6"/>
  <c r="FT30" i="6"/>
  <c r="FP31" i="6"/>
  <c r="FQ31" i="6"/>
  <c r="FR31" i="6"/>
  <c r="FS31" i="6"/>
  <c r="FT31" i="6"/>
  <c r="FP32" i="6"/>
  <c r="FQ32" i="6"/>
  <c r="FR32" i="6"/>
  <c r="FS32" i="6"/>
  <c r="FT32" i="6"/>
  <c r="FP33" i="6"/>
  <c r="FQ33" i="6"/>
  <c r="FR33" i="6"/>
  <c r="FS33" i="6"/>
  <c r="FT33" i="6"/>
  <c r="FP34" i="6"/>
  <c r="FQ34" i="6"/>
  <c r="FR34" i="6"/>
  <c r="FS34" i="6"/>
  <c r="FT34" i="6"/>
  <c r="FP35" i="6"/>
  <c r="FQ35" i="6"/>
  <c r="FR35" i="6"/>
  <c r="FS35" i="6"/>
  <c r="FT35" i="6"/>
  <c r="FP36" i="6"/>
  <c r="FQ36" i="6"/>
  <c r="FR36" i="6"/>
  <c r="FS36" i="6"/>
  <c r="FT36" i="6"/>
  <c r="FP37" i="6"/>
  <c r="FQ37" i="6"/>
  <c r="FR37" i="6"/>
  <c r="FS37" i="6"/>
  <c r="FT37" i="6"/>
  <c r="FP38" i="6"/>
  <c r="FQ38" i="6"/>
  <c r="FR38" i="6"/>
  <c r="FS38" i="6"/>
  <c r="FT38" i="6"/>
  <c r="FQ26" i="6"/>
  <c r="FR26" i="6"/>
  <c r="FS26" i="6"/>
  <c r="FT26" i="6"/>
  <c r="FP26" i="6"/>
  <c r="FP9" i="6"/>
  <c r="FQ9" i="6"/>
  <c r="FR9" i="6"/>
  <c r="FS9" i="6"/>
  <c r="FT9" i="6"/>
  <c r="FP10" i="6"/>
  <c r="FQ10" i="6"/>
  <c r="FR10" i="6"/>
  <c r="FS10" i="6"/>
  <c r="FT10" i="6"/>
  <c r="FP11" i="6"/>
  <c r="FQ11" i="6"/>
  <c r="FR11" i="6"/>
  <c r="FS11" i="6"/>
  <c r="FT11" i="6"/>
  <c r="FP12" i="6"/>
  <c r="FQ12" i="6"/>
  <c r="FR12" i="6"/>
  <c r="FS12" i="6"/>
  <c r="FT12" i="6"/>
  <c r="FP13" i="6"/>
  <c r="FQ13" i="6"/>
  <c r="FR13" i="6"/>
  <c r="FS13" i="6"/>
  <c r="FT13" i="6"/>
  <c r="FP14" i="6"/>
  <c r="FQ14" i="6"/>
  <c r="FR14" i="6"/>
  <c r="FS14" i="6"/>
  <c r="FT14" i="6"/>
  <c r="FP15" i="6"/>
  <c r="FQ15" i="6"/>
  <c r="FR15" i="6"/>
  <c r="FS15" i="6"/>
  <c r="FT15" i="6"/>
  <c r="FP16" i="6"/>
  <c r="FQ16" i="6"/>
  <c r="FR16" i="6"/>
  <c r="FS16" i="6"/>
  <c r="FT16" i="6"/>
  <c r="FP17" i="6"/>
  <c r="FQ17" i="6"/>
  <c r="FR17" i="6"/>
  <c r="FS17" i="6"/>
  <c r="FT17" i="6"/>
  <c r="FP18" i="6"/>
  <c r="FQ18" i="6"/>
  <c r="FR18" i="6"/>
  <c r="FS18" i="6"/>
  <c r="FT18" i="6"/>
  <c r="FP19" i="6"/>
  <c r="FQ19" i="6"/>
  <c r="FR19" i="6"/>
  <c r="FS19" i="6"/>
  <c r="FT19" i="6"/>
  <c r="FP20" i="6"/>
  <c r="FQ20" i="6"/>
  <c r="FR20" i="6"/>
  <c r="FS20" i="6"/>
  <c r="FT20" i="6"/>
  <c r="FP21" i="6"/>
  <c r="FQ21" i="6"/>
  <c r="FR21" i="6"/>
  <c r="FS21" i="6"/>
  <c r="FT21" i="6"/>
  <c r="FP22" i="6"/>
  <c r="FQ22" i="6"/>
  <c r="FR22" i="6"/>
  <c r="FS22" i="6"/>
  <c r="FT22" i="6"/>
  <c r="FP23" i="6"/>
  <c r="FQ23" i="6"/>
  <c r="FR23" i="6"/>
  <c r="FS23" i="6"/>
  <c r="FT23" i="6"/>
  <c r="FQ8" i="6"/>
  <c r="FR8" i="6"/>
  <c r="FS8" i="6"/>
  <c r="FT8" i="6"/>
  <c r="FP8" i="6"/>
  <c r="HH15" i="6" l="1"/>
  <c r="HH34" i="6"/>
  <c r="AA46" i="2"/>
  <c r="HH20" i="6"/>
  <c r="HH10" i="6"/>
  <c r="HH52" i="6"/>
  <c r="HH44" i="6"/>
  <c r="HH60" i="6"/>
  <c r="HH41" i="6"/>
  <c r="HH46" i="6"/>
  <c r="HH12" i="6"/>
  <c r="HH36" i="6"/>
  <c r="HH27" i="6"/>
  <c r="HH19" i="6"/>
  <c r="HH43" i="6"/>
  <c r="HH38" i="6"/>
  <c r="HH31" i="6"/>
  <c r="HH29" i="6"/>
  <c r="HH49" i="6"/>
  <c r="HH57" i="6"/>
  <c r="HH47" i="6"/>
  <c r="HH13" i="6"/>
  <c r="HH37" i="6"/>
  <c r="HH30" i="6"/>
  <c r="HH50" i="6"/>
  <c r="HH42" i="6"/>
  <c r="HH58" i="6"/>
  <c r="HH32" i="6"/>
  <c r="HH21" i="6"/>
  <c r="HH16" i="6"/>
  <c r="HH11" i="6"/>
  <c r="HH35" i="6"/>
  <c r="HH28" i="6"/>
  <c r="HH45" i="6"/>
  <c r="HH55" i="6"/>
  <c r="HH61" i="6"/>
  <c r="HH33" i="6"/>
  <c r="HH48" i="6"/>
  <c r="HH64" i="6"/>
  <c r="HH56" i="6"/>
  <c r="HH23" i="6"/>
  <c r="HH63" i="6"/>
  <c r="HH14" i="6"/>
  <c r="HH9" i="6"/>
  <c r="HH51" i="6"/>
  <c r="HH59" i="6"/>
  <c r="HH22" i="6"/>
  <c r="HH17" i="6"/>
  <c r="HH26" i="6"/>
  <c r="HH62" i="6"/>
  <c r="HH18" i="6"/>
  <c r="Y54" i="2"/>
  <c r="Y65" i="2"/>
  <c r="Y18" i="2"/>
  <c r="Y33" i="2"/>
  <c r="Y44" i="2"/>
  <c r="Y60" i="2"/>
  <c r="Y46" i="2"/>
  <c r="Y49" i="2"/>
  <c r="Y21" i="2"/>
  <c r="Y13" i="2"/>
  <c r="Y36" i="2"/>
  <c r="Y47" i="2"/>
  <c r="Y57" i="2"/>
  <c r="Y63" i="2"/>
  <c r="Y12" i="2"/>
  <c r="Y24" i="2"/>
  <c r="Y16" i="2"/>
  <c r="Y39" i="2"/>
  <c r="Y50" i="2"/>
  <c r="Y66" i="2"/>
  <c r="Y58" i="2"/>
  <c r="Y62" i="2"/>
  <c r="Y30" i="2"/>
  <c r="Y34" i="2"/>
  <c r="Y61" i="2"/>
  <c r="Y35" i="2"/>
  <c r="Y23" i="2"/>
  <c r="Y15" i="2"/>
  <c r="Y22" i="2"/>
  <c r="Y14" i="2"/>
  <c r="Y29" i="2"/>
  <c r="Y48" i="2"/>
  <c r="Y64" i="2"/>
  <c r="Y20" i="2"/>
  <c r="Y25" i="2"/>
  <c r="Y17" i="2"/>
  <c r="Y40" i="2"/>
  <c r="Y32" i="2"/>
  <c r="Y43" i="2"/>
  <c r="Y51" i="2"/>
  <c r="Y59" i="2"/>
  <c r="HX5" i="1"/>
  <c r="HQ5" i="1"/>
  <c r="HS5" i="1"/>
  <c r="Y53" i="2"/>
  <c r="R33" i="2"/>
  <c r="Y38" i="2"/>
  <c r="Y45" i="2"/>
  <c r="X38" i="2"/>
  <c r="Z39" i="2"/>
  <c r="R29" i="2"/>
  <c r="Z22" i="2"/>
  <c r="Y19" i="2"/>
  <c r="Y11" i="2"/>
  <c r="X25" i="2"/>
  <c r="R24" i="2"/>
  <c r="T14" i="2"/>
  <c r="T63" i="2"/>
  <c r="S53" i="2"/>
  <c r="R50" i="2"/>
  <c r="Y28" i="2"/>
  <c r="Y37" i="2"/>
  <c r="Z32" i="2"/>
  <c r="Z53" i="2"/>
  <c r="R19" i="2"/>
  <c r="Z14" i="2"/>
  <c r="FZ8" i="6"/>
  <c r="Z47" i="2"/>
  <c r="R40" i="2"/>
  <c r="R32" i="2"/>
  <c r="Z34" i="2"/>
  <c r="Y31" i="2"/>
  <c r="Z43" i="2"/>
  <c r="Y52" i="2"/>
  <c r="R43" i="2"/>
  <c r="Z23" i="2"/>
  <c r="Z15" i="2"/>
  <c r="T23" i="2"/>
  <c r="R17" i="2"/>
  <c r="S12" i="2"/>
  <c r="Z31" i="2"/>
  <c r="Z37" i="2"/>
  <c r="R14" i="2"/>
  <c r="S38" i="2"/>
  <c r="Y10" i="2"/>
  <c r="R35" i="2"/>
  <c r="R48" i="2"/>
  <c r="Z66" i="2"/>
  <c r="GF64" i="6"/>
  <c r="GF50" i="6"/>
  <c r="S18" i="2"/>
  <c r="X16" i="2"/>
  <c r="R15" i="2"/>
  <c r="R66" i="2"/>
  <c r="R10" i="2"/>
  <c r="X36" i="2"/>
  <c r="R58" i="2"/>
  <c r="Z12" i="2"/>
  <c r="HR5" i="1"/>
  <c r="HT5" i="1"/>
  <c r="HL5" i="1"/>
  <c r="HM5" i="1"/>
  <c r="HP5" i="1"/>
  <c r="HO5" i="1"/>
  <c r="HN5" i="1"/>
  <c r="C11" i="2" l="1"/>
  <c r="D11" i="2"/>
  <c r="E11" i="2"/>
  <c r="I11" i="2"/>
  <c r="C12" i="2"/>
  <c r="D12" i="2"/>
  <c r="E12" i="2"/>
  <c r="I12" i="2"/>
  <c r="C13" i="2"/>
  <c r="D13" i="2"/>
  <c r="E13" i="2"/>
  <c r="I13" i="2"/>
  <c r="C14" i="2"/>
  <c r="D14" i="2"/>
  <c r="E14" i="2"/>
  <c r="I14" i="2"/>
  <c r="C15" i="2"/>
  <c r="D15" i="2"/>
  <c r="E15" i="2"/>
  <c r="I15" i="2"/>
  <c r="C16" i="2"/>
  <c r="D16" i="2"/>
  <c r="E16" i="2"/>
  <c r="I16" i="2"/>
  <c r="C17" i="2"/>
  <c r="D17" i="2"/>
  <c r="E17" i="2"/>
  <c r="I17" i="2"/>
  <c r="C18" i="2"/>
  <c r="D18" i="2"/>
  <c r="E18" i="2"/>
  <c r="I18" i="2"/>
  <c r="C19" i="2"/>
  <c r="D19" i="2"/>
  <c r="E19" i="2"/>
  <c r="I19" i="2"/>
  <c r="C20" i="2"/>
  <c r="D20" i="2"/>
  <c r="E20" i="2"/>
  <c r="I20" i="2"/>
  <c r="C21" i="2"/>
  <c r="D21" i="2"/>
  <c r="E21" i="2"/>
  <c r="I21" i="2"/>
  <c r="C22" i="2"/>
  <c r="D22" i="2"/>
  <c r="E22" i="2"/>
  <c r="I22" i="2"/>
  <c r="C23" i="2"/>
  <c r="D23" i="2"/>
  <c r="E23" i="2"/>
  <c r="I23" i="2"/>
  <c r="C24" i="2"/>
  <c r="D24" i="2"/>
  <c r="E24" i="2"/>
  <c r="I24" i="2"/>
  <c r="C25" i="2"/>
  <c r="D25" i="2"/>
  <c r="E25" i="2"/>
  <c r="I25" i="2"/>
  <c r="E10" i="2"/>
  <c r="I10" i="2"/>
  <c r="D10" i="2"/>
  <c r="C10" i="2"/>
  <c r="EN53" i="5"/>
  <c r="EO53" i="5"/>
  <c r="EP53" i="5"/>
  <c r="EQ53" i="5"/>
  <c r="ER53" i="5"/>
  <c r="ES53" i="5"/>
  <c r="ET53" i="5"/>
  <c r="EU53" i="5"/>
  <c r="EV53" i="5"/>
  <c r="EW53" i="5"/>
  <c r="FA53" i="5"/>
  <c r="FB53" i="5"/>
  <c r="EN39" i="5"/>
  <c r="EO39" i="5"/>
  <c r="FU39" i="6" s="1"/>
  <c r="EP39" i="5"/>
  <c r="EQ39" i="5"/>
  <c r="FW39" i="6" s="1"/>
  <c r="ER39" i="5"/>
  <c r="FX39" i="6" s="1"/>
  <c r="ES39" i="5"/>
  <c r="ET39" i="5"/>
  <c r="EU39" i="5"/>
  <c r="GQ39" i="6" s="1"/>
  <c r="EV39" i="5"/>
  <c r="D41" i="2" s="1"/>
  <c r="EW39" i="5"/>
  <c r="E41" i="2" s="1"/>
  <c r="FA39" i="5"/>
  <c r="FB39" i="5"/>
  <c r="FB24" i="5"/>
  <c r="EN24" i="5"/>
  <c r="EO24" i="5"/>
  <c r="EP24" i="5"/>
  <c r="EQ24" i="5"/>
  <c r="ER24" i="5"/>
  <c r="ES24" i="5"/>
  <c r="ET24" i="5"/>
  <c r="EU24" i="5"/>
  <c r="EV24" i="5"/>
  <c r="EW24" i="5"/>
  <c r="FA24" i="5"/>
  <c r="C58" i="2"/>
  <c r="D58" i="2"/>
  <c r="E58" i="2"/>
  <c r="I58" i="2"/>
  <c r="C59" i="2"/>
  <c r="D59" i="2"/>
  <c r="E59" i="2"/>
  <c r="I59" i="2"/>
  <c r="C60" i="2"/>
  <c r="D60" i="2"/>
  <c r="E60" i="2"/>
  <c r="I60" i="2"/>
  <c r="C61" i="2"/>
  <c r="D61" i="2"/>
  <c r="E61" i="2"/>
  <c r="I61" i="2"/>
  <c r="C62" i="2"/>
  <c r="D62" i="2"/>
  <c r="E62" i="2"/>
  <c r="I62" i="2"/>
  <c r="C63" i="2"/>
  <c r="D63" i="2"/>
  <c r="E63" i="2"/>
  <c r="I63" i="2"/>
  <c r="C64" i="2"/>
  <c r="D64" i="2"/>
  <c r="E64" i="2"/>
  <c r="I64" i="2"/>
  <c r="C65" i="2"/>
  <c r="D65" i="2"/>
  <c r="E65" i="2"/>
  <c r="I65" i="2"/>
  <c r="C66" i="2"/>
  <c r="D66" i="2"/>
  <c r="E66" i="2"/>
  <c r="I66" i="2"/>
  <c r="D57" i="2"/>
  <c r="E57" i="2"/>
  <c r="I57" i="2"/>
  <c r="C57" i="2"/>
  <c r="C44" i="2"/>
  <c r="D44" i="2"/>
  <c r="E44" i="2"/>
  <c r="I44" i="2"/>
  <c r="C45" i="2"/>
  <c r="D45" i="2"/>
  <c r="E45" i="2"/>
  <c r="I45" i="2"/>
  <c r="C46" i="2"/>
  <c r="D46" i="2"/>
  <c r="E46" i="2"/>
  <c r="I46" i="2"/>
  <c r="C47" i="2"/>
  <c r="D47" i="2"/>
  <c r="E47" i="2"/>
  <c r="I47" i="2"/>
  <c r="C48" i="2"/>
  <c r="D48" i="2"/>
  <c r="E48" i="2"/>
  <c r="I48" i="2"/>
  <c r="C49" i="2"/>
  <c r="D49" i="2"/>
  <c r="E49" i="2"/>
  <c r="I49" i="2"/>
  <c r="C50" i="2"/>
  <c r="D50" i="2"/>
  <c r="E50" i="2"/>
  <c r="I50" i="2"/>
  <c r="C51" i="2"/>
  <c r="D51" i="2"/>
  <c r="E51" i="2"/>
  <c r="I51" i="2"/>
  <c r="C52" i="2"/>
  <c r="D52" i="2"/>
  <c r="E52" i="2"/>
  <c r="I52" i="2"/>
  <c r="C53" i="2"/>
  <c r="D53" i="2"/>
  <c r="E53" i="2"/>
  <c r="I53" i="2"/>
  <c r="C54" i="2"/>
  <c r="D54" i="2"/>
  <c r="E54" i="2"/>
  <c r="I54" i="2"/>
  <c r="D43" i="2"/>
  <c r="E43" i="2"/>
  <c r="I43" i="2"/>
  <c r="C43" i="2"/>
  <c r="C29" i="2"/>
  <c r="D29" i="2"/>
  <c r="E29" i="2"/>
  <c r="I29" i="2"/>
  <c r="C30" i="2"/>
  <c r="D30" i="2"/>
  <c r="E30" i="2"/>
  <c r="I30" i="2"/>
  <c r="C31" i="2"/>
  <c r="D31" i="2"/>
  <c r="E31" i="2"/>
  <c r="I31" i="2"/>
  <c r="C32" i="2"/>
  <c r="D32" i="2"/>
  <c r="E32" i="2"/>
  <c r="I32" i="2"/>
  <c r="C33" i="2"/>
  <c r="D33" i="2"/>
  <c r="E33" i="2"/>
  <c r="I33" i="2"/>
  <c r="C34" i="2"/>
  <c r="D34" i="2"/>
  <c r="E34" i="2"/>
  <c r="I34" i="2"/>
  <c r="C35" i="2"/>
  <c r="D35" i="2"/>
  <c r="E35" i="2"/>
  <c r="I35" i="2"/>
  <c r="C36" i="2"/>
  <c r="D36" i="2"/>
  <c r="E36" i="2"/>
  <c r="I36" i="2"/>
  <c r="C37" i="2"/>
  <c r="D37" i="2"/>
  <c r="E37" i="2"/>
  <c r="I37" i="2"/>
  <c r="C38" i="2"/>
  <c r="D38" i="2"/>
  <c r="E38" i="2"/>
  <c r="I38" i="2"/>
  <c r="C39" i="2"/>
  <c r="D39" i="2"/>
  <c r="E39" i="2"/>
  <c r="I39" i="2"/>
  <c r="C40" i="2"/>
  <c r="D40" i="2"/>
  <c r="E40" i="2"/>
  <c r="I40" i="2"/>
  <c r="D28" i="2"/>
  <c r="E28" i="2"/>
  <c r="I28" i="2"/>
  <c r="C28" i="2"/>
  <c r="EN6" i="5"/>
  <c r="EO6" i="5"/>
  <c r="EP6" i="5"/>
  <c r="EQ6" i="5"/>
  <c r="ER6" i="5"/>
  <c r="ES6" i="5"/>
  <c r="ET6" i="5"/>
  <c r="EU6" i="5"/>
  <c r="C8" i="2" s="1"/>
  <c r="EV6" i="5"/>
  <c r="GR6" i="6" s="1"/>
  <c r="Z8" i="2" s="1"/>
  <c r="EW6" i="5"/>
  <c r="FA6" i="5"/>
  <c r="FB6" i="5"/>
  <c r="ET5" i="5" l="1"/>
  <c r="GQ24" i="6"/>
  <c r="GX24" i="6"/>
  <c r="FY39" i="6"/>
  <c r="GR53" i="6"/>
  <c r="Z55" i="2" s="1"/>
  <c r="GQ53" i="6"/>
  <c r="FX24" i="6"/>
  <c r="GX53" i="6"/>
  <c r="GS53" i="6"/>
  <c r="AA55" i="2" s="1"/>
  <c r="FY24" i="6"/>
  <c r="EN5" i="5"/>
  <c r="D8" i="2"/>
  <c r="FV24" i="6"/>
  <c r="FW53" i="6"/>
  <c r="ES5" i="5"/>
  <c r="GS24" i="6"/>
  <c r="AA26" i="2" s="1"/>
  <c r="FU24" i="6"/>
  <c r="FV53" i="6"/>
  <c r="FU53" i="6"/>
  <c r="EW5" i="5"/>
  <c r="GS6" i="6"/>
  <c r="AA8" i="2" s="1"/>
  <c r="EO5" i="5"/>
  <c r="FU6" i="6"/>
  <c r="D26" i="2"/>
  <c r="GR24" i="6"/>
  <c r="Y41" i="2"/>
  <c r="EP5" i="5"/>
  <c r="FV6" i="6"/>
  <c r="GQ6" i="6"/>
  <c r="GX39" i="6"/>
  <c r="C55" i="2"/>
  <c r="C26" i="2"/>
  <c r="FB5" i="5"/>
  <c r="GX6" i="6"/>
  <c r="C41" i="2"/>
  <c r="FA5" i="5"/>
  <c r="I41" i="2"/>
  <c r="FV39" i="6"/>
  <c r="I55" i="2"/>
  <c r="GS39" i="6"/>
  <c r="AA41" i="2" s="1"/>
  <c r="FY53" i="6"/>
  <c r="E55" i="2"/>
  <c r="E26" i="2"/>
  <c r="EQ5" i="5"/>
  <c r="FW6" i="6"/>
  <c r="I26" i="2"/>
  <c r="FY6" i="6"/>
  <c r="ER5" i="5"/>
  <c r="FX6" i="6"/>
  <c r="E8" i="2"/>
  <c r="FW24" i="6"/>
  <c r="GR39" i="6"/>
  <c r="HH39" i="6" s="1"/>
  <c r="FX53" i="6"/>
  <c r="D55" i="2"/>
  <c r="I8" i="2"/>
  <c r="EV5" i="5"/>
  <c r="EU5" i="5"/>
  <c r="HH53" i="6" l="1"/>
  <c r="HH6" i="6"/>
  <c r="HH24" i="6"/>
  <c r="EX2" i="5"/>
  <c r="Y55" i="2"/>
  <c r="Y26" i="2"/>
  <c r="FW5" i="6"/>
  <c r="FV5" i="6"/>
  <c r="FY5" i="6"/>
  <c r="FX5" i="6"/>
  <c r="FU5" i="6"/>
  <c r="GX5" i="6"/>
  <c r="Z41" i="2"/>
  <c r="Y8" i="2"/>
  <c r="E7" i="2"/>
  <c r="GS5" i="6"/>
  <c r="C7" i="2"/>
  <c r="GQ5" i="6"/>
  <c r="Z26" i="2"/>
  <c r="D7" i="2"/>
  <c r="GR5" i="6"/>
  <c r="I7" i="2"/>
  <c r="GD64" i="6"/>
  <c r="GC64" i="6"/>
  <c r="GB64" i="6"/>
  <c r="GA64" i="6"/>
  <c r="GG64" i="6"/>
  <c r="GB63" i="6"/>
  <c r="GA63" i="6"/>
  <c r="GD63" i="6"/>
  <c r="GG63" i="6"/>
  <c r="GC63" i="6"/>
  <c r="GF63" i="6"/>
  <c r="GC62" i="6"/>
  <c r="GB62" i="6"/>
  <c r="GA62" i="6"/>
  <c r="GD62" i="6"/>
  <c r="GF62" i="6"/>
  <c r="GD61" i="6"/>
  <c r="GC61" i="6"/>
  <c r="GB61" i="6"/>
  <c r="GA61" i="6"/>
  <c r="GF61" i="6"/>
  <c r="GF60" i="6"/>
  <c r="GD60" i="6"/>
  <c r="GC60" i="6"/>
  <c r="GB60" i="6"/>
  <c r="GA60" i="6"/>
  <c r="GA59" i="6"/>
  <c r="GD59" i="6"/>
  <c r="GC59" i="6"/>
  <c r="GB59" i="6"/>
  <c r="GF59" i="6"/>
  <c r="GB58" i="6"/>
  <c r="GD58" i="6"/>
  <c r="GC58" i="6"/>
  <c r="GA58" i="6"/>
  <c r="GC57" i="6"/>
  <c r="GD57" i="6"/>
  <c r="GB57" i="6"/>
  <c r="GG57" i="6"/>
  <c r="GF57" i="6"/>
  <c r="GD56" i="6"/>
  <c r="GA56" i="6"/>
  <c r="GC56" i="6"/>
  <c r="GG56" i="6"/>
  <c r="GB56" i="6"/>
  <c r="GF56" i="6"/>
  <c r="GB55" i="6"/>
  <c r="GA55" i="6"/>
  <c r="GD55" i="6"/>
  <c r="GG55" i="6"/>
  <c r="GC55" i="6"/>
  <c r="GF55" i="6"/>
  <c r="GG54" i="6"/>
  <c r="GF54" i="6"/>
  <c r="GA52" i="6"/>
  <c r="GD52" i="6"/>
  <c r="GC52" i="6"/>
  <c r="GB52" i="6"/>
  <c r="FZ52" i="6"/>
  <c r="GF52" i="6"/>
  <c r="GB51" i="6"/>
  <c r="GD51" i="6"/>
  <c r="GC51" i="6"/>
  <c r="GA51" i="6"/>
  <c r="FZ51" i="6"/>
  <c r="GC50" i="6"/>
  <c r="FZ50" i="6"/>
  <c r="GD50" i="6"/>
  <c r="GB50" i="6"/>
  <c r="GG50" i="6"/>
  <c r="GD49" i="6"/>
  <c r="GA49" i="6"/>
  <c r="FZ49" i="6"/>
  <c r="GG49" i="6"/>
  <c r="GB49" i="6"/>
  <c r="GF49" i="6"/>
  <c r="GB48" i="6"/>
  <c r="GA48" i="6"/>
  <c r="GD48" i="6"/>
  <c r="GC48" i="6"/>
  <c r="GG48" i="6"/>
  <c r="GF48" i="6"/>
  <c r="GC47" i="6"/>
  <c r="GB47" i="6"/>
  <c r="GD47" i="6"/>
  <c r="FZ47" i="6"/>
  <c r="GA47" i="6"/>
  <c r="GF47" i="6"/>
  <c r="GD46" i="6"/>
  <c r="GC46" i="6"/>
  <c r="GB46" i="6"/>
  <c r="GA46" i="6"/>
  <c r="FZ46" i="6"/>
  <c r="GF46" i="6"/>
  <c r="GF45" i="6"/>
  <c r="GD45" i="6"/>
  <c r="FZ45" i="6"/>
  <c r="GC45" i="6"/>
  <c r="GB45" i="6"/>
  <c r="GA45" i="6"/>
  <c r="GG45" i="6"/>
  <c r="GA44" i="6"/>
  <c r="GD44" i="6"/>
  <c r="GC44" i="6"/>
  <c r="GB44" i="6"/>
  <c r="FZ44" i="6"/>
  <c r="GF44" i="6"/>
  <c r="GB43" i="6"/>
  <c r="GD43" i="6"/>
  <c r="GC43" i="6"/>
  <c r="GA43" i="6"/>
  <c r="FZ43" i="6"/>
  <c r="GF43" i="6"/>
  <c r="GC42" i="6"/>
  <c r="GB42" i="6"/>
  <c r="FZ42" i="6"/>
  <c r="GD42" i="6"/>
  <c r="GA42" i="6"/>
  <c r="GG42" i="6"/>
  <c r="GF42" i="6"/>
  <c r="GD41" i="6"/>
  <c r="GC41" i="6"/>
  <c r="GA41" i="6"/>
  <c r="GB41" i="6"/>
  <c r="GG41" i="6"/>
  <c r="GF41" i="6"/>
  <c r="GG40" i="6"/>
  <c r="GF40" i="6"/>
  <c r="GG39" i="6"/>
  <c r="FZ38" i="6"/>
  <c r="GD38" i="6"/>
  <c r="GC38" i="6"/>
  <c r="GB38" i="6"/>
  <c r="GA38" i="6"/>
  <c r="GG38" i="6"/>
  <c r="GF38" i="6"/>
  <c r="FZ37" i="6"/>
  <c r="GD37" i="6"/>
  <c r="GC37" i="6"/>
  <c r="GB37" i="6"/>
  <c r="GA37" i="6"/>
  <c r="GF37" i="6"/>
  <c r="GF36" i="6"/>
  <c r="GA36" i="6"/>
  <c r="GD36" i="6"/>
  <c r="GC36" i="6"/>
  <c r="GB36" i="6"/>
  <c r="FZ36" i="6"/>
  <c r="GB35" i="6"/>
  <c r="GD35" i="6"/>
  <c r="GC35" i="6"/>
  <c r="GA35" i="6"/>
  <c r="GF35" i="6"/>
  <c r="GC34" i="6"/>
  <c r="GD34" i="6"/>
  <c r="GB34" i="6"/>
  <c r="GG34" i="6"/>
  <c r="GA34" i="6"/>
  <c r="GF34" i="6"/>
  <c r="GD33" i="6"/>
  <c r="FZ33" i="6"/>
  <c r="GC33" i="6"/>
  <c r="GG33" i="6"/>
  <c r="GB33" i="6"/>
  <c r="GF33" i="6"/>
  <c r="GA32" i="6"/>
  <c r="GD32" i="6"/>
  <c r="GB32" i="6"/>
  <c r="FZ32" i="6"/>
  <c r="GC32" i="6"/>
  <c r="GF32" i="6"/>
  <c r="GC31" i="6"/>
  <c r="GB31" i="6"/>
  <c r="GD31" i="6"/>
  <c r="GA31" i="6"/>
  <c r="FZ31" i="6"/>
  <c r="GF31" i="6"/>
  <c r="GD30" i="6"/>
  <c r="GC30" i="6"/>
  <c r="GB30" i="6"/>
  <c r="GA30" i="6"/>
  <c r="FZ30" i="6"/>
  <c r="GF30" i="6"/>
  <c r="GF29" i="6"/>
  <c r="GD29" i="6"/>
  <c r="FZ29" i="6"/>
  <c r="GC29" i="6"/>
  <c r="GB29" i="6"/>
  <c r="GA29" i="6"/>
  <c r="GG29" i="6"/>
  <c r="GF28" i="6"/>
  <c r="GA28" i="6"/>
  <c r="GD28" i="6"/>
  <c r="GC28" i="6"/>
  <c r="GB28" i="6"/>
  <c r="FZ28" i="6"/>
  <c r="GB27" i="6"/>
  <c r="GD27" i="6"/>
  <c r="GC27" i="6"/>
  <c r="FZ27" i="6"/>
  <c r="GA27" i="6"/>
  <c r="GF27" i="6"/>
  <c r="GC26" i="6"/>
  <c r="FZ26" i="6"/>
  <c r="GD26" i="6"/>
  <c r="GA26" i="6"/>
  <c r="GG26" i="6"/>
  <c r="GB26" i="6"/>
  <c r="GF26" i="6"/>
  <c r="GG25" i="6"/>
  <c r="GF25" i="6"/>
  <c r="GD23" i="6"/>
  <c r="GC23" i="6"/>
  <c r="GB23" i="6"/>
  <c r="GA23" i="6"/>
  <c r="FZ23" i="6"/>
  <c r="GF23" i="6"/>
  <c r="GG22" i="6"/>
  <c r="GD22" i="6"/>
  <c r="GC22" i="6"/>
  <c r="GB22" i="6"/>
  <c r="GA22" i="6"/>
  <c r="FZ22" i="6"/>
  <c r="FZ21" i="6"/>
  <c r="GD21" i="6"/>
  <c r="GC21" i="6"/>
  <c r="GB21" i="6"/>
  <c r="GG21" i="6"/>
  <c r="GA21" i="6"/>
  <c r="GG20" i="6"/>
  <c r="GD20" i="6"/>
  <c r="GA20" i="6"/>
  <c r="GC20" i="6"/>
  <c r="GB20" i="6"/>
  <c r="GF20" i="6"/>
  <c r="GB19" i="6"/>
  <c r="GD19" i="6"/>
  <c r="GG19" i="6"/>
  <c r="GC19" i="6"/>
  <c r="GF19" i="6"/>
  <c r="GC18" i="6"/>
  <c r="GA18" i="6"/>
  <c r="FZ18" i="6"/>
  <c r="GG18" i="6"/>
  <c r="GD18" i="6"/>
  <c r="GB18" i="6"/>
  <c r="GF18" i="6"/>
  <c r="GD17" i="6"/>
  <c r="GB17" i="6"/>
  <c r="GA17" i="6"/>
  <c r="FZ17" i="6"/>
  <c r="GC17" i="6"/>
  <c r="GF17" i="6"/>
  <c r="GB16" i="6"/>
  <c r="GC16" i="6"/>
  <c r="GA16" i="6"/>
  <c r="FZ16" i="6"/>
  <c r="GD16" i="6"/>
  <c r="GF16" i="6"/>
  <c r="GC15" i="6"/>
  <c r="GB15" i="6"/>
  <c r="GA15" i="6"/>
  <c r="GD15" i="6"/>
  <c r="FZ15" i="6"/>
  <c r="GF15" i="6"/>
  <c r="GD14" i="6"/>
  <c r="GC14" i="6"/>
  <c r="GB14" i="6"/>
  <c r="GA14" i="6"/>
  <c r="FZ14" i="6"/>
  <c r="GF14" i="6"/>
  <c r="GF13" i="6"/>
  <c r="GD13" i="6"/>
  <c r="GC13" i="6"/>
  <c r="GB13" i="6"/>
  <c r="GA13" i="6"/>
  <c r="FZ13" i="6"/>
  <c r="GG12" i="6"/>
  <c r="GD12" i="6"/>
  <c r="GC12" i="6"/>
  <c r="GB12" i="6"/>
  <c r="GA12" i="6"/>
  <c r="GF12" i="6"/>
  <c r="GG11" i="6"/>
  <c r="GD11" i="6"/>
  <c r="GC11" i="6"/>
  <c r="GB11" i="6"/>
  <c r="FZ11" i="6"/>
  <c r="GA11" i="6"/>
  <c r="GF11" i="6"/>
  <c r="FZ10" i="6"/>
  <c r="GD10" i="6"/>
  <c r="GG10" i="6"/>
  <c r="GC10" i="6"/>
  <c r="GB10" i="6"/>
  <c r="GA10" i="6"/>
  <c r="GF10" i="6"/>
  <c r="GA9" i="6"/>
  <c r="FZ9" i="6"/>
  <c r="GD9" i="6"/>
  <c r="GG9" i="6"/>
  <c r="GC9" i="6"/>
  <c r="GB9" i="6"/>
  <c r="GF9" i="6"/>
  <c r="GB8" i="6"/>
  <c r="GA8" i="6"/>
  <c r="GD8" i="6"/>
  <c r="GC8" i="6"/>
  <c r="GF8" i="6"/>
  <c r="GG7" i="6"/>
  <c r="GF7" i="6"/>
  <c r="HH5" i="6" l="1"/>
  <c r="Y7" i="2"/>
  <c r="Z7" i="2"/>
  <c r="AA7" i="2"/>
  <c r="GF21" i="6"/>
  <c r="GG27" i="6"/>
  <c r="GG35" i="6"/>
  <c r="FZ48" i="6"/>
  <c r="GF51" i="6"/>
  <c r="GF58" i="6"/>
  <c r="GG6" i="6"/>
  <c r="GG13" i="6"/>
  <c r="FZ19" i="6"/>
  <c r="GF22" i="6"/>
  <c r="GG28" i="6"/>
  <c r="GA33" i="6"/>
  <c r="FZ34" i="6"/>
  <c r="GG36" i="6"/>
  <c r="FZ41" i="6"/>
  <c r="GG43" i="6"/>
  <c r="GG51" i="6"/>
  <c r="GG58" i="6"/>
  <c r="FZ35" i="6"/>
  <c r="GG37" i="6"/>
  <c r="GG44" i="6"/>
  <c r="GG52" i="6"/>
  <c r="GG59" i="6"/>
  <c r="GG5" i="6"/>
  <c r="GG15" i="6"/>
  <c r="GG23" i="6"/>
  <c r="GG30" i="6"/>
  <c r="GA50" i="6"/>
  <c r="GG53" i="6"/>
  <c r="GA57" i="6"/>
  <c r="GG60" i="6"/>
  <c r="GG14" i="6"/>
  <c r="GG8" i="6"/>
  <c r="GG16" i="6"/>
  <c r="GG24" i="6"/>
  <c r="GG31" i="6"/>
  <c r="GG46" i="6"/>
  <c r="GC49" i="6"/>
  <c r="GG61" i="6"/>
  <c r="FZ12" i="6"/>
  <c r="GG17" i="6"/>
  <c r="GG32" i="6"/>
  <c r="GG47" i="6"/>
  <c r="GG62" i="6"/>
  <c r="GA19" i="6"/>
  <c r="FZ20" i="6"/>
  <c r="FO7" i="6" l="1"/>
  <c r="FO25" i="6"/>
  <c r="FO40" i="6"/>
  <c r="FO54" i="6"/>
  <c r="FN7" i="6"/>
  <c r="FN25" i="6"/>
  <c r="FN40" i="6"/>
  <c r="FN54" i="6"/>
  <c r="C27" i="2"/>
  <c r="D9" i="2"/>
  <c r="FD64" i="6"/>
  <c r="FE64" i="6"/>
  <c r="FF64" i="6"/>
  <c r="FG64" i="6"/>
  <c r="FC64" i="6"/>
  <c r="FD63" i="6"/>
  <c r="FE63" i="6"/>
  <c r="FF63" i="6"/>
  <c r="FG63" i="6"/>
  <c r="EY63" i="6"/>
  <c r="EZ63" i="6"/>
  <c r="FA63" i="6"/>
  <c r="FB63" i="6"/>
  <c r="EY64" i="6"/>
  <c r="EZ64" i="6"/>
  <c r="FA64" i="6"/>
  <c r="FB64" i="6"/>
  <c r="EX64" i="6"/>
  <c r="EY55" i="6"/>
  <c r="EZ55" i="6"/>
  <c r="FA55" i="6"/>
  <c r="FB55" i="6"/>
  <c r="EY56" i="6"/>
  <c r="EZ56" i="6"/>
  <c r="FA56" i="6"/>
  <c r="FB56" i="6"/>
  <c r="EY57" i="6"/>
  <c r="EZ57" i="6"/>
  <c r="FA57" i="6"/>
  <c r="FB57" i="6"/>
  <c r="EY58" i="6"/>
  <c r="EZ58" i="6"/>
  <c r="FA58" i="6"/>
  <c r="FB58" i="6"/>
  <c r="EY59" i="6"/>
  <c r="EZ59" i="6"/>
  <c r="FA59" i="6"/>
  <c r="FB59" i="6"/>
  <c r="EY60" i="6"/>
  <c r="EZ60" i="6"/>
  <c r="FA60" i="6"/>
  <c r="FB60" i="6"/>
  <c r="EY61" i="6"/>
  <c r="EZ61" i="6"/>
  <c r="FA61" i="6"/>
  <c r="FB61" i="6"/>
  <c r="EY62" i="6"/>
  <c r="EZ62" i="6"/>
  <c r="FA62" i="6"/>
  <c r="FB62" i="6"/>
  <c r="EX56" i="6"/>
  <c r="EX57" i="6"/>
  <c r="EX58" i="6"/>
  <c r="EX59" i="6"/>
  <c r="EX60" i="6"/>
  <c r="EX61" i="6"/>
  <c r="EX62" i="6"/>
  <c r="EX63" i="6"/>
  <c r="EX55" i="6"/>
  <c r="EY52" i="6"/>
  <c r="EZ52" i="6"/>
  <c r="FA52" i="6"/>
  <c r="FB52" i="6"/>
  <c r="EY41" i="6"/>
  <c r="EZ41" i="6"/>
  <c r="FA41" i="6"/>
  <c r="FB41" i="6"/>
  <c r="EY42" i="6"/>
  <c r="EZ42" i="6"/>
  <c r="FA42" i="6"/>
  <c r="FB42" i="6"/>
  <c r="EY43" i="6"/>
  <c r="EZ43" i="6"/>
  <c r="FA43" i="6"/>
  <c r="FB43" i="6"/>
  <c r="EY44" i="6"/>
  <c r="EZ44" i="6"/>
  <c r="FA44" i="6"/>
  <c r="FB44" i="6"/>
  <c r="EY45" i="6"/>
  <c r="EZ45" i="6"/>
  <c r="FA45" i="6"/>
  <c r="FB45" i="6"/>
  <c r="EY46" i="6"/>
  <c r="EZ46" i="6"/>
  <c r="FA46" i="6"/>
  <c r="FB46" i="6"/>
  <c r="EY47" i="6"/>
  <c r="EZ47" i="6"/>
  <c r="FA47" i="6"/>
  <c r="FB47" i="6"/>
  <c r="EY48" i="6"/>
  <c r="EZ48" i="6"/>
  <c r="FA48" i="6"/>
  <c r="FB48" i="6"/>
  <c r="EY49" i="6"/>
  <c r="EZ49" i="6"/>
  <c r="FA49" i="6"/>
  <c r="FB49" i="6"/>
  <c r="EY50" i="6"/>
  <c r="EZ50" i="6"/>
  <c r="FA50" i="6"/>
  <c r="FB50" i="6"/>
  <c r="EY51" i="6"/>
  <c r="EZ51" i="6"/>
  <c r="FA51" i="6"/>
  <c r="FB51" i="6"/>
  <c r="EX42" i="6"/>
  <c r="EX43" i="6"/>
  <c r="EX44" i="6"/>
  <c r="EX45" i="6"/>
  <c r="EX46" i="6"/>
  <c r="EX47" i="6"/>
  <c r="EX48" i="6"/>
  <c r="EX49" i="6"/>
  <c r="EX50" i="6"/>
  <c r="EX51" i="6"/>
  <c r="EX52" i="6"/>
  <c r="EX41" i="6"/>
  <c r="EY38" i="6"/>
  <c r="EZ38" i="6"/>
  <c r="FA38" i="6"/>
  <c r="FB38" i="6"/>
  <c r="FC41" i="6"/>
  <c r="FC42" i="6"/>
  <c r="FC43" i="6"/>
  <c r="FC44" i="6"/>
  <c r="FC45" i="6"/>
  <c r="FC46" i="6"/>
  <c r="FC47" i="6"/>
  <c r="FC48" i="6"/>
  <c r="FH48" i="6" s="1"/>
  <c r="FC49" i="6"/>
  <c r="FC50" i="6"/>
  <c r="FC51" i="6"/>
  <c r="FC52" i="6"/>
  <c r="EY26" i="6"/>
  <c r="EZ26" i="6"/>
  <c r="FA26" i="6"/>
  <c r="FB26" i="6"/>
  <c r="EY27" i="6"/>
  <c r="EZ27" i="6"/>
  <c r="FA27" i="6"/>
  <c r="FB27" i="6"/>
  <c r="EY28" i="6"/>
  <c r="EZ28" i="6"/>
  <c r="FA28" i="6"/>
  <c r="FB28" i="6"/>
  <c r="EY29" i="6"/>
  <c r="EZ29" i="6"/>
  <c r="FA29" i="6"/>
  <c r="FB29" i="6"/>
  <c r="EY30" i="6"/>
  <c r="EZ30" i="6"/>
  <c r="FA30" i="6"/>
  <c r="FB30" i="6"/>
  <c r="EY31" i="6"/>
  <c r="EZ31" i="6"/>
  <c r="FA31" i="6"/>
  <c r="FB31" i="6"/>
  <c r="EY32" i="6"/>
  <c r="EZ32" i="6"/>
  <c r="FA32" i="6"/>
  <c r="FB32" i="6"/>
  <c r="EY33" i="6"/>
  <c r="EZ33" i="6"/>
  <c r="FA33" i="6"/>
  <c r="FB33" i="6"/>
  <c r="EY34" i="6"/>
  <c r="EZ34" i="6"/>
  <c r="FA34" i="6"/>
  <c r="FB34" i="6"/>
  <c r="EY35" i="6"/>
  <c r="EZ35" i="6"/>
  <c r="FA35" i="6"/>
  <c r="FB35" i="6"/>
  <c r="EY36" i="6"/>
  <c r="EZ36" i="6"/>
  <c r="FA36" i="6"/>
  <c r="FB36" i="6"/>
  <c r="EY37" i="6"/>
  <c r="EZ37" i="6"/>
  <c r="FA37" i="6"/>
  <c r="FB37" i="6"/>
  <c r="EX27" i="6"/>
  <c r="EX28" i="6"/>
  <c r="EX29" i="6"/>
  <c r="EX30" i="6"/>
  <c r="EX31" i="6"/>
  <c r="EX32" i="6"/>
  <c r="EX33" i="6"/>
  <c r="EX34" i="6"/>
  <c r="EX35" i="6"/>
  <c r="EX36" i="6"/>
  <c r="EX37" i="6"/>
  <c r="EX38" i="6"/>
  <c r="EX26" i="6"/>
  <c r="EY23" i="6"/>
  <c r="EZ23" i="6"/>
  <c r="FA23" i="6"/>
  <c r="FB23" i="6"/>
  <c r="EY8" i="6"/>
  <c r="EZ8" i="6"/>
  <c r="FA8" i="6"/>
  <c r="FB8" i="6"/>
  <c r="EY9" i="6"/>
  <c r="EZ9" i="6"/>
  <c r="FA9" i="6"/>
  <c r="FB9" i="6"/>
  <c r="EY10" i="6"/>
  <c r="EZ10" i="6"/>
  <c r="FA10" i="6"/>
  <c r="FB10" i="6"/>
  <c r="EY11" i="6"/>
  <c r="EZ11" i="6"/>
  <c r="FA11" i="6"/>
  <c r="FB11" i="6"/>
  <c r="EY12" i="6"/>
  <c r="EZ12" i="6"/>
  <c r="FA12" i="6"/>
  <c r="FB12" i="6"/>
  <c r="EY13" i="6"/>
  <c r="EZ13" i="6"/>
  <c r="FA13" i="6"/>
  <c r="FB13" i="6"/>
  <c r="EY14" i="6"/>
  <c r="EZ14" i="6"/>
  <c r="FA14" i="6"/>
  <c r="FB14" i="6"/>
  <c r="EY15" i="6"/>
  <c r="EZ15" i="6"/>
  <c r="FA15" i="6"/>
  <c r="FB15" i="6"/>
  <c r="EY16" i="6"/>
  <c r="EZ16" i="6"/>
  <c r="FA16" i="6"/>
  <c r="FB16" i="6"/>
  <c r="EY17" i="6"/>
  <c r="EZ17" i="6"/>
  <c r="FA17" i="6"/>
  <c r="FB17" i="6"/>
  <c r="EY18" i="6"/>
  <c r="EZ18" i="6"/>
  <c r="FA18" i="6"/>
  <c r="FB18" i="6"/>
  <c r="EY19" i="6"/>
  <c r="EZ19" i="6"/>
  <c r="FA19" i="6"/>
  <c r="FB19" i="6"/>
  <c r="EY20" i="6"/>
  <c r="EZ20" i="6"/>
  <c r="FA20" i="6"/>
  <c r="FB20" i="6"/>
  <c r="EY21" i="6"/>
  <c r="EZ21" i="6"/>
  <c r="FA21" i="6"/>
  <c r="FB21" i="6"/>
  <c r="EY22" i="6"/>
  <c r="EZ22" i="6"/>
  <c r="FA22" i="6"/>
  <c r="FB22" i="6"/>
  <c r="EX9" i="6"/>
  <c r="EX10" i="6"/>
  <c r="EX11" i="6"/>
  <c r="EX12" i="6"/>
  <c r="EX13" i="6"/>
  <c r="EX14" i="6"/>
  <c r="EX15" i="6"/>
  <c r="EX16" i="6"/>
  <c r="EX17" i="6"/>
  <c r="EX18" i="6"/>
  <c r="EX19" i="6"/>
  <c r="EX20" i="6"/>
  <c r="EX21" i="6"/>
  <c r="EX22" i="6"/>
  <c r="EX23" i="6"/>
  <c r="EX8" i="6"/>
  <c r="EI24" i="5"/>
  <c r="AK25" i="6"/>
  <c r="AL25" i="6"/>
  <c r="FD55" i="6"/>
  <c r="FE55" i="6"/>
  <c r="FF55" i="6"/>
  <c r="FG55" i="6"/>
  <c r="FD56" i="6"/>
  <c r="FE56" i="6"/>
  <c r="FJ56" i="6" s="1"/>
  <c r="FF56" i="6"/>
  <c r="FK56" i="6" s="1"/>
  <c r="FG56" i="6"/>
  <c r="FD57" i="6"/>
  <c r="FE57" i="6"/>
  <c r="FF57" i="6"/>
  <c r="FG57" i="6"/>
  <c r="FD58" i="6"/>
  <c r="FE58" i="6"/>
  <c r="FJ58" i="6" s="1"/>
  <c r="FF58" i="6"/>
  <c r="FK58" i="6" s="1"/>
  <c r="FG58" i="6"/>
  <c r="FD59" i="6"/>
  <c r="FE59" i="6"/>
  <c r="FF59" i="6"/>
  <c r="FG59" i="6"/>
  <c r="FD60" i="6"/>
  <c r="FE60" i="6"/>
  <c r="FJ60" i="6" s="1"/>
  <c r="FF60" i="6"/>
  <c r="FK60" i="6" s="1"/>
  <c r="FG60" i="6"/>
  <c r="FD61" i="6"/>
  <c r="FE61" i="6"/>
  <c r="FF61" i="6"/>
  <c r="FG61" i="6"/>
  <c r="FD62" i="6"/>
  <c r="FE62" i="6"/>
  <c r="FJ62" i="6" s="1"/>
  <c r="FF62" i="6"/>
  <c r="FK62" i="6" s="1"/>
  <c r="FG62" i="6"/>
  <c r="FC56" i="6"/>
  <c r="FC57" i="6"/>
  <c r="FC58" i="6"/>
  <c r="FC59" i="6"/>
  <c r="FC60" i="6"/>
  <c r="FC61" i="6"/>
  <c r="FC62" i="6"/>
  <c r="FC63" i="6"/>
  <c r="FC55" i="6"/>
  <c r="FD41" i="6"/>
  <c r="FE41" i="6"/>
  <c r="FJ41" i="6" s="1"/>
  <c r="FF41" i="6"/>
  <c r="FK41" i="6" s="1"/>
  <c r="FG41" i="6"/>
  <c r="FD42" i="6"/>
  <c r="FI42" i="6" s="1"/>
  <c r="FE42" i="6"/>
  <c r="FF42" i="6"/>
  <c r="FG42" i="6"/>
  <c r="FD43" i="6"/>
  <c r="FE43" i="6"/>
  <c r="FJ43" i="6" s="1"/>
  <c r="FF43" i="6"/>
  <c r="FG43" i="6"/>
  <c r="FD44" i="6"/>
  <c r="FI44" i="6" s="1"/>
  <c r="FE44" i="6"/>
  <c r="FF44" i="6"/>
  <c r="FG44" i="6"/>
  <c r="FD45" i="6"/>
  <c r="FE45" i="6"/>
  <c r="FJ45" i="6" s="1"/>
  <c r="FF45" i="6"/>
  <c r="FK45" i="6" s="1"/>
  <c r="FG45" i="6"/>
  <c r="FD46" i="6"/>
  <c r="FI46" i="6" s="1"/>
  <c r="FE46" i="6"/>
  <c r="FF46" i="6"/>
  <c r="FG46" i="6"/>
  <c r="FD47" i="6"/>
  <c r="FE47" i="6"/>
  <c r="FJ47" i="6" s="1"/>
  <c r="FF47" i="6"/>
  <c r="FK47" i="6" s="1"/>
  <c r="FG47" i="6"/>
  <c r="FD48" i="6"/>
  <c r="FI48" i="6" s="1"/>
  <c r="FE48" i="6"/>
  <c r="FF48" i="6"/>
  <c r="FG48" i="6"/>
  <c r="FD49" i="6"/>
  <c r="FE49" i="6"/>
  <c r="FJ49" i="6" s="1"/>
  <c r="FF49" i="6"/>
  <c r="FK49" i="6" s="1"/>
  <c r="FG49" i="6"/>
  <c r="FD50" i="6"/>
  <c r="FI50" i="6" s="1"/>
  <c r="FE50" i="6"/>
  <c r="FF50" i="6"/>
  <c r="FG50" i="6"/>
  <c r="FD51" i="6"/>
  <c r="FE51" i="6"/>
  <c r="FJ51" i="6" s="1"/>
  <c r="FF51" i="6"/>
  <c r="FG51" i="6"/>
  <c r="FD52" i="6"/>
  <c r="FI52" i="6" s="1"/>
  <c r="FE52" i="6"/>
  <c r="FF52" i="6"/>
  <c r="FG52" i="6"/>
  <c r="FD26" i="6"/>
  <c r="FE26" i="6"/>
  <c r="FJ26" i="6" s="1"/>
  <c r="FF26" i="6"/>
  <c r="FG26" i="6"/>
  <c r="FD27" i="6"/>
  <c r="FI27" i="6" s="1"/>
  <c r="FE27" i="6"/>
  <c r="FF27" i="6"/>
  <c r="FG27" i="6"/>
  <c r="FD28" i="6"/>
  <c r="FE28" i="6"/>
  <c r="FJ28" i="6" s="1"/>
  <c r="FF28" i="6"/>
  <c r="FG28" i="6"/>
  <c r="FD29" i="6"/>
  <c r="FI29" i="6" s="1"/>
  <c r="FE29" i="6"/>
  <c r="FF29" i="6"/>
  <c r="FG29" i="6"/>
  <c r="FD30" i="6"/>
  <c r="FE30" i="6"/>
  <c r="FJ30" i="6" s="1"/>
  <c r="FF30" i="6"/>
  <c r="FG30" i="6"/>
  <c r="FD31" i="6"/>
  <c r="FI31" i="6" s="1"/>
  <c r="FE31" i="6"/>
  <c r="FF31" i="6"/>
  <c r="FG31" i="6"/>
  <c r="FD32" i="6"/>
  <c r="FE32" i="6"/>
  <c r="FJ32" i="6" s="1"/>
  <c r="FF32" i="6"/>
  <c r="FG32" i="6"/>
  <c r="FD33" i="6"/>
  <c r="FI33" i="6" s="1"/>
  <c r="FE33" i="6"/>
  <c r="FF33" i="6"/>
  <c r="FG33" i="6"/>
  <c r="FD34" i="6"/>
  <c r="FE34" i="6"/>
  <c r="FJ34" i="6" s="1"/>
  <c r="FF34" i="6"/>
  <c r="FG34" i="6"/>
  <c r="FD35" i="6"/>
  <c r="FI35" i="6" s="1"/>
  <c r="FE35" i="6"/>
  <c r="FF35" i="6"/>
  <c r="FG35" i="6"/>
  <c r="FD36" i="6"/>
  <c r="FE36" i="6"/>
  <c r="FJ36" i="6" s="1"/>
  <c r="FF36" i="6"/>
  <c r="FG36" i="6"/>
  <c r="FD37" i="6"/>
  <c r="FI37" i="6" s="1"/>
  <c r="FE37" i="6"/>
  <c r="FF37" i="6"/>
  <c r="FG37" i="6"/>
  <c r="FD38" i="6"/>
  <c r="FE38" i="6"/>
  <c r="FJ38" i="6" s="1"/>
  <c r="FF38" i="6"/>
  <c r="FG38" i="6"/>
  <c r="FC27" i="6"/>
  <c r="FC28" i="6"/>
  <c r="FC29" i="6"/>
  <c r="FC30" i="6"/>
  <c r="FC31" i="6"/>
  <c r="FC32" i="6"/>
  <c r="FC33" i="6"/>
  <c r="FC34" i="6"/>
  <c r="FC35" i="6"/>
  <c r="FC36" i="6"/>
  <c r="FC37" i="6"/>
  <c r="FC38" i="6"/>
  <c r="FC26" i="6"/>
  <c r="FG9" i="6"/>
  <c r="FG10" i="6"/>
  <c r="FG11" i="6"/>
  <c r="FG12" i="6"/>
  <c r="FL12" i="6" s="1"/>
  <c r="FG13" i="6"/>
  <c r="FG14" i="6"/>
  <c r="FG15" i="6"/>
  <c r="FL15" i="6" s="1"/>
  <c r="FG16" i="6"/>
  <c r="FG17" i="6"/>
  <c r="FG18" i="6"/>
  <c r="FG19" i="6"/>
  <c r="FG20" i="6"/>
  <c r="FG21" i="6"/>
  <c r="FG22" i="6"/>
  <c r="FG23" i="6"/>
  <c r="FL23" i="6" s="1"/>
  <c r="FG8" i="6"/>
  <c r="FF9" i="6"/>
  <c r="FF10" i="6"/>
  <c r="FF11" i="6"/>
  <c r="FF12" i="6"/>
  <c r="FF13" i="6"/>
  <c r="FF14" i="6"/>
  <c r="FF15" i="6"/>
  <c r="FF16" i="6"/>
  <c r="FF17" i="6"/>
  <c r="FF18" i="6"/>
  <c r="FF19" i="6"/>
  <c r="FF20" i="6"/>
  <c r="FF21" i="6"/>
  <c r="FF22" i="6"/>
  <c r="FF23" i="6"/>
  <c r="FF8" i="6"/>
  <c r="FE9" i="6"/>
  <c r="FE10" i="6"/>
  <c r="FE11" i="6"/>
  <c r="FE12" i="6"/>
  <c r="FE13" i="6"/>
  <c r="FJ13" i="6" s="1"/>
  <c r="FE14" i="6"/>
  <c r="FE15" i="6"/>
  <c r="FE16" i="6"/>
  <c r="FE17" i="6"/>
  <c r="FE18" i="6"/>
  <c r="FE19" i="6"/>
  <c r="FE20" i="6"/>
  <c r="FE21" i="6"/>
  <c r="FJ21" i="6" s="1"/>
  <c r="FE22" i="6"/>
  <c r="FE23" i="6"/>
  <c r="FE8" i="6"/>
  <c r="FD9" i="6"/>
  <c r="FD10" i="6"/>
  <c r="FI10" i="6" s="1"/>
  <c r="FD11" i="6"/>
  <c r="FD12" i="6"/>
  <c r="FI12" i="6" s="1"/>
  <c r="FD13" i="6"/>
  <c r="FD14" i="6"/>
  <c r="FI14" i="6" s="1"/>
  <c r="FD15" i="6"/>
  <c r="FD16" i="6"/>
  <c r="FI16" i="6" s="1"/>
  <c r="FD17" i="6"/>
  <c r="FD18" i="6"/>
  <c r="FI18" i="6" s="1"/>
  <c r="FD19" i="6"/>
  <c r="FD20" i="6"/>
  <c r="FI20" i="6" s="1"/>
  <c r="FD21" i="6"/>
  <c r="FD22" i="6"/>
  <c r="FI22" i="6" s="1"/>
  <c r="FD23" i="6"/>
  <c r="FD8" i="6"/>
  <c r="FI8" i="6" s="1"/>
  <c r="FC9" i="6"/>
  <c r="FO9" i="6" s="1"/>
  <c r="FC10" i="6"/>
  <c r="FC11" i="6"/>
  <c r="FC12" i="6"/>
  <c r="FC13" i="6"/>
  <c r="FO13" i="6" s="1"/>
  <c r="FC14" i="6"/>
  <c r="FO14" i="6" s="1"/>
  <c r="FC15" i="6"/>
  <c r="FO15" i="6" s="1"/>
  <c r="FC16" i="6"/>
  <c r="FO16" i="6" s="1"/>
  <c r="FC17" i="6"/>
  <c r="FO17" i="6" s="1"/>
  <c r="FC18" i="6"/>
  <c r="FC19" i="6"/>
  <c r="FC20" i="6"/>
  <c r="FC21" i="6"/>
  <c r="FC22" i="6"/>
  <c r="FO22" i="6" s="1"/>
  <c r="FC23" i="6"/>
  <c r="FO23" i="6" s="1"/>
  <c r="FC8" i="6"/>
  <c r="FO8" i="6" s="1"/>
  <c r="EM53" i="5"/>
  <c r="EL53" i="5"/>
  <c r="EK53" i="5"/>
  <c r="EJ53" i="5"/>
  <c r="EI53" i="5"/>
  <c r="FC53" i="6" s="1"/>
  <c r="EH53" i="5"/>
  <c r="EM39" i="5"/>
  <c r="EL39" i="5"/>
  <c r="EK39" i="5"/>
  <c r="EJ39" i="5"/>
  <c r="EI39" i="5"/>
  <c r="EH39" i="5"/>
  <c r="B8" i="6"/>
  <c r="HI53" i="1"/>
  <c r="HK53" i="1"/>
  <c r="HK39" i="1"/>
  <c r="HH39" i="1"/>
  <c r="HI39" i="1"/>
  <c r="HH24" i="1"/>
  <c r="HI24" i="1"/>
  <c r="HK24" i="1"/>
  <c r="HI6" i="1"/>
  <c r="HK6" i="1"/>
  <c r="HH6" i="1"/>
  <c r="HJ53" i="1"/>
  <c r="HH53" i="1"/>
  <c r="HG53" i="1"/>
  <c r="HJ39" i="1"/>
  <c r="HG39" i="1"/>
  <c r="HJ24" i="1"/>
  <c r="HG24" i="1"/>
  <c r="HJ6" i="1"/>
  <c r="HG6" i="1"/>
  <c r="EJ24" i="5"/>
  <c r="EK24" i="5"/>
  <c r="EL24" i="5"/>
  <c r="EM24" i="5"/>
  <c r="EH24" i="5"/>
  <c r="EM6" i="5"/>
  <c r="EL6" i="5"/>
  <c r="EK6" i="5"/>
  <c r="EJ6" i="5"/>
  <c r="EI6" i="5"/>
  <c r="EH6" i="5"/>
  <c r="EG25" i="5"/>
  <c r="EG40" i="5"/>
  <c r="EG54" i="5"/>
  <c r="EG7" i="5"/>
  <c r="I27" i="2"/>
  <c r="I9" i="2"/>
  <c r="E56" i="2"/>
  <c r="I42" i="2"/>
  <c r="I56" i="2"/>
  <c r="FJ8" i="6" l="1"/>
  <c r="FJ16" i="6"/>
  <c r="FJ22" i="6"/>
  <c r="FJ14" i="6"/>
  <c r="FL62" i="6"/>
  <c r="FL60" i="6"/>
  <c r="FL58" i="6"/>
  <c r="FL56" i="6"/>
  <c r="FK13" i="6"/>
  <c r="FL21" i="6"/>
  <c r="FL13" i="6"/>
  <c r="FL19" i="6"/>
  <c r="FL11" i="6"/>
  <c r="FN38" i="6"/>
  <c r="FN30" i="6"/>
  <c r="FL17" i="6"/>
  <c r="FL9" i="6"/>
  <c r="FI38" i="6"/>
  <c r="FI36" i="6"/>
  <c r="FI34" i="6"/>
  <c r="FI32" i="6"/>
  <c r="FI30" i="6"/>
  <c r="FI28" i="6"/>
  <c r="FI26" i="6"/>
  <c r="FI51" i="6"/>
  <c r="FI49" i="6"/>
  <c r="FI47" i="6"/>
  <c r="FI45" i="6"/>
  <c r="FI43" i="6"/>
  <c r="FI41" i="6"/>
  <c r="FN56" i="6"/>
  <c r="FO21" i="6"/>
  <c r="FC39" i="6"/>
  <c r="FG39" i="6"/>
  <c r="FK22" i="6"/>
  <c r="FK14" i="6"/>
  <c r="FN49" i="6"/>
  <c r="FL20" i="6"/>
  <c r="FH50" i="6"/>
  <c r="FH42" i="6"/>
  <c r="FN58" i="6"/>
  <c r="FH19" i="6"/>
  <c r="FH11" i="6"/>
  <c r="FK19" i="6"/>
  <c r="FK11" i="6"/>
  <c r="FH60" i="6"/>
  <c r="FI62" i="6"/>
  <c r="FI60" i="6"/>
  <c r="FI58" i="6"/>
  <c r="FI56" i="6"/>
  <c r="FK9" i="6"/>
  <c r="FK23" i="6"/>
  <c r="FK15" i="6"/>
  <c r="FL37" i="6"/>
  <c r="FL35" i="6"/>
  <c r="FL33" i="6"/>
  <c r="FL31" i="6"/>
  <c r="FL29" i="6"/>
  <c r="FL27" i="6"/>
  <c r="FL52" i="6"/>
  <c r="FL50" i="6"/>
  <c r="FL48" i="6"/>
  <c r="FL46" i="6"/>
  <c r="FL44" i="6"/>
  <c r="FL42" i="6"/>
  <c r="FI61" i="6"/>
  <c r="FI57" i="6"/>
  <c r="FO55" i="6"/>
  <c r="FI21" i="6"/>
  <c r="FI13" i="6"/>
  <c r="FJ37" i="6"/>
  <c r="FJ35" i="6"/>
  <c r="FJ33" i="6"/>
  <c r="FJ29" i="6"/>
  <c r="FJ27" i="6"/>
  <c r="FI11" i="6"/>
  <c r="FI17" i="6"/>
  <c r="FI9" i="6"/>
  <c r="FH32" i="6"/>
  <c r="FK61" i="6"/>
  <c r="FK59" i="6"/>
  <c r="FK57" i="6"/>
  <c r="FK55" i="6"/>
  <c r="FH26" i="6"/>
  <c r="FH57" i="6"/>
  <c r="FJ61" i="6"/>
  <c r="FJ59" i="6"/>
  <c r="FJ57" i="6"/>
  <c r="FJ55" i="6"/>
  <c r="FI19" i="6"/>
  <c r="FI23" i="6"/>
  <c r="FI15" i="6"/>
  <c r="EL5" i="5"/>
  <c r="FK64" i="6"/>
  <c r="FH64" i="6"/>
  <c r="FN9" i="6"/>
  <c r="FJ19" i="6"/>
  <c r="FJ11" i="6"/>
  <c r="FD6" i="6"/>
  <c r="FH18" i="6"/>
  <c r="FH10" i="6"/>
  <c r="FH33" i="6"/>
  <c r="FH59" i="6"/>
  <c r="FL61" i="6"/>
  <c r="FL57" i="6"/>
  <c r="FL55" i="6"/>
  <c r="FN23" i="6"/>
  <c r="FN15" i="6"/>
  <c r="FJ17" i="6"/>
  <c r="FJ9" i="6"/>
  <c r="FO58" i="6"/>
  <c r="FN37" i="6"/>
  <c r="FN29" i="6"/>
  <c r="FJ64" i="6"/>
  <c r="FI64" i="6"/>
  <c r="FJ23" i="6"/>
  <c r="FJ15" i="6"/>
  <c r="FO37" i="6"/>
  <c r="FO29" i="6"/>
  <c r="FK37" i="6"/>
  <c r="FK35" i="6"/>
  <c r="FK33" i="6"/>
  <c r="FK31" i="6"/>
  <c r="FK29" i="6"/>
  <c r="FK27" i="6"/>
  <c r="FK52" i="6"/>
  <c r="FK50" i="6"/>
  <c r="FK48" i="6"/>
  <c r="FK46" i="6"/>
  <c r="FK44" i="6"/>
  <c r="FK42" i="6"/>
  <c r="FH52" i="6"/>
  <c r="FH44" i="6"/>
  <c r="FE6" i="6"/>
  <c r="FF53" i="6"/>
  <c r="FG53" i="6"/>
  <c r="FK38" i="6"/>
  <c r="FK51" i="6"/>
  <c r="FN47" i="6"/>
  <c r="FK43" i="6"/>
  <c r="FF6" i="6"/>
  <c r="FO59" i="6"/>
  <c r="FG24" i="6"/>
  <c r="FC6" i="6"/>
  <c r="FE24" i="6"/>
  <c r="FC24" i="6"/>
  <c r="FJ31" i="6"/>
  <c r="FD24" i="6"/>
  <c r="FK8" i="6"/>
  <c r="FO31" i="6"/>
  <c r="EH5" i="5"/>
  <c r="FF24" i="6"/>
  <c r="EK5" i="5"/>
  <c r="FE53" i="6"/>
  <c r="FN8" i="6"/>
  <c r="FN16" i="6"/>
  <c r="FL22" i="6"/>
  <c r="FL18" i="6"/>
  <c r="FL16" i="6"/>
  <c r="FL14" i="6"/>
  <c r="FL10" i="6"/>
  <c r="FL8" i="6"/>
  <c r="FN26" i="6"/>
  <c r="FH31" i="6"/>
  <c r="FO49" i="6"/>
  <c r="FO41" i="6"/>
  <c r="FN57" i="6"/>
  <c r="FL64" i="6"/>
  <c r="FH56" i="6"/>
  <c r="FI59" i="6"/>
  <c r="FN14" i="6"/>
  <c r="FO47" i="6"/>
  <c r="FN63" i="6"/>
  <c r="FJ20" i="6"/>
  <c r="FJ12" i="6"/>
  <c r="FK20" i="6"/>
  <c r="FK12" i="6"/>
  <c r="FJ52" i="6"/>
  <c r="FJ50" i="6"/>
  <c r="FJ48" i="6"/>
  <c r="FJ46" i="6"/>
  <c r="FJ44" i="6"/>
  <c r="FJ42" i="6"/>
  <c r="FN21" i="6"/>
  <c r="FN13" i="6"/>
  <c r="FN32" i="6"/>
  <c r="FN62" i="6"/>
  <c r="FL63" i="6"/>
  <c r="FO19" i="6"/>
  <c r="FN22" i="6"/>
  <c r="FO61" i="6"/>
  <c r="FN20" i="6"/>
  <c r="FN12" i="6"/>
  <c r="FN35" i="6"/>
  <c r="FN27" i="6"/>
  <c r="FN34" i="6"/>
  <c r="FO45" i="6"/>
  <c r="FN46" i="6"/>
  <c r="FN61" i="6"/>
  <c r="FK63" i="6"/>
  <c r="FH37" i="6"/>
  <c r="FN31" i="6"/>
  <c r="FO18" i="6"/>
  <c r="FG6" i="6"/>
  <c r="FE39" i="6"/>
  <c r="FJ18" i="6"/>
  <c r="FJ10" i="6"/>
  <c r="FK18" i="6"/>
  <c r="FK10" i="6"/>
  <c r="FL38" i="6"/>
  <c r="FL36" i="6"/>
  <c r="FL34" i="6"/>
  <c r="FL32" i="6"/>
  <c r="FL30" i="6"/>
  <c r="FL28" i="6"/>
  <c r="FL26" i="6"/>
  <c r="FL51" i="6"/>
  <c r="FL49" i="6"/>
  <c r="FL47" i="6"/>
  <c r="FL45" i="6"/>
  <c r="FL43" i="6"/>
  <c r="FL41" i="6"/>
  <c r="FN19" i="6"/>
  <c r="FN11" i="6"/>
  <c r="FK21" i="6"/>
  <c r="FK17" i="6"/>
  <c r="FN41" i="6"/>
  <c r="FN45" i="6"/>
  <c r="FN60" i="6"/>
  <c r="FJ63" i="6"/>
  <c r="FH47" i="6"/>
  <c r="FH61" i="6"/>
  <c r="FO11" i="6"/>
  <c r="FI55" i="6"/>
  <c r="FF39" i="6"/>
  <c r="FO32" i="6"/>
  <c r="FK36" i="6"/>
  <c r="FK34" i="6"/>
  <c r="FK32" i="6"/>
  <c r="FK30" i="6"/>
  <c r="FK28" i="6"/>
  <c r="FK26" i="6"/>
  <c r="FN18" i="6"/>
  <c r="FN10" i="6"/>
  <c r="FN33" i="6"/>
  <c r="FN52" i="6"/>
  <c r="FN44" i="6"/>
  <c r="FN48" i="6"/>
  <c r="FL59" i="6"/>
  <c r="FI63" i="6"/>
  <c r="FH29" i="6"/>
  <c r="FO10" i="6"/>
  <c r="FK16" i="6"/>
  <c r="FN17" i="6"/>
  <c r="FN51" i="6"/>
  <c r="FN43" i="6"/>
  <c r="FO64" i="6"/>
  <c r="FN64" i="6"/>
  <c r="FO38" i="6"/>
  <c r="FO30" i="6"/>
  <c r="FH51" i="6"/>
  <c r="FO51" i="6"/>
  <c r="FH43" i="6"/>
  <c r="FO43" i="6"/>
  <c r="FO56" i="6"/>
  <c r="FN50" i="6"/>
  <c r="FN42" i="6"/>
  <c r="FN59" i="6"/>
  <c r="FO28" i="6"/>
  <c r="FO20" i="6"/>
  <c r="FH20" i="6"/>
  <c r="FO27" i="6"/>
  <c r="FH27" i="6"/>
  <c r="FO62" i="6"/>
  <c r="FO48" i="6"/>
  <c r="FO34" i="6"/>
  <c r="FN55" i="6"/>
  <c r="FH55" i="6"/>
  <c r="FO36" i="6"/>
  <c r="FH63" i="6"/>
  <c r="FO63" i="6"/>
  <c r="FO12" i="6"/>
  <c r="FH12" i="6"/>
  <c r="FO35" i="6"/>
  <c r="FH35" i="6"/>
  <c r="FO60" i="6"/>
  <c r="FN36" i="6"/>
  <c r="FH36" i="6"/>
  <c r="FN28" i="6"/>
  <c r="FH28" i="6"/>
  <c r="FO46" i="6"/>
  <c r="EJ5" i="5"/>
  <c r="FD53" i="6"/>
  <c r="FH38" i="6"/>
  <c r="FH30" i="6"/>
  <c r="FH49" i="6"/>
  <c r="FH41" i="6"/>
  <c r="FH58" i="6"/>
  <c r="FO52" i="6"/>
  <c r="FO44" i="6"/>
  <c r="FO26" i="6"/>
  <c r="EM5" i="5"/>
  <c r="FH17" i="6"/>
  <c r="FH9" i="6"/>
  <c r="FH46" i="6"/>
  <c r="FO57" i="6"/>
  <c r="FO33" i="6"/>
  <c r="FH16" i="6"/>
  <c r="FH8" i="6"/>
  <c r="FH34" i="6"/>
  <c r="FH45" i="6"/>
  <c r="FH62" i="6"/>
  <c r="FO50" i="6"/>
  <c r="FO42" i="6"/>
  <c r="FH23" i="6"/>
  <c r="FH15" i="6"/>
  <c r="FD39" i="6"/>
  <c r="FH22" i="6"/>
  <c r="FH14" i="6"/>
  <c r="FH21" i="6"/>
  <c r="FH13" i="6"/>
  <c r="D27" i="2"/>
  <c r="D56" i="2"/>
  <c r="D42" i="2"/>
  <c r="EI5" i="5"/>
  <c r="HJ5" i="1"/>
  <c r="HI5" i="1"/>
  <c r="HG5" i="1"/>
  <c r="HK5" i="1"/>
  <c r="HH5" i="1"/>
  <c r="C56" i="2"/>
  <c r="E27" i="2"/>
  <c r="E9" i="2"/>
  <c r="E42" i="2"/>
  <c r="C9" i="2"/>
  <c r="C42" i="2"/>
  <c r="FC5" i="6" l="1"/>
  <c r="FG5" i="6"/>
  <c r="FD5" i="6"/>
  <c r="FF5" i="6"/>
  <c r="FO24" i="6"/>
  <c r="FO53" i="6"/>
  <c r="FO6" i="6"/>
  <c r="FO39" i="6"/>
  <c r="FE5" i="6"/>
  <c r="EI64" i="6"/>
  <c r="EH64" i="6"/>
  <c r="EG64" i="6"/>
  <c r="EF64" i="6"/>
  <c r="EE64" i="6"/>
  <c r="EI63" i="6"/>
  <c r="EH63" i="6"/>
  <c r="EG63" i="6"/>
  <c r="EF63" i="6"/>
  <c r="EE63" i="6"/>
  <c r="EI62" i="6"/>
  <c r="EH62" i="6"/>
  <c r="EG62" i="6"/>
  <c r="EF62" i="6"/>
  <c r="EE62" i="6"/>
  <c r="EI61" i="6"/>
  <c r="EH61" i="6"/>
  <c r="EG61" i="6"/>
  <c r="EF61" i="6"/>
  <c r="EE61" i="6"/>
  <c r="EI60" i="6"/>
  <c r="EH60" i="6"/>
  <c r="EG60" i="6"/>
  <c r="EF60" i="6"/>
  <c r="EE60" i="6"/>
  <c r="EI59" i="6"/>
  <c r="EH59" i="6"/>
  <c r="EG59" i="6"/>
  <c r="EF59" i="6"/>
  <c r="EE59" i="6"/>
  <c r="EI58" i="6"/>
  <c r="EH58" i="6"/>
  <c r="EG58" i="6"/>
  <c r="EF58" i="6"/>
  <c r="EE58" i="6"/>
  <c r="EI57" i="6"/>
  <c r="EH57" i="6"/>
  <c r="EG57" i="6"/>
  <c r="EF57" i="6"/>
  <c r="EE57" i="6"/>
  <c r="EI56" i="6"/>
  <c r="EH56" i="6"/>
  <c r="EG56" i="6"/>
  <c r="EF56" i="6"/>
  <c r="EE56" i="6"/>
  <c r="EI55" i="6"/>
  <c r="EH55" i="6"/>
  <c r="EG55" i="6"/>
  <c r="EF55" i="6"/>
  <c r="EE55" i="6"/>
  <c r="EE42" i="6"/>
  <c r="EF42" i="6"/>
  <c r="EG42" i="6"/>
  <c r="EH42" i="6"/>
  <c r="EI42" i="6"/>
  <c r="EE43" i="6"/>
  <c r="EF43" i="6"/>
  <c r="EG43" i="6"/>
  <c r="EH43" i="6"/>
  <c r="EI43" i="6"/>
  <c r="EE44" i="6"/>
  <c r="EF44" i="6"/>
  <c r="EG44" i="6"/>
  <c r="EH44" i="6"/>
  <c r="EI44" i="6"/>
  <c r="EE45" i="6"/>
  <c r="EF45" i="6"/>
  <c r="EG45" i="6"/>
  <c r="EH45" i="6"/>
  <c r="EI45" i="6"/>
  <c r="EE46" i="6"/>
  <c r="EF46" i="6"/>
  <c r="EG46" i="6"/>
  <c r="EH46" i="6"/>
  <c r="EI46" i="6"/>
  <c r="EE47" i="6"/>
  <c r="EF47" i="6"/>
  <c r="EG47" i="6"/>
  <c r="EH47" i="6"/>
  <c r="EI47" i="6"/>
  <c r="EE48" i="6"/>
  <c r="EF48" i="6"/>
  <c r="EG48" i="6"/>
  <c r="EH48" i="6"/>
  <c r="EI48" i="6"/>
  <c r="EE49" i="6"/>
  <c r="EF49" i="6"/>
  <c r="EG49" i="6"/>
  <c r="EH49" i="6"/>
  <c r="EI49" i="6"/>
  <c r="EE50" i="6"/>
  <c r="EF50" i="6"/>
  <c r="EG50" i="6"/>
  <c r="EH50" i="6"/>
  <c r="EI50" i="6"/>
  <c r="EE51" i="6"/>
  <c r="EF51" i="6"/>
  <c r="EG51" i="6"/>
  <c r="EH51" i="6"/>
  <c r="EI51" i="6"/>
  <c r="EE52" i="6"/>
  <c r="EF52" i="6"/>
  <c r="EG52" i="6"/>
  <c r="EH52" i="6"/>
  <c r="EI52" i="6"/>
  <c r="EI41" i="6"/>
  <c r="EH41" i="6"/>
  <c r="EG41" i="6"/>
  <c r="EF41" i="6"/>
  <c r="EE41" i="6"/>
  <c r="EE27" i="6"/>
  <c r="EF27" i="6"/>
  <c r="EG27" i="6"/>
  <c r="EH27" i="6"/>
  <c r="EI27" i="6"/>
  <c r="EE28" i="6"/>
  <c r="EF28" i="6"/>
  <c r="EG28" i="6"/>
  <c r="EH28" i="6"/>
  <c r="EI28" i="6"/>
  <c r="EE29" i="6"/>
  <c r="EF29" i="6"/>
  <c r="EG29" i="6"/>
  <c r="EH29" i="6"/>
  <c r="EI29" i="6"/>
  <c r="EE30" i="6"/>
  <c r="EF30" i="6"/>
  <c r="EG30" i="6"/>
  <c r="EH30" i="6"/>
  <c r="EI30" i="6"/>
  <c r="EE31" i="6"/>
  <c r="EF31" i="6"/>
  <c r="EG31" i="6"/>
  <c r="EH31" i="6"/>
  <c r="EI31" i="6"/>
  <c r="EE32" i="6"/>
  <c r="EF32" i="6"/>
  <c r="EG32" i="6"/>
  <c r="EH32" i="6"/>
  <c r="EI32" i="6"/>
  <c r="EE33" i="6"/>
  <c r="EF33" i="6"/>
  <c r="EG33" i="6"/>
  <c r="EH33" i="6"/>
  <c r="EI33" i="6"/>
  <c r="EE34" i="6"/>
  <c r="EF34" i="6"/>
  <c r="EG34" i="6"/>
  <c r="EH34" i="6"/>
  <c r="EI34" i="6"/>
  <c r="EE35" i="6"/>
  <c r="EF35" i="6"/>
  <c r="EG35" i="6"/>
  <c r="EH35" i="6"/>
  <c r="EI35" i="6"/>
  <c r="EE36" i="6"/>
  <c r="EF36" i="6"/>
  <c r="EG36" i="6"/>
  <c r="EH36" i="6"/>
  <c r="EI36" i="6"/>
  <c r="EE37" i="6"/>
  <c r="EF37" i="6"/>
  <c r="EG37" i="6"/>
  <c r="EH37" i="6"/>
  <c r="EI37" i="6"/>
  <c r="EE38" i="6"/>
  <c r="EF38" i="6"/>
  <c r="EG38" i="6"/>
  <c r="EH38" i="6"/>
  <c r="EI38" i="6"/>
  <c r="EI26" i="6"/>
  <c r="EH26" i="6"/>
  <c r="EG26" i="6"/>
  <c r="EF26" i="6"/>
  <c r="EE26" i="6"/>
  <c r="EE9" i="6"/>
  <c r="EF9" i="6"/>
  <c r="EG9" i="6"/>
  <c r="EH9" i="6"/>
  <c r="EI9" i="6"/>
  <c r="EE10" i="6"/>
  <c r="EF10" i="6"/>
  <c r="EG10" i="6"/>
  <c r="EH10" i="6"/>
  <c r="EI10" i="6"/>
  <c r="EE11" i="6"/>
  <c r="EF11" i="6"/>
  <c r="EG11" i="6"/>
  <c r="EH11" i="6"/>
  <c r="EI11" i="6"/>
  <c r="EE12" i="6"/>
  <c r="EF12" i="6"/>
  <c r="EG12" i="6"/>
  <c r="EH12" i="6"/>
  <c r="EI12" i="6"/>
  <c r="EE13" i="6"/>
  <c r="EF13" i="6"/>
  <c r="EG13" i="6"/>
  <c r="EH13" i="6"/>
  <c r="EI13" i="6"/>
  <c r="EE14" i="6"/>
  <c r="EF14" i="6"/>
  <c r="EG14" i="6"/>
  <c r="EH14" i="6"/>
  <c r="EI14" i="6"/>
  <c r="EE15" i="6"/>
  <c r="EF15" i="6"/>
  <c r="EG15" i="6"/>
  <c r="EH15" i="6"/>
  <c r="EI15" i="6"/>
  <c r="EE16" i="6"/>
  <c r="EF16" i="6"/>
  <c r="EG16" i="6"/>
  <c r="EH16" i="6"/>
  <c r="EI16" i="6"/>
  <c r="EE17" i="6"/>
  <c r="EF17" i="6"/>
  <c r="EG17" i="6"/>
  <c r="EH17" i="6"/>
  <c r="EI17" i="6"/>
  <c r="EE18" i="6"/>
  <c r="EF18" i="6"/>
  <c r="EG18" i="6"/>
  <c r="EH18" i="6"/>
  <c r="EI18" i="6"/>
  <c r="EE19" i="6"/>
  <c r="EF19" i="6"/>
  <c r="EG19" i="6"/>
  <c r="EH19" i="6"/>
  <c r="EI19" i="6"/>
  <c r="EE20" i="6"/>
  <c r="EF20" i="6"/>
  <c r="EG20" i="6"/>
  <c r="EH20" i="6"/>
  <c r="EI20" i="6"/>
  <c r="EE21" i="6"/>
  <c r="EF21" i="6"/>
  <c r="EG21" i="6"/>
  <c r="EH21" i="6"/>
  <c r="EI21" i="6"/>
  <c r="EE22" i="6"/>
  <c r="EF22" i="6"/>
  <c r="EG22" i="6"/>
  <c r="EH22" i="6"/>
  <c r="EI22" i="6"/>
  <c r="EE23" i="6"/>
  <c r="EF23" i="6"/>
  <c r="EG23" i="6"/>
  <c r="EH23" i="6"/>
  <c r="EI23" i="6"/>
  <c r="EI8" i="6"/>
  <c r="EH8" i="6"/>
  <c r="EG8" i="6"/>
  <c r="EF8" i="6"/>
  <c r="EE8" i="6"/>
  <c r="HF53" i="1"/>
  <c r="HE53" i="1"/>
  <c r="HD53" i="1"/>
  <c r="HC53" i="1"/>
  <c r="HB53" i="1"/>
  <c r="HF39" i="1"/>
  <c r="HE39" i="1"/>
  <c r="HD39" i="1"/>
  <c r="HC39" i="1"/>
  <c r="HB39" i="1"/>
  <c r="HF24" i="1"/>
  <c r="HE24" i="1"/>
  <c r="HD24" i="1"/>
  <c r="HC24" i="1"/>
  <c r="HB24" i="1"/>
  <c r="EF53" i="5"/>
  <c r="EE53" i="5"/>
  <c r="ED53" i="5"/>
  <c r="EC53" i="5"/>
  <c r="EB53" i="5"/>
  <c r="EF39" i="5"/>
  <c r="EE39" i="5"/>
  <c r="ED39" i="5"/>
  <c r="EC39" i="5"/>
  <c r="EB39" i="5"/>
  <c r="EF24" i="5"/>
  <c r="EE24" i="5"/>
  <c r="ED24" i="5"/>
  <c r="EC24" i="5"/>
  <c r="EB24" i="5"/>
  <c r="HA24" i="1"/>
  <c r="GZ24" i="1"/>
  <c r="GY24" i="1"/>
  <c r="GX24" i="1"/>
  <c r="GW24" i="1"/>
  <c r="HA53" i="1"/>
  <c r="GZ53" i="1"/>
  <c r="GY53" i="1"/>
  <c r="GX53" i="1"/>
  <c r="GW53" i="1"/>
  <c r="HA39" i="1"/>
  <c r="GZ39" i="1"/>
  <c r="GY39" i="1"/>
  <c r="GX39" i="1"/>
  <c r="GW39" i="1"/>
  <c r="DZ53" i="5"/>
  <c r="DY53" i="5"/>
  <c r="DX53" i="5"/>
  <c r="DW53" i="5"/>
  <c r="DV53" i="5"/>
  <c r="DZ39" i="5"/>
  <c r="DY39" i="5"/>
  <c r="DX39" i="5"/>
  <c r="DW39" i="5"/>
  <c r="DV39" i="5"/>
  <c r="DZ24" i="5"/>
  <c r="DY24" i="5"/>
  <c r="DX24" i="5"/>
  <c r="DW24" i="5"/>
  <c r="DV24" i="5"/>
  <c r="GV53" i="1"/>
  <c r="GU53" i="1"/>
  <c r="GT53" i="1"/>
  <c r="GS53" i="1"/>
  <c r="GR53" i="1"/>
  <c r="GV39" i="1"/>
  <c r="GU39" i="1"/>
  <c r="GT39" i="1"/>
  <c r="GS39" i="1"/>
  <c r="GR39" i="1"/>
  <c r="GV24" i="1"/>
  <c r="GU24" i="1"/>
  <c r="GT24" i="1"/>
  <c r="GS24" i="1"/>
  <c r="GR24" i="1"/>
  <c r="GV6" i="1"/>
  <c r="GU6" i="1"/>
  <c r="GT6" i="1"/>
  <c r="GS6" i="1"/>
  <c r="GR6" i="1"/>
  <c r="DT53" i="5"/>
  <c r="DS53" i="5"/>
  <c r="DO53" i="5"/>
  <c r="DN53" i="5"/>
  <c r="DM53" i="5"/>
  <c r="DT39" i="5"/>
  <c r="DS39" i="5"/>
  <c r="DO39" i="5"/>
  <c r="DN39" i="5"/>
  <c r="DM39" i="5"/>
  <c r="DT24" i="5"/>
  <c r="DS24" i="5"/>
  <c r="DO24" i="5"/>
  <c r="DN24" i="5"/>
  <c r="DM24" i="5"/>
  <c r="DR64" i="6"/>
  <c r="DR62" i="6"/>
  <c r="DU61" i="6"/>
  <c r="DR60" i="6"/>
  <c r="DT59" i="6"/>
  <c r="DR58" i="6"/>
  <c r="DT57" i="6"/>
  <c r="DR56" i="6"/>
  <c r="DS55" i="6"/>
  <c r="DS52" i="6"/>
  <c r="DU51" i="6"/>
  <c r="DR50" i="6"/>
  <c r="DT49" i="6"/>
  <c r="DR48" i="6"/>
  <c r="DT47" i="6"/>
  <c r="DR46" i="6"/>
  <c r="DT45" i="6"/>
  <c r="DR44" i="6"/>
  <c r="DU43" i="6"/>
  <c r="DR42" i="6"/>
  <c r="DQ41" i="6"/>
  <c r="DS38" i="6"/>
  <c r="DT37" i="6"/>
  <c r="DS36" i="6"/>
  <c r="DT35" i="6"/>
  <c r="DS34" i="6"/>
  <c r="DU33" i="6"/>
  <c r="DS32" i="6"/>
  <c r="DT31" i="6"/>
  <c r="DS30" i="6"/>
  <c r="DT29" i="6"/>
  <c r="DS28" i="6"/>
  <c r="DT27" i="6"/>
  <c r="DT26" i="6"/>
  <c r="DU23" i="6"/>
  <c r="DS22" i="6"/>
  <c r="DT21" i="6"/>
  <c r="DS20" i="6"/>
  <c r="DT19" i="6"/>
  <c r="DS18" i="6"/>
  <c r="DT17" i="6"/>
  <c r="DS16" i="6"/>
  <c r="DU15" i="6"/>
  <c r="DS14" i="6"/>
  <c r="DT13" i="6"/>
  <c r="DS12" i="6"/>
  <c r="DT11" i="6"/>
  <c r="DS10" i="6"/>
  <c r="DT9" i="6"/>
  <c r="DR8" i="6"/>
  <c r="DT6" i="5"/>
  <c r="DS6" i="5"/>
  <c r="DO6" i="5"/>
  <c r="DN6" i="5"/>
  <c r="DM6" i="5"/>
  <c r="EA64" i="5"/>
  <c r="EG64" i="5" s="1"/>
  <c r="EA63" i="5"/>
  <c r="EA62" i="5"/>
  <c r="EG62" i="5" s="1"/>
  <c r="EA61" i="5"/>
  <c r="EG61" i="5" s="1"/>
  <c r="EA60" i="5"/>
  <c r="EG60" i="5" s="1"/>
  <c r="EA59" i="5"/>
  <c r="EA58" i="5"/>
  <c r="EG58" i="5" s="1"/>
  <c r="EA57" i="5"/>
  <c r="EA56" i="5"/>
  <c r="EG56" i="5" s="1"/>
  <c r="EA55" i="5"/>
  <c r="EJ55" i="6" s="1"/>
  <c r="EA52" i="5"/>
  <c r="EG52" i="5" s="1"/>
  <c r="EA51" i="5"/>
  <c r="EG51" i="5" s="1"/>
  <c r="EA50" i="5"/>
  <c r="EG50" i="5" s="1"/>
  <c r="EA49" i="5"/>
  <c r="EA48" i="5"/>
  <c r="EG48" i="5" s="1"/>
  <c r="EA47" i="5"/>
  <c r="EA46" i="5"/>
  <c r="EA45" i="5"/>
  <c r="EA44" i="5"/>
  <c r="EG44" i="5" s="1"/>
  <c r="EA43" i="5"/>
  <c r="EG43" i="5" s="1"/>
  <c r="EA42" i="5"/>
  <c r="EG42" i="5" s="1"/>
  <c r="EA41" i="5"/>
  <c r="EA38" i="5"/>
  <c r="EG38" i="5" s="1"/>
  <c r="EA37" i="5"/>
  <c r="EN37" i="6" s="1"/>
  <c r="EA36" i="5"/>
  <c r="EK36" i="6" s="1"/>
  <c r="EA35" i="5"/>
  <c r="EA34" i="5"/>
  <c r="EG34" i="5" s="1"/>
  <c r="EA33" i="5"/>
  <c r="EG33" i="5" s="1"/>
  <c r="EA32" i="5"/>
  <c r="EG32" i="5" s="1"/>
  <c r="EA31" i="5"/>
  <c r="EA30" i="5"/>
  <c r="EG30" i="5" s="1"/>
  <c r="EA29" i="5"/>
  <c r="EN29" i="6" s="1"/>
  <c r="EA28" i="5"/>
  <c r="EK28" i="6" s="1"/>
  <c r="EA27" i="5"/>
  <c r="EA26" i="5"/>
  <c r="EA23" i="5"/>
  <c r="EG23" i="5" s="1"/>
  <c r="EA22" i="5"/>
  <c r="EG22" i="5" s="1"/>
  <c r="EA21" i="5"/>
  <c r="EA20" i="5"/>
  <c r="EG20" i="5" s="1"/>
  <c r="EA19" i="5"/>
  <c r="EA18" i="5"/>
  <c r="EM18" i="6" s="1"/>
  <c r="EA17" i="5"/>
  <c r="EJ17" i="6" s="1"/>
  <c r="EA16" i="5"/>
  <c r="EA15" i="5"/>
  <c r="EG15" i="5" s="1"/>
  <c r="EA14" i="5"/>
  <c r="EG14" i="5" s="1"/>
  <c r="EA13" i="5"/>
  <c r="EA12" i="5"/>
  <c r="EG12" i="5" s="1"/>
  <c r="EA11" i="5"/>
  <c r="EA10" i="5"/>
  <c r="EM10" i="6" s="1"/>
  <c r="EA9" i="5"/>
  <c r="EA8" i="5"/>
  <c r="EF6" i="5"/>
  <c r="EE6" i="5"/>
  <c r="ED6" i="5"/>
  <c r="EC6" i="5"/>
  <c r="EB6" i="5"/>
  <c r="DU8" i="5"/>
  <c r="DU64" i="5"/>
  <c r="DU63" i="5"/>
  <c r="DU62" i="5"/>
  <c r="DU61" i="5"/>
  <c r="DU60" i="5"/>
  <c r="DU59" i="5"/>
  <c r="DU58" i="5"/>
  <c r="DU57" i="5"/>
  <c r="DU56" i="5"/>
  <c r="DU55" i="5"/>
  <c r="DU52" i="5"/>
  <c r="DU51" i="5"/>
  <c r="DU50" i="5"/>
  <c r="DU49" i="5"/>
  <c r="DU48" i="5"/>
  <c r="DU47" i="5"/>
  <c r="DU46" i="5"/>
  <c r="DU45" i="5"/>
  <c r="DU44" i="5"/>
  <c r="DU43" i="5"/>
  <c r="DU42" i="5"/>
  <c r="DU41" i="5"/>
  <c r="DU38" i="5"/>
  <c r="DU37" i="5"/>
  <c r="DU36" i="5"/>
  <c r="DU35" i="5"/>
  <c r="DU34" i="5"/>
  <c r="DU33" i="5"/>
  <c r="DU32" i="5"/>
  <c r="DU31" i="5"/>
  <c r="DU30" i="5"/>
  <c r="DU29" i="5"/>
  <c r="DU28" i="5"/>
  <c r="DU27" i="5"/>
  <c r="DU26" i="5"/>
  <c r="DU23" i="5"/>
  <c r="DU22" i="5"/>
  <c r="DU21" i="5"/>
  <c r="DU20" i="5"/>
  <c r="DU19" i="5"/>
  <c r="DU18" i="5"/>
  <c r="DU17" i="5"/>
  <c r="DU16" i="5"/>
  <c r="DU15" i="5"/>
  <c r="DU14" i="5"/>
  <c r="DU13" i="5"/>
  <c r="DU12" i="5"/>
  <c r="DU11" i="5"/>
  <c r="DU10" i="5"/>
  <c r="DU9" i="5"/>
  <c r="DZ6" i="5"/>
  <c r="DY6" i="5"/>
  <c r="DX6" i="5"/>
  <c r="DW6" i="5"/>
  <c r="DV6" i="5"/>
  <c r="HF6" i="1"/>
  <c r="HE6" i="1"/>
  <c r="HD6" i="1"/>
  <c r="HC6" i="1"/>
  <c r="HB6" i="1"/>
  <c r="HA6" i="1"/>
  <c r="GZ6" i="1"/>
  <c r="GY6" i="1"/>
  <c r="GX6" i="1"/>
  <c r="GW6" i="1"/>
  <c r="EO17" i="6" l="1"/>
  <c r="FO5" i="6"/>
  <c r="ES10" i="6"/>
  <c r="EO55" i="6"/>
  <c r="ES18" i="6"/>
  <c r="EP36" i="6"/>
  <c r="EU20" i="6"/>
  <c r="EB5" i="5"/>
  <c r="DQ36" i="6"/>
  <c r="DQ64" i="6"/>
  <c r="DR22" i="6"/>
  <c r="DR12" i="6"/>
  <c r="DR33" i="6"/>
  <c r="DT43" i="6"/>
  <c r="DQ34" i="6"/>
  <c r="DQ62" i="6"/>
  <c r="DR20" i="6"/>
  <c r="DR32" i="6"/>
  <c r="DT61" i="6"/>
  <c r="EK48" i="6"/>
  <c r="EP48" i="6" s="1"/>
  <c r="EK12" i="6"/>
  <c r="EP12" i="6" s="1"/>
  <c r="DQ20" i="6"/>
  <c r="DQ32" i="6"/>
  <c r="DQ60" i="6"/>
  <c r="DR10" i="6"/>
  <c r="DR30" i="6"/>
  <c r="EL43" i="6"/>
  <c r="EQ43" i="6" s="1"/>
  <c r="EL51" i="6"/>
  <c r="EQ51" i="6" s="1"/>
  <c r="DQ18" i="6"/>
  <c r="DQ28" i="6"/>
  <c r="DQ56" i="6"/>
  <c r="DR18" i="6"/>
  <c r="DU26" i="6"/>
  <c r="EK64" i="6"/>
  <c r="EP64" i="6" s="1"/>
  <c r="DQ16" i="6"/>
  <c r="DQ52" i="6"/>
  <c r="DS8" i="6"/>
  <c r="DR16" i="6"/>
  <c r="DR38" i="6"/>
  <c r="DR28" i="6"/>
  <c r="EL23" i="6"/>
  <c r="EQ23" i="6" s="1"/>
  <c r="EM34" i="6"/>
  <c r="ES34" i="6" s="1"/>
  <c r="EM62" i="6"/>
  <c r="ES62" i="6" s="1"/>
  <c r="DQ12" i="6"/>
  <c r="DQ48" i="6"/>
  <c r="DU8" i="6"/>
  <c r="DT15" i="6"/>
  <c r="DR36" i="6"/>
  <c r="DR52" i="6"/>
  <c r="EK20" i="6"/>
  <c r="EP20" i="6" s="1"/>
  <c r="EJ33" i="6"/>
  <c r="EO33" i="6" s="1"/>
  <c r="EJ61" i="6"/>
  <c r="EO61" i="6" s="1"/>
  <c r="DQ10" i="6"/>
  <c r="DQ46" i="6"/>
  <c r="DT23" i="6"/>
  <c r="DR15" i="6"/>
  <c r="DR34" i="6"/>
  <c r="DT51" i="6"/>
  <c r="EK56" i="6"/>
  <c r="EP56" i="6" s="1"/>
  <c r="DQ26" i="6"/>
  <c r="DQ44" i="6"/>
  <c r="DR23" i="6"/>
  <c r="DR14" i="6"/>
  <c r="DT33" i="6"/>
  <c r="EL15" i="6"/>
  <c r="EQ15" i="6" s="1"/>
  <c r="EG41" i="5"/>
  <c r="EJ41" i="6"/>
  <c r="EO41" i="6" s="1"/>
  <c r="EN41" i="6"/>
  <c r="ER41" i="6" s="1"/>
  <c r="EM41" i="6"/>
  <c r="ES41" i="6" s="1"/>
  <c r="EL41" i="6"/>
  <c r="EQ41" i="6" s="1"/>
  <c r="EK41" i="6"/>
  <c r="EP41" i="6" s="1"/>
  <c r="EG21" i="5"/>
  <c r="EJ21" i="6"/>
  <c r="EO21" i="6" s="1"/>
  <c r="EK21" i="6"/>
  <c r="EP21" i="6" s="1"/>
  <c r="EL21" i="6"/>
  <c r="EQ21" i="6" s="1"/>
  <c r="EM21" i="6"/>
  <c r="ES21" i="6" s="1"/>
  <c r="EG49" i="5"/>
  <c r="EJ49" i="6"/>
  <c r="EO49" i="6" s="1"/>
  <c r="EK49" i="6"/>
  <c r="EP49" i="6" s="1"/>
  <c r="EL49" i="6"/>
  <c r="EM49" i="6"/>
  <c r="ES49" i="6" s="1"/>
  <c r="EG55" i="5"/>
  <c r="EN55" i="6"/>
  <c r="ER55" i="6" s="1"/>
  <c r="EM55" i="6"/>
  <c r="ES55" i="6" s="1"/>
  <c r="EL55" i="6"/>
  <c r="EQ55" i="6" s="1"/>
  <c r="EK55" i="6"/>
  <c r="EP55" i="6" s="1"/>
  <c r="EG31" i="5"/>
  <c r="EM31" i="6"/>
  <c r="ES31" i="6" s="1"/>
  <c r="EN31" i="6"/>
  <c r="ER31" i="6" s="1"/>
  <c r="EJ31" i="6"/>
  <c r="EO31" i="6" s="1"/>
  <c r="EK31" i="6"/>
  <c r="EP31" i="6" s="1"/>
  <c r="EG8" i="5"/>
  <c r="EM8" i="6"/>
  <c r="ES8" i="6" s="1"/>
  <c r="EL8" i="6"/>
  <c r="EQ8" i="6" s="1"/>
  <c r="EK8" i="6"/>
  <c r="EP8" i="6" s="1"/>
  <c r="EJ8" i="6"/>
  <c r="EO8" i="6" s="1"/>
  <c r="EG9" i="5"/>
  <c r="EK9" i="6"/>
  <c r="EP9" i="6" s="1"/>
  <c r="EL9" i="6"/>
  <c r="EQ9" i="6" s="1"/>
  <c r="EM9" i="6"/>
  <c r="ES9" i="6" s="1"/>
  <c r="EN9" i="6"/>
  <c r="ER9" i="6" s="1"/>
  <c r="EG10" i="5"/>
  <c r="EN10" i="6"/>
  <c r="ER10" i="6" s="1"/>
  <c r="EJ10" i="6"/>
  <c r="EO10" i="6" s="1"/>
  <c r="EK10" i="6"/>
  <c r="EP10" i="6" s="1"/>
  <c r="EL10" i="6"/>
  <c r="EG18" i="5"/>
  <c r="EN18" i="6"/>
  <c r="ER18" i="6" s="1"/>
  <c r="EJ18" i="6"/>
  <c r="EO18" i="6" s="1"/>
  <c r="EK18" i="6"/>
  <c r="EP18" i="6" s="1"/>
  <c r="EL18" i="6"/>
  <c r="EQ18" i="6" s="1"/>
  <c r="EG28" i="5"/>
  <c r="EL28" i="6"/>
  <c r="EQ28" i="6" s="1"/>
  <c r="EM28" i="6"/>
  <c r="ES28" i="6" s="1"/>
  <c r="EN28" i="6"/>
  <c r="ER28" i="6" s="1"/>
  <c r="EJ28" i="6"/>
  <c r="EO28" i="6" s="1"/>
  <c r="EG36" i="5"/>
  <c r="EL36" i="6"/>
  <c r="EQ36" i="6" s="1"/>
  <c r="EM36" i="6"/>
  <c r="ES36" i="6" s="1"/>
  <c r="EN36" i="6"/>
  <c r="ER36" i="6" s="1"/>
  <c r="EJ36" i="6"/>
  <c r="EO36" i="6" s="1"/>
  <c r="EG46" i="5"/>
  <c r="EN46" i="6"/>
  <c r="ER46" i="6" s="1"/>
  <c r="EJ46" i="6"/>
  <c r="EK46" i="6"/>
  <c r="EP46" i="6" s="1"/>
  <c r="EL46" i="6"/>
  <c r="EQ46" i="6" s="1"/>
  <c r="EN49" i="6"/>
  <c r="ER49" i="6" s="1"/>
  <c r="EG13" i="5"/>
  <c r="EJ13" i="6"/>
  <c r="EO13" i="6" s="1"/>
  <c r="EK13" i="6"/>
  <c r="EP13" i="6" s="1"/>
  <c r="EL13" i="6"/>
  <c r="EQ13" i="6" s="1"/>
  <c r="EM13" i="6"/>
  <c r="ES13" i="6" s="1"/>
  <c r="EG59" i="5"/>
  <c r="EM59" i="6"/>
  <c r="ES59" i="6" s="1"/>
  <c r="EN59" i="6"/>
  <c r="ER59" i="6" s="1"/>
  <c r="EJ59" i="6"/>
  <c r="EK59" i="6"/>
  <c r="EP59" i="6" s="1"/>
  <c r="EG16" i="5"/>
  <c r="EJ16" i="6"/>
  <c r="EO16" i="6" s="1"/>
  <c r="EK16" i="6"/>
  <c r="EP16" i="6" s="1"/>
  <c r="EL16" i="6"/>
  <c r="EM16" i="6"/>
  <c r="ES16" i="6" s="1"/>
  <c r="EN16" i="6"/>
  <c r="ER16" i="6" s="1"/>
  <c r="EG17" i="5"/>
  <c r="EK17" i="6"/>
  <c r="EP17" i="6" s="1"/>
  <c r="EL17" i="6"/>
  <c r="EQ17" i="6" s="1"/>
  <c r="EM17" i="6"/>
  <c r="ES17" i="6" s="1"/>
  <c r="EN17" i="6"/>
  <c r="ER17" i="6" s="1"/>
  <c r="EG35" i="5"/>
  <c r="EJ35" i="6"/>
  <c r="EO35" i="6" s="1"/>
  <c r="EK35" i="6"/>
  <c r="EP35" i="6" s="1"/>
  <c r="EL35" i="6"/>
  <c r="EQ35" i="6" s="1"/>
  <c r="EM35" i="6"/>
  <c r="ES35" i="6" s="1"/>
  <c r="EN35" i="6"/>
  <c r="ER35" i="6" s="1"/>
  <c r="EG63" i="5"/>
  <c r="EJ63" i="6"/>
  <c r="EO63" i="6" s="1"/>
  <c r="EK63" i="6"/>
  <c r="EP63" i="6" s="1"/>
  <c r="EL63" i="6"/>
  <c r="EQ63" i="6" s="1"/>
  <c r="EM63" i="6"/>
  <c r="ES63" i="6" s="1"/>
  <c r="EN63" i="6"/>
  <c r="DU17" i="6"/>
  <c r="DR17" i="6"/>
  <c r="DS17" i="6"/>
  <c r="DQ17" i="6"/>
  <c r="DU35" i="6"/>
  <c r="DQ35" i="6"/>
  <c r="DR35" i="6"/>
  <c r="DS35" i="6"/>
  <c r="DU45" i="6"/>
  <c r="DR45" i="6"/>
  <c r="DS45" i="6"/>
  <c r="DQ45" i="6"/>
  <c r="DU63" i="6"/>
  <c r="DQ63" i="6"/>
  <c r="DR63" i="6"/>
  <c r="DS63" i="6"/>
  <c r="EG11" i="5"/>
  <c r="EJ11" i="6"/>
  <c r="EO11" i="6" s="1"/>
  <c r="EK11" i="6"/>
  <c r="EL11" i="6"/>
  <c r="EQ11" i="6" s="1"/>
  <c r="EM11" i="6"/>
  <c r="EN11" i="6"/>
  <c r="ER11" i="6" s="1"/>
  <c r="EG19" i="5"/>
  <c r="EJ19" i="6"/>
  <c r="EO19" i="6" s="1"/>
  <c r="EK19" i="6"/>
  <c r="EL19" i="6"/>
  <c r="EQ19" i="6" s="1"/>
  <c r="EM19" i="6"/>
  <c r="ES19" i="6" s="1"/>
  <c r="EN19" i="6"/>
  <c r="ER19" i="6" s="1"/>
  <c r="EG29" i="5"/>
  <c r="EJ29" i="6"/>
  <c r="EK29" i="6"/>
  <c r="EP29" i="6" s="1"/>
  <c r="EL29" i="6"/>
  <c r="EQ29" i="6" s="1"/>
  <c r="EM29" i="6"/>
  <c r="ES29" i="6" s="1"/>
  <c r="EG37" i="5"/>
  <c r="EJ37" i="6"/>
  <c r="EO37" i="6" s="1"/>
  <c r="EK37" i="6"/>
  <c r="EP37" i="6" s="1"/>
  <c r="EL37" i="6"/>
  <c r="EQ37" i="6" s="1"/>
  <c r="EM37" i="6"/>
  <c r="ES37" i="6" s="1"/>
  <c r="EG47" i="5"/>
  <c r="EJ47" i="6"/>
  <c r="EO47" i="6" s="1"/>
  <c r="EK47" i="6"/>
  <c r="EL47" i="6"/>
  <c r="EQ47" i="6" s="1"/>
  <c r="EM47" i="6"/>
  <c r="ES47" i="6" s="1"/>
  <c r="EN47" i="6"/>
  <c r="ER47" i="6" s="1"/>
  <c r="EG57" i="5"/>
  <c r="EJ57" i="6"/>
  <c r="EK57" i="6"/>
  <c r="EP57" i="6" s="1"/>
  <c r="EL57" i="6"/>
  <c r="EQ57" i="6" s="1"/>
  <c r="EM57" i="6"/>
  <c r="ES57" i="6" s="1"/>
  <c r="DU11" i="6"/>
  <c r="DQ11" i="6"/>
  <c r="DR11" i="6"/>
  <c r="DS11" i="6"/>
  <c r="DU19" i="6"/>
  <c r="DQ19" i="6"/>
  <c r="DR19" i="6"/>
  <c r="DS19" i="6"/>
  <c r="DU29" i="6"/>
  <c r="DQ29" i="6"/>
  <c r="DR29" i="6"/>
  <c r="DS29" i="6"/>
  <c r="DU37" i="6"/>
  <c r="DQ37" i="6"/>
  <c r="DR37" i="6"/>
  <c r="DS37" i="6"/>
  <c r="DU47" i="6"/>
  <c r="DQ47" i="6"/>
  <c r="DR47" i="6"/>
  <c r="DS47" i="6"/>
  <c r="DU57" i="6"/>
  <c r="DQ57" i="6"/>
  <c r="DR57" i="6"/>
  <c r="DS57" i="6"/>
  <c r="DT63" i="6"/>
  <c r="EN13" i="6"/>
  <c r="ER13" i="6" s="1"/>
  <c r="EL59" i="6"/>
  <c r="EQ59" i="6" s="1"/>
  <c r="EG26" i="5"/>
  <c r="EN26" i="6"/>
  <c r="ER26" i="6" s="1"/>
  <c r="EM26" i="6"/>
  <c r="ES26" i="6" s="1"/>
  <c r="EL26" i="6"/>
  <c r="EQ26" i="6" s="1"/>
  <c r="EK26" i="6"/>
  <c r="EP26" i="6" s="1"/>
  <c r="EJ26" i="6"/>
  <c r="EO26" i="6" s="1"/>
  <c r="EG27" i="5"/>
  <c r="EJ27" i="6"/>
  <c r="EO27" i="6" s="1"/>
  <c r="EK27" i="6"/>
  <c r="EL27" i="6"/>
  <c r="EQ27" i="6" s="1"/>
  <c r="EM27" i="6"/>
  <c r="ES27" i="6" s="1"/>
  <c r="EN27" i="6"/>
  <c r="ER27" i="6" s="1"/>
  <c r="EG45" i="5"/>
  <c r="EK45" i="6"/>
  <c r="EP45" i="6" s="1"/>
  <c r="EL45" i="6"/>
  <c r="EQ45" i="6" s="1"/>
  <c r="EM45" i="6"/>
  <c r="ES45" i="6" s="1"/>
  <c r="EN45" i="6"/>
  <c r="ER45" i="6" s="1"/>
  <c r="DU9" i="6"/>
  <c r="DR9" i="6"/>
  <c r="DS9" i="6"/>
  <c r="DQ9" i="6"/>
  <c r="DU27" i="6"/>
  <c r="DQ27" i="6"/>
  <c r="DR27" i="6"/>
  <c r="DS27" i="6"/>
  <c r="DR55" i="6"/>
  <c r="DQ55" i="6"/>
  <c r="DU55" i="6"/>
  <c r="DT55" i="6"/>
  <c r="EN8" i="6"/>
  <c r="ER8" i="6" s="1"/>
  <c r="EL31" i="6"/>
  <c r="EQ31" i="6" s="1"/>
  <c r="EM46" i="6"/>
  <c r="ES46" i="6" s="1"/>
  <c r="EN57" i="6"/>
  <c r="ER57" i="6" s="1"/>
  <c r="EJ45" i="6"/>
  <c r="DU13" i="6"/>
  <c r="DQ13" i="6"/>
  <c r="DR13" i="6"/>
  <c r="DS13" i="6"/>
  <c r="DU21" i="6"/>
  <c r="DQ21" i="6"/>
  <c r="DR21" i="6"/>
  <c r="DS21" i="6"/>
  <c r="DU31" i="6"/>
  <c r="DQ31" i="6"/>
  <c r="DR31" i="6"/>
  <c r="DS31" i="6"/>
  <c r="DU41" i="6"/>
  <c r="DT41" i="6"/>
  <c r="DS41" i="6"/>
  <c r="DR41" i="6"/>
  <c r="DU49" i="6"/>
  <c r="DQ49" i="6"/>
  <c r="DR49" i="6"/>
  <c r="DS49" i="6"/>
  <c r="DU59" i="6"/>
  <c r="DQ59" i="6"/>
  <c r="DR59" i="6"/>
  <c r="DS59" i="6"/>
  <c r="EN21" i="6"/>
  <c r="ER21" i="6" s="1"/>
  <c r="EJ9" i="6"/>
  <c r="EO9" i="6" s="1"/>
  <c r="DN5" i="5"/>
  <c r="DQ8" i="6"/>
  <c r="DQ33" i="6"/>
  <c r="DQ61" i="6"/>
  <c r="DT8" i="6"/>
  <c r="DS23" i="6"/>
  <c r="DS15" i="6"/>
  <c r="DS33" i="6"/>
  <c r="DS51" i="6"/>
  <c r="DS43" i="6"/>
  <c r="DS61" i="6"/>
  <c r="EK23" i="6"/>
  <c r="EP23" i="6" s="1"/>
  <c r="EJ20" i="6"/>
  <c r="EO20" i="6" s="1"/>
  <c r="EK15" i="6"/>
  <c r="EP15" i="6" s="1"/>
  <c r="EJ12" i="6"/>
  <c r="EO12" i="6" s="1"/>
  <c r="EL34" i="6"/>
  <c r="EQ34" i="6" s="1"/>
  <c r="EN32" i="6"/>
  <c r="ER32" i="6" s="1"/>
  <c r="EN52" i="6"/>
  <c r="ER52" i="6" s="1"/>
  <c r="EK51" i="6"/>
  <c r="EP51" i="6" s="1"/>
  <c r="EJ48" i="6"/>
  <c r="EO48" i="6" s="1"/>
  <c r="EN44" i="6"/>
  <c r="ER44" i="6" s="1"/>
  <c r="EK43" i="6"/>
  <c r="EP43" i="6" s="1"/>
  <c r="EJ64" i="6"/>
  <c r="EO64" i="6" s="1"/>
  <c r="EL62" i="6"/>
  <c r="EQ62" i="6" s="1"/>
  <c r="EN60" i="6"/>
  <c r="ER60" i="6" s="1"/>
  <c r="EJ56" i="6"/>
  <c r="EO56" i="6" s="1"/>
  <c r="DR51" i="6"/>
  <c r="DR43" i="6"/>
  <c r="DR61" i="6"/>
  <c r="EJ23" i="6"/>
  <c r="EO23" i="6" s="1"/>
  <c r="EJ15" i="6"/>
  <c r="EK34" i="6"/>
  <c r="EP34" i="6" s="1"/>
  <c r="EM32" i="6"/>
  <c r="ES32" i="6" s="1"/>
  <c r="EM52" i="6"/>
  <c r="ES52" i="6" s="1"/>
  <c r="EJ51" i="6"/>
  <c r="EO51" i="6" s="1"/>
  <c r="EM44" i="6"/>
  <c r="ES44" i="6" s="1"/>
  <c r="EJ43" i="6"/>
  <c r="EO43" i="6" s="1"/>
  <c r="EK62" i="6"/>
  <c r="EP62" i="6" s="1"/>
  <c r="EM60" i="6"/>
  <c r="DQ23" i="6"/>
  <c r="DQ15" i="6"/>
  <c r="DQ51" i="6"/>
  <c r="DQ43" i="6"/>
  <c r="DU22" i="6"/>
  <c r="DU20" i="6"/>
  <c r="DU18" i="6"/>
  <c r="DU16" i="6"/>
  <c r="DU14" i="6"/>
  <c r="DU12" i="6"/>
  <c r="DU10" i="6"/>
  <c r="DR26" i="6"/>
  <c r="DU38" i="6"/>
  <c r="DU36" i="6"/>
  <c r="DU34" i="6"/>
  <c r="DU32" i="6"/>
  <c r="DU30" i="6"/>
  <c r="DU28" i="6"/>
  <c r="DU52" i="6"/>
  <c r="DU50" i="6"/>
  <c r="DU48" i="6"/>
  <c r="DU46" i="6"/>
  <c r="DU44" i="6"/>
  <c r="DU42" i="6"/>
  <c r="DU64" i="6"/>
  <c r="DU62" i="6"/>
  <c r="DU60" i="6"/>
  <c r="DU58" i="6"/>
  <c r="DU56" i="6"/>
  <c r="EN22" i="6"/>
  <c r="ER22" i="6" s="1"/>
  <c r="EN14" i="6"/>
  <c r="ER14" i="6" s="1"/>
  <c r="EN38" i="6"/>
  <c r="ER38" i="6" s="1"/>
  <c r="EJ34" i="6"/>
  <c r="EO34" i="6" s="1"/>
  <c r="EL32" i="6"/>
  <c r="EQ32" i="6" s="1"/>
  <c r="EN30" i="6"/>
  <c r="ER30" i="6" s="1"/>
  <c r="EL52" i="6"/>
  <c r="EQ52" i="6" s="1"/>
  <c r="EN50" i="6"/>
  <c r="EL44" i="6"/>
  <c r="EQ44" i="6" s="1"/>
  <c r="EN42" i="6"/>
  <c r="ER42" i="6" s="1"/>
  <c r="EJ62" i="6"/>
  <c r="EO62" i="6" s="1"/>
  <c r="EL60" i="6"/>
  <c r="EQ60" i="6" s="1"/>
  <c r="EN58" i="6"/>
  <c r="ER58" i="6" s="1"/>
  <c r="DQ22" i="6"/>
  <c r="DQ14" i="6"/>
  <c r="DQ38" i="6"/>
  <c r="DQ30" i="6"/>
  <c r="DQ50" i="6"/>
  <c r="DQ42" i="6"/>
  <c r="DQ58" i="6"/>
  <c r="DT22" i="6"/>
  <c r="DT20" i="6"/>
  <c r="DT18" i="6"/>
  <c r="DT16" i="6"/>
  <c r="DT14" i="6"/>
  <c r="DT12" i="6"/>
  <c r="DT10" i="6"/>
  <c r="DS26" i="6"/>
  <c r="DT38" i="6"/>
  <c r="DT36" i="6"/>
  <c r="DT34" i="6"/>
  <c r="DT32" i="6"/>
  <c r="DT30" i="6"/>
  <c r="DT28" i="6"/>
  <c r="DT52" i="6"/>
  <c r="DT50" i="6"/>
  <c r="DT48" i="6"/>
  <c r="DT46" i="6"/>
  <c r="DT44" i="6"/>
  <c r="DT42" i="6"/>
  <c r="DT64" i="6"/>
  <c r="DT62" i="6"/>
  <c r="DT60" i="6"/>
  <c r="DT58" i="6"/>
  <c r="DT56" i="6"/>
  <c r="EM22" i="6"/>
  <c r="ES22" i="6" s="1"/>
  <c r="EM14" i="6"/>
  <c r="ES14" i="6" s="1"/>
  <c r="EM38" i="6"/>
  <c r="ES38" i="6" s="1"/>
  <c r="EN33" i="6"/>
  <c r="ER33" i="6" s="1"/>
  <c r="EK32" i="6"/>
  <c r="EP32" i="6" s="1"/>
  <c r="EM30" i="6"/>
  <c r="ES30" i="6" s="1"/>
  <c r="EK52" i="6"/>
  <c r="EP52" i="6" s="1"/>
  <c r="EM50" i="6"/>
  <c r="ES50" i="6" s="1"/>
  <c r="EK44" i="6"/>
  <c r="EP44" i="6" s="1"/>
  <c r="EM42" i="6"/>
  <c r="ES42" i="6" s="1"/>
  <c r="EN61" i="6"/>
  <c r="ER61" i="6" s="1"/>
  <c r="EK60" i="6"/>
  <c r="EP60" i="6" s="1"/>
  <c r="EM58" i="6"/>
  <c r="ES58" i="6" s="1"/>
  <c r="DS50" i="6"/>
  <c r="DS48" i="6"/>
  <c r="DS46" i="6"/>
  <c r="DS44" i="6"/>
  <c r="DS42" i="6"/>
  <c r="DS64" i="6"/>
  <c r="DS62" i="6"/>
  <c r="DS60" i="6"/>
  <c r="DS58" i="6"/>
  <c r="DS56" i="6"/>
  <c r="EL22" i="6"/>
  <c r="EQ22" i="6" s="1"/>
  <c r="EN20" i="6"/>
  <c r="ER20" i="6" s="1"/>
  <c r="EL14" i="6"/>
  <c r="EQ14" i="6" s="1"/>
  <c r="EN12" i="6"/>
  <c r="ER12" i="6" s="1"/>
  <c r="EL38" i="6"/>
  <c r="EQ38" i="6" s="1"/>
  <c r="EM33" i="6"/>
  <c r="ES33" i="6" s="1"/>
  <c r="EJ32" i="6"/>
  <c r="EO32" i="6" s="1"/>
  <c r="EL30" i="6"/>
  <c r="EQ30" i="6" s="1"/>
  <c r="EJ52" i="6"/>
  <c r="EO52" i="6" s="1"/>
  <c r="EL50" i="6"/>
  <c r="EQ50" i="6" s="1"/>
  <c r="EN48" i="6"/>
  <c r="ER48" i="6" s="1"/>
  <c r="EJ44" i="6"/>
  <c r="EO44" i="6" s="1"/>
  <c r="EL42" i="6"/>
  <c r="EQ42" i="6" s="1"/>
  <c r="EN64" i="6"/>
  <c r="ER64" i="6" s="1"/>
  <c r="EM61" i="6"/>
  <c r="ES61" i="6" s="1"/>
  <c r="EJ60" i="6"/>
  <c r="EO60" i="6" s="1"/>
  <c r="EL58" i="6"/>
  <c r="EQ58" i="6" s="1"/>
  <c r="EN56" i="6"/>
  <c r="ER56" i="6" s="1"/>
  <c r="EN23" i="6"/>
  <c r="ER23" i="6" s="1"/>
  <c r="EK22" i="6"/>
  <c r="EP22" i="6" s="1"/>
  <c r="EM20" i="6"/>
  <c r="ES20" i="6" s="1"/>
  <c r="EN15" i="6"/>
  <c r="ER15" i="6" s="1"/>
  <c r="EK14" i="6"/>
  <c r="EP14" i="6" s="1"/>
  <c r="EM12" i="6"/>
  <c r="ES12" i="6" s="1"/>
  <c r="EK38" i="6"/>
  <c r="EP38" i="6" s="1"/>
  <c r="EL33" i="6"/>
  <c r="EQ33" i="6" s="1"/>
  <c r="EK30" i="6"/>
  <c r="EN51" i="6"/>
  <c r="ER51" i="6" s="1"/>
  <c r="EK50" i="6"/>
  <c r="EP50" i="6" s="1"/>
  <c r="EM48" i="6"/>
  <c r="ES48" i="6" s="1"/>
  <c r="EN43" i="6"/>
  <c r="ER43" i="6" s="1"/>
  <c r="EK42" i="6"/>
  <c r="EP42" i="6" s="1"/>
  <c r="EM64" i="6"/>
  <c r="ES64" i="6" s="1"/>
  <c r="EL61" i="6"/>
  <c r="EQ61" i="6" s="1"/>
  <c r="EK58" i="6"/>
  <c r="EP58" i="6" s="1"/>
  <c r="EM56" i="6"/>
  <c r="ES56" i="6" s="1"/>
  <c r="EM23" i="6"/>
  <c r="ES23" i="6" s="1"/>
  <c r="EJ22" i="6"/>
  <c r="EO22" i="6" s="1"/>
  <c r="EL20" i="6"/>
  <c r="EQ20" i="6" s="1"/>
  <c r="EM15" i="6"/>
  <c r="ES15" i="6" s="1"/>
  <c r="EJ14" i="6"/>
  <c r="EO14" i="6" s="1"/>
  <c r="EL12" i="6"/>
  <c r="EQ12" i="6" s="1"/>
  <c r="EJ38" i="6"/>
  <c r="EN34" i="6"/>
  <c r="ER34" i="6" s="1"/>
  <c r="EK33" i="6"/>
  <c r="EP33" i="6" s="1"/>
  <c r="EJ30" i="6"/>
  <c r="EO30" i="6" s="1"/>
  <c r="EM51" i="6"/>
  <c r="ES51" i="6" s="1"/>
  <c r="EJ50" i="6"/>
  <c r="EO50" i="6" s="1"/>
  <c r="EL48" i="6"/>
  <c r="EQ48" i="6" s="1"/>
  <c r="EM43" i="6"/>
  <c r="ES43" i="6" s="1"/>
  <c r="EJ42" i="6"/>
  <c r="EO42" i="6" s="1"/>
  <c r="EL64" i="6"/>
  <c r="EQ64" i="6" s="1"/>
  <c r="EN62" i="6"/>
  <c r="ER62" i="6" s="1"/>
  <c r="EK61" i="6"/>
  <c r="EP61" i="6" s="1"/>
  <c r="EJ58" i="6"/>
  <c r="EO58" i="6" s="1"/>
  <c r="EL56" i="6"/>
  <c r="EQ56" i="6" s="1"/>
  <c r="EU38" i="6"/>
  <c r="EU50" i="6"/>
  <c r="EP11" i="6"/>
  <c r="EU59" i="6"/>
  <c r="EU36" i="6"/>
  <c r="EU42" i="6"/>
  <c r="EU30" i="6"/>
  <c r="EU52" i="6"/>
  <c r="EU61" i="6"/>
  <c r="EU27" i="6"/>
  <c r="EU47" i="6"/>
  <c r="EU10" i="6"/>
  <c r="EU23" i="6"/>
  <c r="EU19" i="6"/>
  <c r="EU32" i="6"/>
  <c r="EU9" i="6"/>
  <c r="EU60" i="6"/>
  <c r="EU62" i="6"/>
  <c r="EU64" i="6"/>
  <c r="EU44" i="6"/>
  <c r="EU8" i="6"/>
  <c r="EU41" i="6"/>
  <c r="EU58" i="6"/>
  <c r="EU16" i="6"/>
  <c r="EU51" i="6"/>
  <c r="EU46" i="6"/>
  <c r="EU43" i="6"/>
  <c r="ER37" i="6"/>
  <c r="ER29" i="6"/>
  <c r="EP28" i="6"/>
  <c r="EU35" i="6"/>
  <c r="EU55" i="6"/>
  <c r="EU37" i="6"/>
  <c r="EU15" i="6"/>
  <c r="EU12" i="6"/>
  <c r="EU57" i="6"/>
  <c r="EU56" i="6"/>
  <c r="EU63" i="6"/>
  <c r="EU49" i="6"/>
  <c r="EU26" i="6"/>
  <c r="EU17" i="6"/>
  <c r="EU14" i="6"/>
  <c r="EU18" i="6"/>
  <c r="EU45" i="6"/>
  <c r="EU48" i="6"/>
  <c r="EU31" i="6"/>
  <c r="EU29" i="6"/>
  <c r="EU33" i="6"/>
  <c r="EU34" i="6"/>
  <c r="EU28" i="6"/>
  <c r="EU13" i="6"/>
  <c r="EU22" i="6"/>
  <c r="EU21" i="6"/>
  <c r="EU11" i="6"/>
  <c r="HC5" i="1"/>
  <c r="HD5" i="1"/>
  <c r="HB5" i="1"/>
  <c r="GS5" i="1"/>
  <c r="HF5" i="1"/>
  <c r="GV5" i="1"/>
  <c r="GT5" i="1"/>
  <c r="GU5" i="1"/>
  <c r="GR5" i="1"/>
  <c r="GZ5" i="1"/>
  <c r="HE5" i="1"/>
  <c r="DY5" i="5"/>
  <c r="EA6" i="5"/>
  <c r="EL6" i="6" s="1"/>
  <c r="DM5" i="5"/>
  <c r="DS5" i="5"/>
  <c r="DR6" i="6"/>
  <c r="DT5" i="5"/>
  <c r="DL53" i="5"/>
  <c r="DL39" i="5"/>
  <c r="DT39" i="6" s="1"/>
  <c r="DO5" i="5"/>
  <c r="DL24" i="5"/>
  <c r="DR24" i="6" s="1"/>
  <c r="EC5" i="5"/>
  <c r="ED5" i="5"/>
  <c r="EE5" i="5"/>
  <c r="EA24" i="5"/>
  <c r="EK24" i="6" s="1"/>
  <c r="EF5" i="5"/>
  <c r="DX5" i="5"/>
  <c r="DV5" i="5"/>
  <c r="EA39" i="5"/>
  <c r="EK39" i="6" s="1"/>
  <c r="EA53" i="5"/>
  <c r="EN53" i="6" s="1"/>
  <c r="DU39" i="5"/>
  <c r="DZ5" i="5"/>
  <c r="DU53" i="5"/>
  <c r="DW5" i="5"/>
  <c r="DU24" i="5"/>
  <c r="DU6" i="5"/>
  <c r="GX5" i="1"/>
  <c r="GY5" i="1"/>
  <c r="HA5" i="1"/>
  <c r="GW5" i="1"/>
  <c r="DP64" i="6"/>
  <c r="DP63" i="6"/>
  <c r="DP62" i="6"/>
  <c r="DP61" i="6"/>
  <c r="DP60" i="6"/>
  <c r="DP59" i="6"/>
  <c r="DP58" i="6"/>
  <c r="DP57" i="6"/>
  <c r="DP56" i="6"/>
  <c r="DP55" i="6"/>
  <c r="DP52" i="6"/>
  <c r="DP51" i="6"/>
  <c r="DP50" i="6"/>
  <c r="DP49" i="6"/>
  <c r="DP48" i="6"/>
  <c r="DP47" i="6"/>
  <c r="DP46" i="6"/>
  <c r="DP45" i="6"/>
  <c r="DP44" i="6"/>
  <c r="DP43" i="6"/>
  <c r="DP42" i="6"/>
  <c r="DP41" i="6"/>
  <c r="DP38" i="6"/>
  <c r="DP37" i="6"/>
  <c r="DP36" i="6"/>
  <c r="DP35" i="6"/>
  <c r="DP34" i="6"/>
  <c r="DP33" i="6"/>
  <c r="DP32" i="6"/>
  <c r="DP31" i="6"/>
  <c r="DP30" i="6"/>
  <c r="DP29" i="6"/>
  <c r="DP28" i="6"/>
  <c r="DP27" i="6"/>
  <c r="DP26" i="6"/>
  <c r="DP23" i="6"/>
  <c r="DP22" i="6"/>
  <c r="DP21" i="6"/>
  <c r="DP20" i="6"/>
  <c r="DP19" i="6"/>
  <c r="DP18" i="6"/>
  <c r="DP17" i="6"/>
  <c r="DP16" i="6"/>
  <c r="DP15" i="6"/>
  <c r="DP14" i="6"/>
  <c r="DP13" i="6"/>
  <c r="DP12" i="6"/>
  <c r="DP11" i="6"/>
  <c r="DP10" i="6"/>
  <c r="DP9" i="6"/>
  <c r="DP8" i="6"/>
  <c r="DO64" i="6"/>
  <c r="DO63" i="6"/>
  <c r="DO62" i="6"/>
  <c r="DO61" i="6"/>
  <c r="DO60" i="6"/>
  <c r="DO59" i="6"/>
  <c r="DO58" i="6"/>
  <c r="DO57" i="6"/>
  <c r="DO56" i="6"/>
  <c r="DO55" i="6"/>
  <c r="DO52" i="6"/>
  <c r="DO51" i="6"/>
  <c r="DO50" i="6"/>
  <c r="DO49" i="6"/>
  <c r="DO48" i="6"/>
  <c r="DO47" i="6"/>
  <c r="DO46" i="6"/>
  <c r="DO45" i="6"/>
  <c r="DO44" i="6"/>
  <c r="DO43" i="6"/>
  <c r="DO42" i="6"/>
  <c r="DO41" i="6"/>
  <c r="DO38" i="6"/>
  <c r="DO37" i="6"/>
  <c r="DO36" i="6"/>
  <c r="DO35" i="6"/>
  <c r="DO34" i="6"/>
  <c r="DO33" i="6"/>
  <c r="DO32" i="6"/>
  <c r="DO31" i="6"/>
  <c r="DO30" i="6"/>
  <c r="DO29" i="6"/>
  <c r="DO28" i="6"/>
  <c r="DO27" i="6"/>
  <c r="DO26" i="6"/>
  <c r="DO23" i="6"/>
  <c r="DO22" i="6"/>
  <c r="DO21" i="6"/>
  <c r="DO20" i="6"/>
  <c r="DO19" i="6"/>
  <c r="DO18" i="6"/>
  <c r="DO17" i="6"/>
  <c r="DO16" i="6"/>
  <c r="DO15" i="6"/>
  <c r="DO14" i="6"/>
  <c r="DO13" i="6"/>
  <c r="DO12" i="6"/>
  <c r="DO11" i="6"/>
  <c r="DO10" i="6"/>
  <c r="DO9" i="6"/>
  <c r="DO8" i="6"/>
  <c r="DN64" i="6"/>
  <c r="DN63" i="6"/>
  <c r="DN62" i="6"/>
  <c r="DN61" i="6"/>
  <c r="DN60" i="6"/>
  <c r="DN59" i="6"/>
  <c r="DN58" i="6"/>
  <c r="DN57" i="6"/>
  <c r="DN56" i="6"/>
  <c r="DN55" i="6"/>
  <c r="DN52" i="6"/>
  <c r="DN51" i="6"/>
  <c r="DN50" i="6"/>
  <c r="DN49" i="6"/>
  <c r="DN48" i="6"/>
  <c r="DN47" i="6"/>
  <c r="DN46" i="6"/>
  <c r="DN45" i="6"/>
  <c r="DN44" i="6"/>
  <c r="DN43" i="6"/>
  <c r="DN42" i="6"/>
  <c r="DN41" i="6"/>
  <c r="DN38" i="6"/>
  <c r="DN37" i="6"/>
  <c r="DN36" i="6"/>
  <c r="DN35" i="6"/>
  <c r="DN34" i="6"/>
  <c r="DN33" i="6"/>
  <c r="DN32" i="6"/>
  <c r="DN31" i="6"/>
  <c r="DN30" i="6"/>
  <c r="DN29" i="6"/>
  <c r="DN28" i="6"/>
  <c r="DN27" i="6"/>
  <c r="DN26" i="6"/>
  <c r="DN23" i="6"/>
  <c r="DN22" i="6"/>
  <c r="DN21" i="6"/>
  <c r="DN20" i="6"/>
  <c r="DN19" i="6"/>
  <c r="DN18" i="6"/>
  <c r="DN17" i="6"/>
  <c r="DN16" i="6"/>
  <c r="DN15" i="6"/>
  <c r="DN14" i="6"/>
  <c r="DN13" i="6"/>
  <c r="DN12" i="6"/>
  <c r="DN11" i="6"/>
  <c r="DN10" i="6"/>
  <c r="DN9" i="6"/>
  <c r="DN8" i="6"/>
  <c r="DM64" i="6"/>
  <c r="DM63" i="6"/>
  <c r="DM62" i="6"/>
  <c r="DM61" i="6"/>
  <c r="DM60" i="6"/>
  <c r="DM59" i="6"/>
  <c r="DM58" i="6"/>
  <c r="DM57" i="6"/>
  <c r="DM56" i="6"/>
  <c r="DM55" i="6"/>
  <c r="DM52" i="6"/>
  <c r="DM51" i="6"/>
  <c r="DM50" i="6"/>
  <c r="DM49" i="6"/>
  <c r="DM48" i="6"/>
  <c r="DM47" i="6"/>
  <c r="DM46" i="6"/>
  <c r="DM45" i="6"/>
  <c r="DM44" i="6"/>
  <c r="DM43" i="6"/>
  <c r="DM42" i="6"/>
  <c r="DM41" i="6"/>
  <c r="DM38" i="6"/>
  <c r="DM37" i="6"/>
  <c r="DM36" i="6"/>
  <c r="DM35" i="6"/>
  <c r="DM34" i="6"/>
  <c r="DM33" i="6"/>
  <c r="DM32" i="6"/>
  <c r="DM31" i="6"/>
  <c r="DM30" i="6"/>
  <c r="DM29" i="6"/>
  <c r="DM28" i="6"/>
  <c r="DM27" i="6"/>
  <c r="DM26" i="6"/>
  <c r="DM23" i="6"/>
  <c r="DM22" i="6"/>
  <c r="DM21" i="6"/>
  <c r="DM20" i="6"/>
  <c r="DM19" i="6"/>
  <c r="DM18" i="6"/>
  <c r="DM17" i="6"/>
  <c r="DM16" i="6"/>
  <c r="DM15" i="6"/>
  <c r="DM14" i="6"/>
  <c r="DM13" i="6"/>
  <c r="DM12" i="6"/>
  <c r="DM11" i="6"/>
  <c r="DM10" i="6"/>
  <c r="DM9" i="6"/>
  <c r="DM8" i="6"/>
  <c r="DL64" i="6"/>
  <c r="DL63" i="6"/>
  <c r="DL62" i="6"/>
  <c r="DL61" i="6"/>
  <c r="DL60" i="6"/>
  <c r="DL59" i="6"/>
  <c r="DL58" i="6"/>
  <c r="DL57" i="6"/>
  <c r="DL56" i="6"/>
  <c r="DL55" i="6"/>
  <c r="DL52" i="6"/>
  <c r="DL51" i="6"/>
  <c r="DL50" i="6"/>
  <c r="DL49" i="6"/>
  <c r="DL48" i="6"/>
  <c r="DL47" i="6"/>
  <c r="DL46" i="6"/>
  <c r="DL45" i="6"/>
  <c r="DL44" i="6"/>
  <c r="DL43" i="6"/>
  <c r="DL42" i="6"/>
  <c r="DL41" i="6"/>
  <c r="DL38" i="6"/>
  <c r="DL37" i="6"/>
  <c r="DL36" i="6"/>
  <c r="DL35" i="6"/>
  <c r="DL34" i="6"/>
  <c r="DL33" i="6"/>
  <c r="DL32" i="6"/>
  <c r="DL31" i="6"/>
  <c r="DL30" i="6"/>
  <c r="DL29" i="6"/>
  <c r="DL28" i="6"/>
  <c r="DL27" i="6"/>
  <c r="DL26" i="6"/>
  <c r="DL23" i="6"/>
  <c r="DL22" i="6"/>
  <c r="DL21" i="6"/>
  <c r="DL20" i="6"/>
  <c r="DL19" i="6"/>
  <c r="DL18" i="6"/>
  <c r="DL17" i="6"/>
  <c r="DL16" i="6"/>
  <c r="DL15" i="6"/>
  <c r="DL14" i="6"/>
  <c r="DL13" i="6"/>
  <c r="DL12" i="6"/>
  <c r="DL11" i="6"/>
  <c r="DL10" i="6"/>
  <c r="DL9" i="6"/>
  <c r="DL8" i="6"/>
  <c r="EV11" i="6" l="1"/>
  <c r="EV16" i="6"/>
  <c r="EQ16" i="6"/>
  <c r="EV45" i="6"/>
  <c r="ES11" i="6"/>
  <c r="EO45" i="6"/>
  <c r="EV49" i="6"/>
  <c r="EQ49" i="6"/>
  <c r="EV56" i="6"/>
  <c r="EV47" i="6"/>
  <c r="EV19" i="6"/>
  <c r="EV63" i="6"/>
  <c r="EV60" i="6"/>
  <c r="EV50" i="6"/>
  <c r="EV52" i="6"/>
  <c r="EV10" i="6"/>
  <c r="EV14" i="6"/>
  <c r="EQ10" i="6"/>
  <c r="EV33" i="6"/>
  <c r="EV34" i="6"/>
  <c r="EP19" i="6"/>
  <c r="DT24" i="6"/>
  <c r="EJ6" i="6"/>
  <c r="EV15" i="6"/>
  <c r="EO15" i="6"/>
  <c r="EP47" i="6"/>
  <c r="EK6" i="6"/>
  <c r="DS6" i="6"/>
  <c r="EV59" i="6"/>
  <c r="EV38" i="6"/>
  <c r="EV30" i="6"/>
  <c r="EV57" i="6"/>
  <c r="EV29" i="6"/>
  <c r="EV27" i="6"/>
  <c r="EV36" i="6"/>
  <c r="EV58" i="6"/>
  <c r="DR39" i="6"/>
  <c r="EV46" i="6"/>
  <c r="DU24" i="6"/>
  <c r="DR53" i="6"/>
  <c r="DT53" i="6"/>
  <c r="EV44" i="6"/>
  <c r="EV55" i="6"/>
  <c r="EV35" i="6"/>
  <c r="EV8" i="6"/>
  <c r="EV64" i="6"/>
  <c r="EV13" i="6"/>
  <c r="EP30" i="6"/>
  <c r="EV28" i="6"/>
  <c r="EP27" i="6"/>
  <c r="EM39" i="6"/>
  <c r="EN24" i="6"/>
  <c r="DU6" i="6"/>
  <c r="DS53" i="6"/>
  <c r="EV51" i="6"/>
  <c r="EV62" i="6"/>
  <c r="EV43" i="6"/>
  <c r="EV9" i="6"/>
  <c r="EV23" i="6"/>
  <c r="ES60" i="6"/>
  <c r="ER63" i="6"/>
  <c r="EO57" i="6"/>
  <c r="EV20" i="6"/>
  <c r="EN39" i="6"/>
  <c r="EJ24" i="6"/>
  <c r="EJ39" i="6"/>
  <c r="EL24" i="6"/>
  <c r="EV17" i="6"/>
  <c r="EJ53" i="6"/>
  <c r="EV18" i="6"/>
  <c r="EV21" i="6"/>
  <c r="EO59" i="6"/>
  <c r="EV32" i="6"/>
  <c r="ER50" i="6"/>
  <c r="EV41" i="6"/>
  <c r="EO46" i="6"/>
  <c r="EV12" i="6"/>
  <c r="DU39" i="6"/>
  <c r="EL53" i="6"/>
  <c r="DU53" i="6"/>
  <c r="DT6" i="6"/>
  <c r="DQ24" i="6"/>
  <c r="EN6" i="6"/>
  <c r="EO38" i="6"/>
  <c r="EO29" i="6"/>
  <c r="EV37" i="6"/>
  <c r="DS24" i="6"/>
  <c r="DS39" i="6"/>
  <c r="EM6" i="6"/>
  <c r="EL39" i="6"/>
  <c r="EV31" i="6"/>
  <c r="EV48" i="6"/>
  <c r="EV22" i="6"/>
  <c r="DQ39" i="6"/>
  <c r="EK53" i="6"/>
  <c r="DQ53" i="6"/>
  <c r="DQ6" i="6"/>
  <c r="EV61" i="6"/>
  <c r="EV26" i="6"/>
  <c r="EV42" i="6"/>
  <c r="EM53" i="6"/>
  <c r="EM24" i="6"/>
  <c r="EA5" i="5"/>
  <c r="EK5" i="6" s="1"/>
  <c r="DL5" i="5"/>
  <c r="DQ5" i="6" s="1"/>
  <c r="DU5" i="5"/>
  <c r="EB64" i="6"/>
  <c r="EB63" i="6"/>
  <c r="EB62" i="6"/>
  <c r="EB61" i="6"/>
  <c r="EB60" i="6"/>
  <c r="EB59" i="6"/>
  <c r="EB58" i="6"/>
  <c r="EB57" i="6"/>
  <c r="EB56" i="6"/>
  <c r="EB55" i="6"/>
  <c r="EB52" i="6"/>
  <c r="EB51" i="6"/>
  <c r="EB50" i="6"/>
  <c r="EB49" i="6"/>
  <c r="EB48" i="6"/>
  <c r="EB47" i="6"/>
  <c r="EB46" i="6"/>
  <c r="EB45" i="6"/>
  <c r="EB44" i="6"/>
  <c r="EB43" i="6"/>
  <c r="EB42" i="6"/>
  <c r="EB41" i="6"/>
  <c r="EB38" i="6"/>
  <c r="EB37" i="6"/>
  <c r="EB36" i="6"/>
  <c r="EB35" i="6"/>
  <c r="EB34" i="6"/>
  <c r="EB33" i="6"/>
  <c r="EB32" i="6"/>
  <c r="EB31" i="6"/>
  <c r="EB30" i="6"/>
  <c r="EB29" i="6"/>
  <c r="EB28" i="6"/>
  <c r="EB27" i="6"/>
  <c r="EB26" i="6"/>
  <c r="EB23" i="6"/>
  <c r="EB22" i="6"/>
  <c r="EB21" i="6"/>
  <c r="EB20" i="6"/>
  <c r="EB19" i="6"/>
  <c r="EB18" i="6"/>
  <c r="EB17" i="6"/>
  <c r="EB16" i="6"/>
  <c r="EB15" i="6"/>
  <c r="EB14" i="6"/>
  <c r="EB13" i="6"/>
  <c r="EB12" i="6"/>
  <c r="EB11" i="6"/>
  <c r="EB10" i="6"/>
  <c r="EB9" i="6"/>
  <c r="EB8" i="6"/>
  <c r="CW64" i="6"/>
  <c r="CW63" i="6"/>
  <c r="CW62" i="6"/>
  <c r="CW61" i="6"/>
  <c r="CW60" i="6"/>
  <c r="CW59" i="6"/>
  <c r="CW58" i="6"/>
  <c r="CW57" i="6"/>
  <c r="CW56" i="6"/>
  <c r="CW55" i="6"/>
  <c r="CW52" i="6"/>
  <c r="CW51" i="6"/>
  <c r="CW50" i="6"/>
  <c r="CW49" i="6"/>
  <c r="CW48" i="6"/>
  <c r="CW47" i="6"/>
  <c r="CW46" i="6"/>
  <c r="CW45" i="6"/>
  <c r="CW44" i="6"/>
  <c r="CW43" i="6"/>
  <c r="CW42" i="6"/>
  <c r="CW41" i="6"/>
  <c r="CW38" i="6"/>
  <c r="CW37" i="6"/>
  <c r="CW36" i="6"/>
  <c r="CW35" i="6"/>
  <c r="CW34" i="6"/>
  <c r="CW33" i="6"/>
  <c r="CW32" i="6"/>
  <c r="CW31" i="6"/>
  <c r="CW30" i="6"/>
  <c r="CW29" i="6"/>
  <c r="CW28" i="6"/>
  <c r="CW27" i="6"/>
  <c r="CW26" i="6"/>
  <c r="CW23" i="6"/>
  <c r="CW22" i="6"/>
  <c r="CW21" i="6"/>
  <c r="CW20" i="6"/>
  <c r="CW19" i="6"/>
  <c r="CW18" i="6"/>
  <c r="CW17" i="6"/>
  <c r="CW16" i="6"/>
  <c r="CW15" i="6"/>
  <c r="CW14" i="6"/>
  <c r="CW13" i="6"/>
  <c r="CW12" i="6"/>
  <c r="CW11" i="6"/>
  <c r="CW10" i="6"/>
  <c r="CW9" i="6"/>
  <c r="CW8" i="6"/>
  <c r="CV64" i="6"/>
  <c r="CV63" i="6"/>
  <c r="CV62" i="6"/>
  <c r="CV61" i="6"/>
  <c r="CV60" i="6"/>
  <c r="CV59" i="6"/>
  <c r="CV58" i="6"/>
  <c r="CV57" i="6"/>
  <c r="CV56" i="6"/>
  <c r="CV55" i="6"/>
  <c r="CV52" i="6"/>
  <c r="CV51" i="6"/>
  <c r="CV50" i="6"/>
  <c r="CV49" i="6"/>
  <c r="CV48" i="6"/>
  <c r="CV47" i="6"/>
  <c r="CV46" i="6"/>
  <c r="CV45" i="6"/>
  <c r="CV44" i="6"/>
  <c r="CV43" i="6"/>
  <c r="CV42" i="6"/>
  <c r="CV41" i="6"/>
  <c r="CV38" i="6"/>
  <c r="CV37" i="6"/>
  <c r="CV36" i="6"/>
  <c r="CV35" i="6"/>
  <c r="CV34" i="6"/>
  <c r="CV33" i="6"/>
  <c r="CV32" i="6"/>
  <c r="CV31" i="6"/>
  <c r="CV30" i="6"/>
  <c r="CV29" i="6"/>
  <c r="CV28" i="6"/>
  <c r="CV27" i="6"/>
  <c r="CV26" i="6"/>
  <c r="CV23" i="6"/>
  <c r="CV22" i="6"/>
  <c r="CV21" i="6"/>
  <c r="CV20" i="6"/>
  <c r="CV19" i="6"/>
  <c r="CV18" i="6"/>
  <c r="CV17" i="6"/>
  <c r="CV16" i="6"/>
  <c r="CV15" i="6"/>
  <c r="CV14" i="6"/>
  <c r="CV13" i="6"/>
  <c r="CV12" i="6"/>
  <c r="CV11" i="6"/>
  <c r="CV10" i="6"/>
  <c r="CV9" i="6"/>
  <c r="CV8" i="6"/>
  <c r="CU64" i="6"/>
  <c r="CU63" i="6"/>
  <c r="CU62" i="6"/>
  <c r="CU61" i="6"/>
  <c r="CU60" i="6"/>
  <c r="CU59" i="6"/>
  <c r="CU58" i="6"/>
  <c r="CU57" i="6"/>
  <c r="CU56" i="6"/>
  <c r="CU55" i="6"/>
  <c r="CU52" i="6"/>
  <c r="CU51" i="6"/>
  <c r="CU50" i="6"/>
  <c r="CU49" i="6"/>
  <c r="CU48" i="6"/>
  <c r="CU47" i="6"/>
  <c r="CU46" i="6"/>
  <c r="CU45" i="6"/>
  <c r="CU44" i="6"/>
  <c r="CU43" i="6"/>
  <c r="CU42" i="6"/>
  <c r="CU41" i="6"/>
  <c r="CU38" i="6"/>
  <c r="CU37" i="6"/>
  <c r="CU36" i="6"/>
  <c r="CU35" i="6"/>
  <c r="CU34" i="6"/>
  <c r="CU33" i="6"/>
  <c r="CU32" i="6"/>
  <c r="CU31" i="6"/>
  <c r="CU30" i="6"/>
  <c r="CU29" i="6"/>
  <c r="CU28" i="6"/>
  <c r="CU27" i="6"/>
  <c r="CU26" i="6"/>
  <c r="CU23" i="6"/>
  <c r="CU22" i="6"/>
  <c r="CU21" i="6"/>
  <c r="CU20" i="6"/>
  <c r="CU19" i="6"/>
  <c r="CU18" i="6"/>
  <c r="CU17" i="6"/>
  <c r="CU16" i="6"/>
  <c r="CU15" i="6"/>
  <c r="CU14" i="6"/>
  <c r="CU13" i="6"/>
  <c r="CU12" i="6"/>
  <c r="CU11" i="6"/>
  <c r="CU10" i="6"/>
  <c r="CU9" i="6"/>
  <c r="CU8" i="6"/>
  <c r="CT64" i="6"/>
  <c r="CT63" i="6"/>
  <c r="CT62" i="6"/>
  <c r="CT61" i="6"/>
  <c r="CT60" i="6"/>
  <c r="CT59" i="6"/>
  <c r="CT58" i="6"/>
  <c r="CT57" i="6"/>
  <c r="CT56" i="6"/>
  <c r="CT55" i="6"/>
  <c r="CT52" i="6"/>
  <c r="CT51" i="6"/>
  <c r="CT50" i="6"/>
  <c r="CT49" i="6"/>
  <c r="CT48" i="6"/>
  <c r="CT47" i="6"/>
  <c r="CT46" i="6"/>
  <c r="CT45" i="6"/>
  <c r="CT44" i="6"/>
  <c r="CT43" i="6"/>
  <c r="CT42" i="6"/>
  <c r="CT41" i="6"/>
  <c r="CT38" i="6"/>
  <c r="CT37" i="6"/>
  <c r="CT36" i="6"/>
  <c r="CT35" i="6"/>
  <c r="CT34" i="6"/>
  <c r="CT33" i="6"/>
  <c r="CT32" i="6"/>
  <c r="CT31" i="6"/>
  <c r="CT30" i="6"/>
  <c r="CT29" i="6"/>
  <c r="CT28" i="6"/>
  <c r="CT27" i="6"/>
  <c r="CT26" i="6"/>
  <c r="CT23" i="6"/>
  <c r="CT22" i="6"/>
  <c r="CT21" i="6"/>
  <c r="CT20" i="6"/>
  <c r="CT19" i="6"/>
  <c r="CT18" i="6"/>
  <c r="CT17" i="6"/>
  <c r="CT16" i="6"/>
  <c r="CT15" i="6"/>
  <c r="CT14" i="6"/>
  <c r="CT13" i="6"/>
  <c r="CT12" i="6"/>
  <c r="CT11" i="6"/>
  <c r="CT10" i="6"/>
  <c r="CT9" i="6"/>
  <c r="CT8" i="6"/>
  <c r="CS64" i="6"/>
  <c r="CS63" i="6"/>
  <c r="CS62" i="6"/>
  <c r="CS61" i="6"/>
  <c r="CS60" i="6"/>
  <c r="CS59" i="6"/>
  <c r="CS58" i="6"/>
  <c r="CS57" i="6"/>
  <c r="CS56" i="6"/>
  <c r="CS55" i="6"/>
  <c r="CS52" i="6"/>
  <c r="CS51" i="6"/>
  <c r="CS50" i="6"/>
  <c r="CS49" i="6"/>
  <c r="CS48" i="6"/>
  <c r="CS47" i="6"/>
  <c r="CS46" i="6"/>
  <c r="CS45" i="6"/>
  <c r="CS44" i="6"/>
  <c r="CS43" i="6"/>
  <c r="CS42" i="6"/>
  <c r="CS41" i="6"/>
  <c r="CS38" i="6"/>
  <c r="CS37" i="6"/>
  <c r="CS36" i="6"/>
  <c r="CS35" i="6"/>
  <c r="CS34" i="6"/>
  <c r="CS33" i="6"/>
  <c r="CS32" i="6"/>
  <c r="CS31" i="6"/>
  <c r="CS30" i="6"/>
  <c r="CS29" i="6"/>
  <c r="CS28" i="6"/>
  <c r="CS27" i="6"/>
  <c r="CS26" i="6"/>
  <c r="CS23" i="6"/>
  <c r="CS22" i="6"/>
  <c r="CS21" i="6"/>
  <c r="CS20" i="6"/>
  <c r="CS19" i="6"/>
  <c r="CS18" i="6"/>
  <c r="CS17" i="6"/>
  <c r="CS16" i="6"/>
  <c r="CS15" i="6"/>
  <c r="CS14" i="6"/>
  <c r="CS13" i="6"/>
  <c r="CS12" i="6"/>
  <c r="CS11" i="6"/>
  <c r="CS10" i="6"/>
  <c r="CS9" i="6"/>
  <c r="CS8" i="6"/>
  <c r="GQ53" i="1"/>
  <c r="GP53" i="1"/>
  <c r="GO53" i="1"/>
  <c r="GN53" i="1"/>
  <c r="GM53" i="1"/>
  <c r="GQ39" i="1"/>
  <c r="GP39" i="1"/>
  <c r="GO39" i="1"/>
  <c r="GN39" i="1"/>
  <c r="GM39" i="1"/>
  <c r="GQ24" i="1"/>
  <c r="GP24" i="1"/>
  <c r="GO24" i="1"/>
  <c r="GN24" i="1"/>
  <c r="GM24" i="1"/>
  <c r="GQ6" i="1"/>
  <c r="GP6" i="1"/>
  <c r="GO6" i="1"/>
  <c r="GN6" i="1"/>
  <c r="GM6" i="1"/>
  <c r="DK53" i="5"/>
  <c r="DJ53" i="5"/>
  <c r="DI53" i="5"/>
  <c r="DH53" i="5"/>
  <c r="DG53" i="5"/>
  <c r="DK39" i="5"/>
  <c r="DJ39" i="5"/>
  <c r="DI39" i="5"/>
  <c r="DH39" i="5"/>
  <c r="DG39" i="5"/>
  <c r="DK24" i="5"/>
  <c r="DJ24" i="5"/>
  <c r="DI24" i="5"/>
  <c r="DH24" i="5"/>
  <c r="DG24" i="5"/>
  <c r="DF64" i="5"/>
  <c r="DF63" i="5"/>
  <c r="DF62" i="5"/>
  <c r="DF61" i="5"/>
  <c r="DF60" i="5"/>
  <c r="DF59" i="5"/>
  <c r="DF58" i="5"/>
  <c r="DF57" i="5"/>
  <c r="DF56" i="5"/>
  <c r="DF55" i="5"/>
  <c r="DF52" i="5"/>
  <c r="DF51" i="5"/>
  <c r="DF50" i="5"/>
  <c r="DF49" i="5"/>
  <c r="DF48" i="5"/>
  <c r="DF47" i="5"/>
  <c r="DF46" i="5"/>
  <c r="DF45" i="5"/>
  <c r="DF44" i="5"/>
  <c r="DF43" i="5"/>
  <c r="DF42" i="5"/>
  <c r="DF41" i="5"/>
  <c r="DF38" i="5"/>
  <c r="DF37" i="5"/>
  <c r="DF36" i="5"/>
  <c r="DF35" i="5"/>
  <c r="DF34" i="5"/>
  <c r="DF33" i="5"/>
  <c r="DF32" i="5"/>
  <c r="DF31" i="5"/>
  <c r="DF30" i="5"/>
  <c r="DF29" i="5"/>
  <c r="DF28" i="5"/>
  <c r="DF27" i="5"/>
  <c r="DF26" i="5"/>
  <c r="DF23" i="5"/>
  <c r="DF22" i="5"/>
  <c r="DF21" i="5"/>
  <c r="DF20" i="5"/>
  <c r="DF19" i="5"/>
  <c r="DF18" i="5"/>
  <c r="DF17" i="5"/>
  <c r="DF16" i="5"/>
  <c r="DF15" i="5"/>
  <c r="DF14" i="5"/>
  <c r="DF13" i="5"/>
  <c r="DF12" i="5"/>
  <c r="DF11" i="5"/>
  <c r="DF10" i="5"/>
  <c r="DF9" i="5"/>
  <c r="DF8" i="5"/>
  <c r="DK6" i="5"/>
  <c r="DJ6" i="5"/>
  <c r="DI6" i="5"/>
  <c r="DH6" i="5"/>
  <c r="DG6" i="5"/>
  <c r="EL5" i="6" l="1"/>
  <c r="DS5" i="6"/>
  <c r="EV53" i="6"/>
  <c r="EN5" i="6"/>
  <c r="DT5" i="6"/>
  <c r="DU5" i="6"/>
  <c r="EJ5" i="6"/>
  <c r="EV6" i="6"/>
  <c r="EV39" i="6"/>
  <c r="DR5" i="6"/>
  <c r="EV24" i="6"/>
  <c r="EM5" i="6"/>
  <c r="DI47" i="6"/>
  <c r="GQ5" i="1"/>
  <c r="DI63" i="6"/>
  <c r="DI44" i="6"/>
  <c r="DF39" i="5"/>
  <c r="CX39" i="6" s="1"/>
  <c r="DI61" i="6"/>
  <c r="DI9" i="6"/>
  <c r="DI35" i="6"/>
  <c r="DJ5" i="5"/>
  <c r="DK5" i="5"/>
  <c r="DB8" i="6"/>
  <c r="DF8" i="6" s="1"/>
  <c r="DA8" i="6"/>
  <c r="DG8" i="6" s="1"/>
  <c r="CZ8" i="6"/>
  <c r="DE8" i="6" s="1"/>
  <c r="CY8" i="6"/>
  <c r="DD8" i="6" s="1"/>
  <c r="CX8" i="6"/>
  <c r="DC8" i="6" s="1"/>
  <c r="DB9" i="6"/>
  <c r="DF9" i="6" s="1"/>
  <c r="DA9" i="6"/>
  <c r="DG9" i="6" s="1"/>
  <c r="CZ9" i="6"/>
  <c r="DE9" i="6" s="1"/>
  <c r="CY9" i="6"/>
  <c r="DD9" i="6" s="1"/>
  <c r="CX9" i="6"/>
  <c r="DC9" i="6" s="1"/>
  <c r="DB10" i="6"/>
  <c r="DF10" i="6" s="1"/>
  <c r="DA10" i="6"/>
  <c r="DG10" i="6" s="1"/>
  <c r="CZ10" i="6"/>
  <c r="DE10" i="6" s="1"/>
  <c r="CY10" i="6"/>
  <c r="CX10" i="6"/>
  <c r="DC10" i="6" s="1"/>
  <c r="DB11" i="6"/>
  <c r="DF11" i="6" s="1"/>
  <c r="DA11" i="6"/>
  <c r="DG11" i="6" s="1"/>
  <c r="CZ11" i="6"/>
  <c r="DE11" i="6" s="1"/>
  <c r="CY11" i="6"/>
  <c r="DD11" i="6" s="1"/>
  <c r="CX11" i="6"/>
  <c r="DB12" i="6"/>
  <c r="DF12" i="6" s="1"/>
  <c r="DA12" i="6"/>
  <c r="DG12" i="6" s="1"/>
  <c r="CZ12" i="6"/>
  <c r="DE12" i="6" s="1"/>
  <c r="CY12" i="6"/>
  <c r="DD12" i="6" s="1"/>
  <c r="CX12" i="6"/>
  <c r="DB13" i="6"/>
  <c r="DF13" i="6" s="1"/>
  <c r="DA13" i="6"/>
  <c r="DG13" i="6" s="1"/>
  <c r="CZ13" i="6"/>
  <c r="DE13" i="6" s="1"/>
  <c r="CY13" i="6"/>
  <c r="DD13" i="6" s="1"/>
  <c r="CX13" i="6"/>
  <c r="DC13" i="6" s="1"/>
  <c r="DF6" i="5"/>
  <c r="DB14" i="6"/>
  <c r="DF14" i="6" s="1"/>
  <c r="DA14" i="6"/>
  <c r="DG14" i="6" s="1"/>
  <c r="CZ14" i="6"/>
  <c r="DE14" i="6" s="1"/>
  <c r="CY14" i="6"/>
  <c r="DD14" i="6" s="1"/>
  <c r="CX14" i="6"/>
  <c r="DC14" i="6" s="1"/>
  <c r="DB15" i="6"/>
  <c r="DF15" i="6" s="1"/>
  <c r="DA15" i="6"/>
  <c r="DG15" i="6" s="1"/>
  <c r="CZ15" i="6"/>
  <c r="DE15" i="6" s="1"/>
  <c r="CY15" i="6"/>
  <c r="DD15" i="6" s="1"/>
  <c r="CX15" i="6"/>
  <c r="DC15" i="6" s="1"/>
  <c r="DB16" i="6"/>
  <c r="DF16" i="6" s="1"/>
  <c r="DA16" i="6"/>
  <c r="DG16" i="6" s="1"/>
  <c r="CZ16" i="6"/>
  <c r="DE16" i="6" s="1"/>
  <c r="CY16" i="6"/>
  <c r="DD16" i="6" s="1"/>
  <c r="CX16" i="6"/>
  <c r="DC16" i="6" s="1"/>
  <c r="DB17" i="6"/>
  <c r="DF17" i="6" s="1"/>
  <c r="DA17" i="6"/>
  <c r="DG17" i="6" s="1"/>
  <c r="CZ17" i="6"/>
  <c r="DE17" i="6" s="1"/>
  <c r="CY17" i="6"/>
  <c r="DD17" i="6" s="1"/>
  <c r="CX17" i="6"/>
  <c r="DC17" i="6" s="1"/>
  <c r="DB18" i="6"/>
  <c r="DF18" i="6" s="1"/>
  <c r="DA18" i="6"/>
  <c r="DG18" i="6" s="1"/>
  <c r="CZ18" i="6"/>
  <c r="DE18" i="6" s="1"/>
  <c r="CY18" i="6"/>
  <c r="DD18" i="6" s="1"/>
  <c r="CX18" i="6"/>
  <c r="DC18" i="6" s="1"/>
  <c r="DB19" i="6"/>
  <c r="DF19" i="6" s="1"/>
  <c r="DA19" i="6"/>
  <c r="DG19" i="6" s="1"/>
  <c r="CZ19" i="6"/>
  <c r="DE19" i="6" s="1"/>
  <c r="CY19" i="6"/>
  <c r="DD19" i="6" s="1"/>
  <c r="CX19" i="6"/>
  <c r="DC19" i="6" s="1"/>
  <c r="DB20" i="6"/>
  <c r="DA20" i="6"/>
  <c r="DG20" i="6" s="1"/>
  <c r="CZ20" i="6"/>
  <c r="DE20" i="6" s="1"/>
  <c r="CY20" i="6"/>
  <c r="DD20" i="6" s="1"/>
  <c r="CX20" i="6"/>
  <c r="DC20" i="6" s="1"/>
  <c r="DB21" i="6"/>
  <c r="DF21" i="6" s="1"/>
  <c r="DA21" i="6"/>
  <c r="DG21" i="6" s="1"/>
  <c r="CZ21" i="6"/>
  <c r="DE21" i="6" s="1"/>
  <c r="CY21" i="6"/>
  <c r="DD21" i="6" s="1"/>
  <c r="CX21" i="6"/>
  <c r="DB22" i="6"/>
  <c r="DF22" i="6" s="1"/>
  <c r="DA22" i="6"/>
  <c r="DG22" i="6" s="1"/>
  <c r="CZ22" i="6"/>
  <c r="DE22" i="6" s="1"/>
  <c r="CY22" i="6"/>
  <c r="DD22" i="6" s="1"/>
  <c r="CX22" i="6"/>
  <c r="DC22" i="6" s="1"/>
  <c r="DB23" i="6"/>
  <c r="DF23" i="6" s="1"/>
  <c r="DA23" i="6"/>
  <c r="CZ23" i="6"/>
  <c r="DE23" i="6" s="1"/>
  <c r="CY23" i="6"/>
  <c r="DD23" i="6" s="1"/>
  <c r="CX23" i="6"/>
  <c r="DC23" i="6" s="1"/>
  <c r="DB26" i="6"/>
  <c r="DF26" i="6" s="1"/>
  <c r="DA26" i="6"/>
  <c r="DG26" i="6" s="1"/>
  <c r="CZ26" i="6"/>
  <c r="DE26" i="6" s="1"/>
  <c r="CY26" i="6"/>
  <c r="DD26" i="6" s="1"/>
  <c r="CX26" i="6"/>
  <c r="DC26" i="6" s="1"/>
  <c r="DB27" i="6"/>
  <c r="DF27" i="6" s="1"/>
  <c r="DA27" i="6"/>
  <c r="DG27" i="6" s="1"/>
  <c r="CZ27" i="6"/>
  <c r="DE27" i="6" s="1"/>
  <c r="CY27" i="6"/>
  <c r="DD27" i="6" s="1"/>
  <c r="CX27" i="6"/>
  <c r="DC27" i="6" s="1"/>
  <c r="DF24" i="5"/>
  <c r="DB24" i="6" s="1"/>
  <c r="DB28" i="6"/>
  <c r="DF28" i="6" s="1"/>
  <c r="DA28" i="6"/>
  <c r="DG28" i="6" s="1"/>
  <c r="CZ28" i="6"/>
  <c r="DE28" i="6" s="1"/>
  <c r="CY28" i="6"/>
  <c r="DD28" i="6" s="1"/>
  <c r="CX28" i="6"/>
  <c r="DC28" i="6" s="1"/>
  <c r="DB29" i="6"/>
  <c r="DF29" i="6" s="1"/>
  <c r="DA29" i="6"/>
  <c r="DG29" i="6" s="1"/>
  <c r="CZ29" i="6"/>
  <c r="DE29" i="6" s="1"/>
  <c r="CY29" i="6"/>
  <c r="DD29" i="6" s="1"/>
  <c r="CX29" i="6"/>
  <c r="DB30" i="6"/>
  <c r="DF30" i="6" s="1"/>
  <c r="DA30" i="6"/>
  <c r="DG30" i="6" s="1"/>
  <c r="CZ30" i="6"/>
  <c r="DE30" i="6" s="1"/>
  <c r="CY30" i="6"/>
  <c r="DD30" i="6" s="1"/>
  <c r="CX30" i="6"/>
  <c r="DC30" i="6" s="1"/>
  <c r="DB31" i="6"/>
  <c r="DF31" i="6" s="1"/>
  <c r="DA31" i="6"/>
  <c r="DG31" i="6" s="1"/>
  <c r="CZ31" i="6"/>
  <c r="CY31" i="6"/>
  <c r="DD31" i="6" s="1"/>
  <c r="CX31" i="6"/>
  <c r="DC31" i="6" s="1"/>
  <c r="DB32" i="6"/>
  <c r="DF32" i="6" s="1"/>
  <c r="DA32" i="6"/>
  <c r="DG32" i="6" s="1"/>
  <c r="CZ32" i="6"/>
  <c r="DE32" i="6" s="1"/>
  <c r="CY32" i="6"/>
  <c r="DD32" i="6" s="1"/>
  <c r="CX32" i="6"/>
  <c r="DC32" i="6" s="1"/>
  <c r="DB33" i="6"/>
  <c r="DF33" i="6" s="1"/>
  <c r="DA33" i="6"/>
  <c r="DG33" i="6" s="1"/>
  <c r="CZ33" i="6"/>
  <c r="DE33" i="6" s="1"/>
  <c r="CY33" i="6"/>
  <c r="DD33" i="6" s="1"/>
  <c r="CX33" i="6"/>
  <c r="DC33" i="6" s="1"/>
  <c r="DB34" i="6"/>
  <c r="DF34" i="6" s="1"/>
  <c r="DA34" i="6"/>
  <c r="DG34" i="6" s="1"/>
  <c r="CZ34" i="6"/>
  <c r="DE34" i="6" s="1"/>
  <c r="CY34" i="6"/>
  <c r="DD34" i="6" s="1"/>
  <c r="CX34" i="6"/>
  <c r="DC34" i="6" s="1"/>
  <c r="DB35" i="6"/>
  <c r="DF35" i="6" s="1"/>
  <c r="DA35" i="6"/>
  <c r="DG35" i="6" s="1"/>
  <c r="CZ35" i="6"/>
  <c r="DE35" i="6" s="1"/>
  <c r="CY35" i="6"/>
  <c r="DD35" i="6" s="1"/>
  <c r="CX35" i="6"/>
  <c r="DB36" i="6"/>
  <c r="DF36" i="6" s="1"/>
  <c r="DA36" i="6"/>
  <c r="DG36" i="6" s="1"/>
  <c r="CZ36" i="6"/>
  <c r="DE36" i="6" s="1"/>
  <c r="CY36" i="6"/>
  <c r="DD36" i="6" s="1"/>
  <c r="CX36" i="6"/>
  <c r="DC36" i="6" s="1"/>
  <c r="DB37" i="6"/>
  <c r="DF37" i="6" s="1"/>
  <c r="DA37" i="6"/>
  <c r="DG37" i="6" s="1"/>
  <c r="CZ37" i="6"/>
  <c r="DE37" i="6" s="1"/>
  <c r="CY37" i="6"/>
  <c r="DD37" i="6" s="1"/>
  <c r="CX37" i="6"/>
  <c r="DB38" i="6"/>
  <c r="DF38" i="6" s="1"/>
  <c r="DA38" i="6"/>
  <c r="DG38" i="6" s="1"/>
  <c r="CZ38" i="6"/>
  <c r="DE38" i="6" s="1"/>
  <c r="CY38" i="6"/>
  <c r="DD38" i="6" s="1"/>
  <c r="CX38" i="6"/>
  <c r="DB41" i="6"/>
  <c r="DF41" i="6" s="1"/>
  <c r="DA41" i="6"/>
  <c r="DG41" i="6" s="1"/>
  <c r="CZ41" i="6"/>
  <c r="DE41" i="6" s="1"/>
  <c r="CY41" i="6"/>
  <c r="DD41" i="6" s="1"/>
  <c r="CX41" i="6"/>
  <c r="DC41" i="6" s="1"/>
  <c r="DB42" i="6"/>
  <c r="DF42" i="6" s="1"/>
  <c r="DA42" i="6"/>
  <c r="DG42" i="6" s="1"/>
  <c r="CZ42" i="6"/>
  <c r="DE42" i="6" s="1"/>
  <c r="CY42" i="6"/>
  <c r="DD42" i="6" s="1"/>
  <c r="CX42" i="6"/>
  <c r="DB43" i="6"/>
  <c r="DF43" i="6" s="1"/>
  <c r="DA43" i="6"/>
  <c r="DG43" i="6" s="1"/>
  <c r="CZ43" i="6"/>
  <c r="DE43" i="6" s="1"/>
  <c r="CY43" i="6"/>
  <c r="DD43" i="6" s="1"/>
  <c r="CX43" i="6"/>
  <c r="DC43" i="6" s="1"/>
  <c r="DB44" i="6"/>
  <c r="DF44" i="6" s="1"/>
  <c r="DA44" i="6"/>
  <c r="DG44" i="6" s="1"/>
  <c r="CZ44" i="6"/>
  <c r="DE44" i="6" s="1"/>
  <c r="CY44" i="6"/>
  <c r="DD44" i="6" s="1"/>
  <c r="CX44" i="6"/>
  <c r="DC44" i="6" s="1"/>
  <c r="DB45" i="6"/>
  <c r="DF45" i="6" s="1"/>
  <c r="DA45" i="6"/>
  <c r="DG45" i="6" s="1"/>
  <c r="CZ45" i="6"/>
  <c r="DE45" i="6" s="1"/>
  <c r="CY45" i="6"/>
  <c r="DD45" i="6" s="1"/>
  <c r="CX45" i="6"/>
  <c r="DC45" i="6" s="1"/>
  <c r="DB46" i="6"/>
  <c r="DF46" i="6" s="1"/>
  <c r="DA46" i="6"/>
  <c r="DG46" i="6" s="1"/>
  <c r="CZ46" i="6"/>
  <c r="DE46" i="6" s="1"/>
  <c r="CY46" i="6"/>
  <c r="DD46" i="6" s="1"/>
  <c r="CX46" i="6"/>
  <c r="DB47" i="6"/>
  <c r="DF47" i="6" s="1"/>
  <c r="DA47" i="6"/>
  <c r="DG47" i="6" s="1"/>
  <c r="CZ47" i="6"/>
  <c r="DE47" i="6" s="1"/>
  <c r="CY47" i="6"/>
  <c r="DD47" i="6" s="1"/>
  <c r="CX47" i="6"/>
  <c r="DC47" i="6" s="1"/>
  <c r="DB48" i="6"/>
  <c r="DF48" i="6" s="1"/>
  <c r="DA48" i="6"/>
  <c r="DG48" i="6" s="1"/>
  <c r="CZ48" i="6"/>
  <c r="DE48" i="6" s="1"/>
  <c r="CY48" i="6"/>
  <c r="DD48" i="6" s="1"/>
  <c r="CX48" i="6"/>
  <c r="DC48" i="6" s="1"/>
  <c r="DB49" i="6"/>
  <c r="DF49" i="6" s="1"/>
  <c r="DA49" i="6"/>
  <c r="DG49" i="6" s="1"/>
  <c r="CZ49" i="6"/>
  <c r="DE49" i="6" s="1"/>
  <c r="CY49" i="6"/>
  <c r="DD49" i="6" s="1"/>
  <c r="CX49" i="6"/>
  <c r="DC49" i="6" s="1"/>
  <c r="DB50" i="6"/>
  <c r="DF50" i="6" s="1"/>
  <c r="DA50" i="6"/>
  <c r="DG50" i="6" s="1"/>
  <c r="CZ50" i="6"/>
  <c r="DE50" i="6" s="1"/>
  <c r="CY50" i="6"/>
  <c r="DD50" i="6" s="1"/>
  <c r="CX50" i="6"/>
  <c r="DC50" i="6" s="1"/>
  <c r="DB51" i="6"/>
  <c r="DF51" i="6" s="1"/>
  <c r="DA51" i="6"/>
  <c r="DG51" i="6" s="1"/>
  <c r="CZ51" i="6"/>
  <c r="DE51" i="6" s="1"/>
  <c r="CY51" i="6"/>
  <c r="DD51" i="6" s="1"/>
  <c r="CX51" i="6"/>
  <c r="DC51" i="6" s="1"/>
  <c r="DB52" i="6"/>
  <c r="DF52" i="6" s="1"/>
  <c r="DA52" i="6"/>
  <c r="DG52" i="6" s="1"/>
  <c r="CZ52" i="6"/>
  <c r="DE52" i="6" s="1"/>
  <c r="CY52" i="6"/>
  <c r="DD52" i="6" s="1"/>
  <c r="CX52" i="6"/>
  <c r="DC52" i="6" s="1"/>
  <c r="DB55" i="6"/>
  <c r="DF55" i="6" s="1"/>
  <c r="DA55" i="6"/>
  <c r="DG55" i="6" s="1"/>
  <c r="CZ55" i="6"/>
  <c r="DE55" i="6" s="1"/>
  <c r="CY55" i="6"/>
  <c r="DD55" i="6" s="1"/>
  <c r="CX55" i="6"/>
  <c r="DB56" i="6"/>
  <c r="DF56" i="6" s="1"/>
  <c r="DA56" i="6"/>
  <c r="DG56" i="6" s="1"/>
  <c r="CZ56" i="6"/>
  <c r="DE56" i="6" s="1"/>
  <c r="CY56" i="6"/>
  <c r="DD56" i="6" s="1"/>
  <c r="CX56" i="6"/>
  <c r="DC56" i="6" s="1"/>
  <c r="DF53" i="5"/>
  <c r="CX53" i="6" s="1"/>
  <c r="DB57" i="6"/>
  <c r="DF57" i="6" s="1"/>
  <c r="DA57" i="6"/>
  <c r="DG57" i="6" s="1"/>
  <c r="CZ57" i="6"/>
  <c r="DE57" i="6" s="1"/>
  <c r="CY57" i="6"/>
  <c r="CX57" i="6"/>
  <c r="DC57" i="6" s="1"/>
  <c r="DB58" i="6"/>
  <c r="DF58" i="6" s="1"/>
  <c r="DA58" i="6"/>
  <c r="DG58" i="6" s="1"/>
  <c r="CZ58" i="6"/>
  <c r="DE58" i="6" s="1"/>
  <c r="CY58" i="6"/>
  <c r="DD58" i="6" s="1"/>
  <c r="CX58" i="6"/>
  <c r="DC58" i="6" s="1"/>
  <c r="DB59" i="6"/>
  <c r="DF59" i="6" s="1"/>
  <c r="DA59" i="6"/>
  <c r="DG59" i="6" s="1"/>
  <c r="CZ59" i="6"/>
  <c r="DE59" i="6" s="1"/>
  <c r="CY59" i="6"/>
  <c r="DD59" i="6" s="1"/>
  <c r="CX59" i="6"/>
  <c r="DC59" i="6" s="1"/>
  <c r="DB60" i="6"/>
  <c r="DF60" i="6" s="1"/>
  <c r="DA60" i="6"/>
  <c r="DG60" i="6" s="1"/>
  <c r="CZ60" i="6"/>
  <c r="DE60" i="6" s="1"/>
  <c r="CY60" i="6"/>
  <c r="DD60" i="6" s="1"/>
  <c r="CX60" i="6"/>
  <c r="DC60" i="6" s="1"/>
  <c r="DB61" i="6"/>
  <c r="DF61" i="6" s="1"/>
  <c r="DA61" i="6"/>
  <c r="DG61" i="6" s="1"/>
  <c r="CZ61" i="6"/>
  <c r="DE61" i="6" s="1"/>
  <c r="CY61" i="6"/>
  <c r="DD61" i="6" s="1"/>
  <c r="CX61" i="6"/>
  <c r="DC61" i="6" s="1"/>
  <c r="DB62" i="6"/>
  <c r="DF62" i="6" s="1"/>
  <c r="DA62" i="6"/>
  <c r="DG62" i="6" s="1"/>
  <c r="CZ62" i="6"/>
  <c r="DE62" i="6" s="1"/>
  <c r="CY62" i="6"/>
  <c r="DD62" i="6" s="1"/>
  <c r="CX62" i="6"/>
  <c r="DC62" i="6" s="1"/>
  <c r="DB63" i="6"/>
  <c r="DF63" i="6" s="1"/>
  <c r="DA63" i="6"/>
  <c r="DG63" i="6" s="1"/>
  <c r="CZ63" i="6"/>
  <c r="DE63" i="6" s="1"/>
  <c r="CY63" i="6"/>
  <c r="DD63" i="6" s="1"/>
  <c r="CX63" i="6"/>
  <c r="DB64" i="6"/>
  <c r="DF64" i="6" s="1"/>
  <c r="DA64" i="6"/>
  <c r="DG64" i="6" s="1"/>
  <c r="CZ64" i="6"/>
  <c r="DE64" i="6" s="1"/>
  <c r="CY64" i="6"/>
  <c r="DD64" i="6" s="1"/>
  <c r="CX64" i="6"/>
  <c r="CZ39" i="6"/>
  <c r="GP5" i="1"/>
  <c r="GO5" i="1"/>
  <c r="DI8" i="6"/>
  <c r="DI50" i="6"/>
  <c r="DI58" i="6"/>
  <c r="DI62" i="6"/>
  <c r="DI17" i="6"/>
  <c r="DI29" i="6"/>
  <c r="DI42" i="6"/>
  <c r="DI37" i="6"/>
  <c r="DI59" i="6"/>
  <c r="DI36" i="6"/>
  <c r="EC10" i="6"/>
  <c r="DV14" i="6"/>
  <c r="EC15" i="6"/>
  <c r="EC18" i="6"/>
  <c r="EC23" i="6"/>
  <c r="EC26" i="6"/>
  <c r="EC28" i="6"/>
  <c r="DV31" i="6"/>
  <c r="EC33" i="6"/>
  <c r="EC34" i="6"/>
  <c r="EC36" i="6"/>
  <c r="EC41" i="6"/>
  <c r="EC43" i="6"/>
  <c r="EC44" i="6"/>
  <c r="EC49" i="6"/>
  <c r="EC51" i="6"/>
  <c r="EC52" i="6"/>
  <c r="EC58" i="6"/>
  <c r="EC61" i="6"/>
  <c r="EC62" i="6"/>
  <c r="EC16" i="6"/>
  <c r="DX46" i="6"/>
  <c r="DX37" i="6"/>
  <c r="DV57" i="6"/>
  <c r="EC59" i="6"/>
  <c r="DI11" i="6"/>
  <c r="DI33" i="6"/>
  <c r="DI16" i="6"/>
  <c r="DI45" i="6"/>
  <c r="DI27" i="6"/>
  <c r="DI34" i="6"/>
  <c r="DI60" i="6"/>
  <c r="DI15" i="6"/>
  <c r="DI26" i="6"/>
  <c r="DI43" i="6"/>
  <c r="DI10" i="6"/>
  <c r="DI18" i="6"/>
  <c r="DI51" i="6"/>
  <c r="DI52" i="6"/>
  <c r="DI23" i="6"/>
  <c r="DI30" i="6"/>
  <c r="DI32" i="6"/>
  <c r="DI12" i="6"/>
  <c r="DI21" i="6"/>
  <c r="DI57" i="6"/>
  <c r="DI14" i="6"/>
  <c r="DI31" i="6"/>
  <c r="DI49" i="6"/>
  <c r="DI55" i="6"/>
  <c r="DI64" i="6"/>
  <c r="DI38" i="6"/>
  <c r="DI28" i="6"/>
  <c r="DI48" i="6"/>
  <c r="DI13" i="6"/>
  <c r="DI19" i="6"/>
  <c r="DI20" i="6"/>
  <c r="DI22" i="6"/>
  <c r="DI41" i="6"/>
  <c r="DI46" i="6"/>
  <c r="DI56" i="6"/>
  <c r="GM5" i="1"/>
  <c r="GN5" i="1"/>
  <c r="DG5" i="5"/>
  <c r="DI5" i="5"/>
  <c r="DH5" i="5"/>
  <c r="GG53" i="1"/>
  <c r="GG24" i="1"/>
  <c r="GG39" i="1"/>
  <c r="GC53" i="1"/>
  <c r="GD53" i="1"/>
  <c r="GE53" i="1"/>
  <c r="GC39" i="1"/>
  <c r="GD39" i="1"/>
  <c r="GE39" i="1"/>
  <c r="GC24" i="1"/>
  <c r="GD24" i="1"/>
  <c r="GE24" i="1"/>
  <c r="GF53" i="1"/>
  <c r="GF39" i="1"/>
  <c r="GF24" i="1"/>
  <c r="GC6" i="1"/>
  <c r="GD6" i="1"/>
  <c r="GE6" i="1"/>
  <c r="GF6" i="1"/>
  <c r="GG6" i="1"/>
  <c r="EV5" i="6" l="1"/>
  <c r="DB39" i="6"/>
  <c r="GF5" i="1"/>
  <c r="DJ50" i="6"/>
  <c r="CZ24" i="6"/>
  <c r="DJ22" i="6"/>
  <c r="DJ59" i="6"/>
  <c r="DJ17" i="6"/>
  <c r="DV22" i="6"/>
  <c r="EC60" i="6"/>
  <c r="EC57" i="6"/>
  <c r="EC50" i="6"/>
  <c r="EC45" i="6"/>
  <c r="EC42" i="6"/>
  <c r="EC35" i="6"/>
  <c r="EC32" i="6"/>
  <c r="EC27" i="6"/>
  <c r="EC22" i="6"/>
  <c r="DJ30" i="6"/>
  <c r="DX12" i="6"/>
  <c r="DJ27" i="6"/>
  <c r="CY24" i="6"/>
  <c r="DJ45" i="6"/>
  <c r="DX29" i="6"/>
  <c r="DA39" i="6"/>
  <c r="EC19" i="6"/>
  <c r="EC17" i="6"/>
  <c r="EC11" i="6"/>
  <c r="EC9" i="6"/>
  <c r="EC8" i="6"/>
  <c r="DB53" i="6"/>
  <c r="CY39" i="6"/>
  <c r="EC48" i="6"/>
  <c r="DA53" i="6"/>
  <c r="DJ57" i="6"/>
  <c r="DJ52" i="6"/>
  <c r="DJ31" i="6"/>
  <c r="DJ23" i="6"/>
  <c r="DJ20" i="6"/>
  <c r="DJ10" i="6"/>
  <c r="CZ53" i="6"/>
  <c r="DA24" i="6"/>
  <c r="DJ42" i="6"/>
  <c r="CY53" i="6"/>
  <c r="DJ58" i="6"/>
  <c r="DJ35" i="6"/>
  <c r="DJ14" i="6"/>
  <c r="DJ11" i="6"/>
  <c r="DJ8" i="6"/>
  <c r="DJ26" i="6"/>
  <c r="DC42" i="6"/>
  <c r="CX24" i="6"/>
  <c r="DJ49" i="6"/>
  <c r="DJ43" i="6"/>
  <c r="DD10" i="6"/>
  <c r="DJ47" i="6"/>
  <c r="DF20" i="6"/>
  <c r="DJ34" i="6"/>
  <c r="DJ18" i="6"/>
  <c r="DC11" i="6"/>
  <c r="DJ13" i="6"/>
  <c r="DC35" i="6"/>
  <c r="DJ61" i="6"/>
  <c r="DE31" i="6"/>
  <c r="DD57" i="6"/>
  <c r="DV48" i="6"/>
  <c r="DJ33" i="6"/>
  <c r="DJ41" i="6"/>
  <c r="DJ51" i="6"/>
  <c r="DJ9" i="6"/>
  <c r="DJ32" i="6"/>
  <c r="DG23" i="6"/>
  <c r="DJ60" i="6"/>
  <c r="DJ56" i="6"/>
  <c r="DJ19" i="6"/>
  <c r="DJ28" i="6"/>
  <c r="DJ36" i="6"/>
  <c r="DJ62" i="6"/>
  <c r="DJ15" i="6"/>
  <c r="DJ44" i="6"/>
  <c r="DX20" i="6"/>
  <c r="DV64" i="6"/>
  <c r="EC64" i="6"/>
  <c r="DW64" i="6"/>
  <c r="DX64" i="6"/>
  <c r="DZ64" i="6"/>
  <c r="DY64" i="6"/>
  <c r="DV63" i="6"/>
  <c r="EC63" i="6"/>
  <c r="DW63" i="6"/>
  <c r="DX63" i="6"/>
  <c r="DZ63" i="6"/>
  <c r="DY63" i="6"/>
  <c r="DV62" i="6"/>
  <c r="DW62" i="6"/>
  <c r="DX62" i="6"/>
  <c r="DZ62" i="6"/>
  <c r="DY62" i="6"/>
  <c r="DV61" i="6"/>
  <c r="DW61" i="6"/>
  <c r="DX61" i="6"/>
  <c r="DZ61" i="6"/>
  <c r="DY61" i="6"/>
  <c r="DV60" i="6"/>
  <c r="DW60" i="6"/>
  <c r="DX60" i="6"/>
  <c r="DZ60" i="6"/>
  <c r="DY60" i="6"/>
  <c r="DV59" i="6"/>
  <c r="DW59" i="6"/>
  <c r="DX59" i="6"/>
  <c r="DZ59" i="6"/>
  <c r="DY59" i="6"/>
  <c r="DV58" i="6"/>
  <c r="DW58" i="6"/>
  <c r="DX58" i="6"/>
  <c r="DZ58" i="6"/>
  <c r="DY58" i="6"/>
  <c r="DW57" i="6"/>
  <c r="DX57" i="6"/>
  <c r="DZ57" i="6"/>
  <c r="DY57" i="6"/>
  <c r="DV56" i="6"/>
  <c r="EC56" i="6"/>
  <c r="DW56" i="6"/>
  <c r="DX56" i="6"/>
  <c r="DZ56" i="6"/>
  <c r="DY56" i="6"/>
  <c r="DV55" i="6"/>
  <c r="EC55" i="6"/>
  <c r="DW55" i="6"/>
  <c r="DX55" i="6"/>
  <c r="DZ55" i="6"/>
  <c r="DY55" i="6"/>
  <c r="DV52" i="6"/>
  <c r="DW52" i="6"/>
  <c r="DX52" i="6"/>
  <c r="DZ52" i="6"/>
  <c r="DY52" i="6"/>
  <c r="DV51" i="6"/>
  <c r="DW51" i="6"/>
  <c r="DX51" i="6"/>
  <c r="DZ51" i="6"/>
  <c r="DY51" i="6"/>
  <c r="DV50" i="6"/>
  <c r="DW50" i="6"/>
  <c r="DX50" i="6"/>
  <c r="DZ50" i="6"/>
  <c r="DY50" i="6"/>
  <c r="DV49" i="6"/>
  <c r="DW49" i="6"/>
  <c r="DX49" i="6"/>
  <c r="DZ49" i="6"/>
  <c r="DY49" i="6"/>
  <c r="DW48" i="6"/>
  <c r="DX48" i="6"/>
  <c r="DZ48" i="6"/>
  <c r="DY48" i="6"/>
  <c r="DV47" i="6"/>
  <c r="EC47" i="6"/>
  <c r="DW47" i="6"/>
  <c r="DX47" i="6"/>
  <c r="DZ47" i="6"/>
  <c r="DY47" i="6"/>
  <c r="DV46" i="6"/>
  <c r="EC46" i="6"/>
  <c r="DW46" i="6"/>
  <c r="DZ46" i="6"/>
  <c r="DY46" i="6"/>
  <c r="DV45" i="6"/>
  <c r="DW45" i="6"/>
  <c r="DX45" i="6"/>
  <c r="DZ45" i="6"/>
  <c r="DY45" i="6"/>
  <c r="DV44" i="6"/>
  <c r="DW44" i="6"/>
  <c r="DX44" i="6"/>
  <c r="DZ44" i="6"/>
  <c r="DY44" i="6"/>
  <c r="DV43" i="6"/>
  <c r="DW43" i="6"/>
  <c r="DX43" i="6"/>
  <c r="DZ43" i="6"/>
  <c r="DY43" i="6"/>
  <c r="DV42" i="6"/>
  <c r="DW42" i="6"/>
  <c r="DX42" i="6"/>
  <c r="DZ42" i="6"/>
  <c r="DY42" i="6"/>
  <c r="DV41" i="6"/>
  <c r="DW41" i="6"/>
  <c r="DX41" i="6"/>
  <c r="DZ41" i="6"/>
  <c r="DY41" i="6"/>
  <c r="DV38" i="6"/>
  <c r="EC38" i="6"/>
  <c r="DW38" i="6"/>
  <c r="DX38" i="6"/>
  <c r="DZ38" i="6"/>
  <c r="DY38" i="6"/>
  <c r="DV37" i="6"/>
  <c r="EC37" i="6"/>
  <c r="DW37" i="6"/>
  <c r="DZ37" i="6"/>
  <c r="DY37" i="6"/>
  <c r="DV36" i="6"/>
  <c r="DW36" i="6"/>
  <c r="DX36" i="6"/>
  <c r="DZ36" i="6"/>
  <c r="DY36" i="6"/>
  <c r="DV35" i="6"/>
  <c r="DW35" i="6"/>
  <c r="DX35" i="6"/>
  <c r="DZ35" i="6"/>
  <c r="DY35" i="6"/>
  <c r="DV34" i="6"/>
  <c r="DW34" i="6"/>
  <c r="DX34" i="6"/>
  <c r="DZ34" i="6"/>
  <c r="DY34" i="6"/>
  <c r="DV33" i="6"/>
  <c r="DW33" i="6"/>
  <c r="DX33" i="6"/>
  <c r="DZ33" i="6"/>
  <c r="DY33" i="6"/>
  <c r="DV32" i="6"/>
  <c r="DW32" i="6"/>
  <c r="DX32" i="6"/>
  <c r="DZ32" i="6"/>
  <c r="DY32" i="6"/>
  <c r="EC31" i="6"/>
  <c r="DW31" i="6"/>
  <c r="DX31" i="6"/>
  <c r="DZ31" i="6"/>
  <c r="DY31" i="6"/>
  <c r="DV30" i="6"/>
  <c r="EC30" i="6"/>
  <c r="DW30" i="6"/>
  <c r="DX30" i="6"/>
  <c r="DZ30" i="6"/>
  <c r="DY30" i="6"/>
  <c r="DV29" i="6"/>
  <c r="EC29" i="6"/>
  <c r="DW29" i="6"/>
  <c r="DZ29" i="6"/>
  <c r="DY29" i="6"/>
  <c r="DV28" i="6"/>
  <c r="DW28" i="6"/>
  <c r="DX28" i="6"/>
  <c r="DZ28" i="6"/>
  <c r="DY28" i="6"/>
  <c r="DV27" i="6"/>
  <c r="DW27" i="6"/>
  <c r="DX27" i="6"/>
  <c r="DZ27" i="6"/>
  <c r="DY27" i="6"/>
  <c r="DV26" i="6"/>
  <c r="DW26" i="6"/>
  <c r="DX26" i="6"/>
  <c r="DZ26" i="6"/>
  <c r="DY26" i="6"/>
  <c r="DV23" i="6"/>
  <c r="DW23" i="6"/>
  <c r="DX23" i="6"/>
  <c r="DZ23" i="6"/>
  <c r="DY23" i="6"/>
  <c r="DW22" i="6"/>
  <c r="DX22" i="6"/>
  <c r="DZ22" i="6"/>
  <c r="DY22" i="6"/>
  <c r="DV21" i="6"/>
  <c r="EC21" i="6"/>
  <c r="DW21" i="6"/>
  <c r="DX21" i="6"/>
  <c r="DZ21" i="6"/>
  <c r="DY21" i="6"/>
  <c r="DV20" i="6"/>
  <c r="EC20" i="6"/>
  <c r="DW20" i="6"/>
  <c r="DZ20" i="6"/>
  <c r="DY20" i="6"/>
  <c r="DV19" i="6"/>
  <c r="DW19" i="6"/>
  <c r="DX19" i="6"/>
  <c r="DZ19" i="6"/>
  <c r="DY19" i="6"/>
  <c r="DV18" i="6"/>
  <c r="DW18" i="6"/>
  <c r="DX18" i="6"/>
  <c r="DZ18" i="6"/>
  <c r="DY18" i="6"/>
  <c r="DV17" i="6"/>
  <c r="DW17" i="6"/>
  <c r="DX17" i="6"/>
  <c r="DZ17" i="6"/>
  <c r="DY17" i="6"/>
  <c r="DV16" i="6"/>
  <c r="DW16" i="6"/>
  <c r="DX16" i="6"/>
  <c r="DZ16" i="6"/>
  <c r="DY16" i="6"/>
  <c r="DV15" i="6"/>
  <c r="DW15" i="6"/>
  <c r="DX15" i="6"/>
  <c r="DZ15" i="6"/>
  <c r="DY15" i="6"/>
  <c r="EC14" i="6"/>
  <c r="DW14" i="6"/>
  <c r="DX14" i="6"/>
  <c r="DZ14" i="6"/>
  <c r="DY14" i="6"/>
  <c r="DV13" i="6"/>
  <c r="EC13" i="6"/>
  <c r="DW13" i="6"/>
  <c r="DX13" i="6"/>
  <c r="DZ13" i="6"/>
  <c r="DY13" i="6"/>
  <c r="DV12" i="6"/>
  <c r="EC12" i="6"/>
  <c r="DW12" i="6"/>
  <c r="DZ12" i="6"/>
  <c r="DY12" i="6"/>
  <c r="DV11" i="6"/>
  <c r="DW11" i="6"/>
  <c r="DX11" i="6"/>
  <c r="DZ11" i="6"/>
  <c r="DY11" i="6"/>
  <c r="DV10" i="6"/>
  <c r="DW10" i="6"/>
  <c r="DX10" i="6"/>
  <c r="DZ10" i="6"/>
  <c r="DY10" i="6"/>
  <c r="DV9" i="6"/>
  <c r="DW9" i="6"/>
  <c r="DX9" i="6"/>
  <c r="DZ9" i="6"/>
  <c r="DY9" i="6"/>
  <c r="DV8" i="6"/>
  <c r="DW8" i="6"/>
  <c r="DX8" i="6"/>
  <c r="DZ8" i="6"/>
  <c r="DY8" i="6"/>
  <c r="DC64" i="6"/>
  <c r="DJ64" i="6"/>
  <c r="DJ63" i="6"/>
  <c r="DC63" i="6"/>
  <c r="DC55" i="6"/>
  <c r="DJ55" i="6"/>
  <c r="DJ48" i="6"/>
  <c r="DJ46" i="6"/>
  <c r="DC46" i="6"/>
  <c r="DC38" i="6"/>
  <c r="DJ38" i="6"/>
  <c r="DJ37" i="6"/>
  <c r="DC37" i="6"/>
  <c r="DC29" i="6"/>
  <c r="DJ29" i="6"/>
  <c r="DC21" i="6"/>
  <c r="DJ21" i="6"/>
  <c r="DJ16" i="6"/>
  <c r="DF5" i="5"/>
  <c r="DA5" i="6" s="1"/>
  <c r="CX6" i="6"/>
  <c r="CY6" i="6"/>
  <c r="CZ6" i="6"/>
  <c r="DA6" i="6"/>
  <c r="DB6" i="6"/>
  <c r="DJ12" i="6"/>
  <c r="DC12" i="6"/>
  <c r="GE5" i="1"/>
  <c r="GD5" i="1"/>
  <c r="GC5" i="1"/>
  <c r="GG5" i="1"/>
  <c r="CD8" i="6"/>
  <c r="CD9" i="6"/>
  <c r="CD10" i="6"/>
  <c r="CD11" i="6"/>
  <c r="CD12" i="6"/>
  <c r="CD13" i="6"/>
  <c r="CD14" i="6"/>
  <c r="CD15" i="6"/>
  <c r="CD16" i="6"/>
  <c r="CD17" i="6"/>
  <c r="CD18" i="6"/>
  <c r="CD19" i="6"/>
  <c r="CD20" i="6"/>
  <c r="CD21" i="6"/>
  <c r="CD22" i="6"/>
  <c r="CD23" i="6"/>
  <c r="CD26" i="6"/>
  <c r="CD27" i="6"/>
  <c r="CD28" i="6"/>
  <c r="CD29" i="6"/>
  <c r="CD30" i="6"/>
  <c r="CD31" i="6"/>
  <c r="CD32" i="6"/>
  <c r="CD33" i="6"/>
  <c r="CD34" i="6"/>
  <c r="CD35" i="6"/>
  <c r="CD36" i="6"/>
  <c r="CD37" i="6"/>
  <c r="CD38" i="6"/>
  <c r="CD41" i="6"/>
  <c r="CD42" i="6"/>
  <c r="CD43" i="6"/>
  <c r="CD44" i="6"/>
  <c r="CD45" i="6"/>
  <c r="CD46" i="6"/>
  <c r="CD47" i="6"/>
  <c r="CD48" i="6"/>
  <c r="CD49" i="6"/>
  <c r="CD50" i="6"/>
  <c r="CD51" i="6"/>
  <c r="CD52" i="6"/>
  <c r="CD55" i="6"/>
  <c r="CD56" i="6"/>
  <c r="CD57" i="6"/>
  <c r="CD58" i="6"/>
  <c r="CD59" i="6"/>
  <c r="CD60" i="6"/>
  <c r="CD61" i="6"/>
  <c r="CD62" i="6"/>
  <c r="CD63" i="6"/>
  <c r="CD64" i="6"/>
  <c r="CC8" i="6"/>
  <c r="CC9" i="6"/>
  <c r="CC10" i="6"/>
  <c r="CC11" i="6"/>
  <c r="CC12" i="6"/>
  <c r="CC13" i="6"/>
  <c r="CC14" i="6"/>
  <c r="CC15" i="6"/>
  <c r="CC16" i="6"/>
  <c r="CC17" i="6"/>
  <c r="CC18" i="6"/>
  <c r="CC19" i="6"/>
  <c r="CC20" i="6"/>
  <c r="CC21" i="6"/>
  <c r="CC22" i="6"/>
  <c r="CC23" i="6"/>
  <c r="CC26" i="6"/>
  <c r="CC27" i="6"/>
  <c r="CC28" i="6"/>
  <c r="CC29" i="6"/>
  <c r="CC30" i="6"/>
  <c r="CC31" i="6"/>
  <c r="CC32" i="6"/>
  <c r="CC33" i="6"/>
  <c r="CC34" i="6"/>
  <c r="CC35" i="6"/>
  <c r="CC36" i="6"/>
  <c r="CC37" i="6"/>
  <c r="CC38" i="6"/>
  <c r="CC41" i="6"/>
  <c r="CC42" i="6"/>
  <c r="CC43" i="6"/>
  <c r="CC44" i="6"/>
  <c r="CC45" i="6"/>
  <c r="CC46" i="6"/>
  <c r="CC47" i="6"/>
  <c r="CC48" i="6"/>
  <c r="CC49" i="6"/>
  <c r="CC50" i="6"/>
  <c r="CC51" i="6"/>
  <c r="CC52" i="6"/>
  <c r="CC55" i="6"/>
  <c r="CC56" i="6"/>
  <c r="CC57" i="6"/>
  <c r="CC58" i="6"/>
  <c r="CC59" i="6"/>
  <c r="CC60" i="6"/>
  <c r="CC61" i="6"/>
  <c r="CC62" i="6"/>
  <c r="CC63" i="6"/>
  <c r="CC64" i="6"/>
  <c r="CB8" i="6"/>
  <c r="CB9" i="6"/>
  <c r="CB10" i="6"/>
  <c r="CB11" i="6"/>
  <c r="CB12" i="6"/>
  <c r="CB13" i="6"/>
  <c r="CB14" i="6"/>
  <c r="CB15" i="6"/>
  <c r="CB16" i="6"/>
  <c r="CB17" i="6"/>
  <c r="CB18" i="6"/>
  <c r="CB19" i="6"/>
  <c r="CB20" i="6"/>
  <c r="CB21" i="6"/>
  <c r="CB22" i="6"/>
  <c r="CB23" i="6"/>
  <c r="CB26" i="6"/>
  <c r="CB27" i="6"/>
  <c r="CB28" i="6"/>
  <c r="CB29" i="6"/>
  <c r="CB30" i="6"/>
  <c r="CB31" i="6"/>
  <c r="CB32" i="6"/>
  <c r="CB33" i="6"/>
  <c r="CB34" i="6"/>
  <c r="CB35" i="6"/>
  <c r="CB36" i="6"/>
  <c r="CB37" i="6"/>
  <c r="CB38" i="6"/>
  <c r="CB41" i="6"/>
  <c r="CB42" i="6"/>
  <c r="CB43" i="6"/>
  <c r="CB44" i="6"/>
  <c r="CB45" i="6"/>
  <c r="CB46" i="6"/>
  <c r="CB47" i="6"/>
  <c r="CB48" i="6"/>
  <c r="CB49" i="6"/>
  <c r="CB50" i="6"/>
  <c r="CB51" i="6"/>
  <c r="CB52" i="6"/>
  <c r="CB55" i="6"/>
  <c r="CB56" i="6"/>
  <c r="CB57" i="6"/>
  <c r="CB58" i="6"/>
  <c r="CB59" i="6"/>
  <c r="CB60" i="6"/>
  <c r="CB61" i="6"/>
  <c r="CB62" i="6"/>
  <c r="CB63" i="6"/>
  <c r="CB64" i="6"/>
  <c r="CA8" i="6"/>
  <c r="CA9" i="6"/>
  <c r="CA10" i="6"/>
  <c r="CA11" i="6"/>
  <c r="CA12" i="6"/>
  <c r="CA13" i="6"/>
  <c r="CA14" i="6"/>
  <c r="CA15" i="6"/>
  <c r="CA16" i="6"/>
  <c r="CA17" i="6"/>
  <c r="CA18" i="6"/>
  <c r="CA19" i="6"/>
  <c r="CA20" i="6"/>
  <c r="CA21" i="6"/>
  <c r="CA22" i="6"/>
  <c r="CA23" i="6"/>
  <c r="CA26" i="6"/>
  <c r="CA27" i="6"/>
  <c r="CA28" i="6"/>
  <c r="CA29" i="6"/>
  <c r="CA30" i="6"/>
  <c r="CA31" i="6"/>
  <c r="CA32" i="6"/>
  <c r="CA33" i="6"/>
  <c r="CA34" i="6"/>
  <c r="CA35" i="6"/>
  <c r="CA36" i="6"/>
  <c r="CA37" i="6"/>
  <c r="CA38" i="6"/>
  <c r="CA41" i="6"/>
  <c r="CA42" i="6"/>
  <c r="CA43" i="6"/>
  <c r="CA44" i="6"/>
  <c r="CA45" i="6"/>
  <c r="CA46" i="6"/>
  <c r="CA47" i="6"/>
  <c r="CA48" i="6"/>
  <c r="CA49" i="6"/>
  <c r="CA50" i="6"/>
  <c r="CA51" i="6"/>
  <c r="CA52" i="6"/>
  <c r="CA55" i="6"/>
  <c r="CA56" i="6"/>
  <c r="CA57" i="6"/>
  <c r="CA58" i="6"/>
  <c r="CA59" i="6"/>
  <c r="CA60" i="6"/>
  <c r="CA61" i="6"/>
  <c r="CA62" i="6"/>
  <c r="CA63" i="6"/>
  <c r="CA64" i="6"/>
  <c r="BZ8" i="6"/>
  <c r="BZ9" i="6"/>
  <c r="BZ10" i="6"/>
  <c r="BZ11" i="6"/>
  <c r="BZ12" i="6"/>
  <c r="BZ13" i="6"/>
  <c r="BZ14" i="6"/>
  <c r="BZ15" i="6"/>
  <c r="BZ16" i="6"/>
  <c r="BZ17" i="6"/>
  <c r="BZ18" i="6"/>
  <c r="BZ19" i="6"/>
  <c r="BZ20" i="6"/>
  <c r="BZ21" i="6"/>
  <c r="BZ22" i="6"/>
  <c r="BZ23" i="6"/>
  <c r="BZ26" i="6"/>
  <c r="BZ27" i="6"/>
  <c r="BZ28" i="6"/>
  <c r="BZ29" i="6"/>
  <c r="BZ30" i="6"/>
  <c r="BZ31" i="6"/>
  <c r="BZ32" i="6"/>
  <c r="BZ33" i="6"/>
  <c r="BZ34" i="6"/>
  <c r="BZ35" i="6"/>
  <c r="BZ36" i="6"/>
  <c r="BZ37" i="6"/>
  <c r="BZ38" i="6"/>
  <c r="BZ41" i="6"/>
  <c r="BZ42" i="6"/>
  <c r="BZ43" i="6"/>
  <c r="BZ44" i="6"/>
  <c r="BZ45" i="6"/>
  <c r="BZ46" i="6"/>
  <c r="BZ47" i="6"/>
  <c r="BZ48" i="6"/>
  <c r="BZ49" i="6"/>
  <c r="BZ50" i="6"/>
  <c r="BZ51" i="6"/>
  <c r="BZ52" i="6"/>
  <c r="BZ55" i="6"/>
  <c r="BZ56" i="6"/>
  <c r="BZ57" i="6"/>
  <c r="BZ58" i="6"/>
  <c r="BZ59" i="6"/>
  <c r="BZ60" i="6"/>
  <c r="BZ61" i="6"/>
  <c r="BZ62" i="6"/>
  <c r="BZ63" i="6"/>
  <c r="BZ64" i="6"/>
  <c r="GH53" i="1"/>
  <c r="GI53" i="1"/>
  <c r="GJ53" i="1"/>
  <c r="GK53" i="1"/>
  <c r="GL53" i="1"/>
  <c r="GH39" i="1"/>
  <c r="GI39" i="1"/>
  <c r="GJ39" i="1"/>
  <c r="GK39" i="1"/>
  <c r="GL39" i="1"/>
  <c r="GH24" i="1"/>
  <c r="GI24" i="1"/>
  <c r="GJ24" i="1"/>
  <c r="GK24" i="1"/>
  <c r="GL24" i="1"/>
  <c r="CZ64" i="5"/>
  <c r="CZ56" i="5"/>
  <c r="CZ57" i="5"/>
  <c r="CZ58" i="5"/>
  <c r="CZ59" i="5"/>
  <c r="CZ60" i="5"/>
  <c r="CZ61" i="5"/>
  <c r="CZ62" i="5"/>
  <c r="CZ63" i="5"/>
  <c r="CZ55" i="5"/>
  <c r="CG55" i="6" s="1"/>
  <c r="CZ42" i="5"/>
  <c r="CZ43" i="5"/>
  <c r="CG43" i="6" s="1"/>
  <c r="CZ44" i="5"/>
  <c r="CZ45" i="5"/>
  <c r="CZ46" i="5"/>
  <c r="CZ47" i="5"/>
  <c r="CE47" i="6" s="1"/>
  <c r="CZ48" i="5"/>
  <c r="CZ49" i="5"/>
  <c r="CZ50" i="5"/>
  <c r="CZ51" i="5"/>
  <c r="CZ52" i="5"/>
  <c r="CZ41" i="5"/>
  <c r="CZ27" i="5"/>
  <c r="CZ28" i="5"/>
  <c r="CZ29" i="5"/>
  <c r="CZ30" i="5"/>
  <c r="CZ31" i="5"/>
  <c r="CZ32" i="5"/>
  <c r="CI32" i="6" s="1"/>
  <c r="CZ33" i="5"/>
  <c r="CZ34" i="5"/>
  <c r="CZ35" i="5"/>
  <c r="CZ36" i="5"/>
  <c r="CI36" i="6" s="1"/>
  <c r="CZ37" i="5"/>
  <c r="CZ38" i="5"/>
  <c r="CZ26" i="5"/>
  <c r="CZ9" i="5"/>
  <c r="CZ10" i="5"/>
  <c r="CZ11" i="5"/>
  <c r="CZ12" i="5"/>
  <c r="CZ13" i="5"/>
  <c r="CZ14" i="5"/>
  <c r="CZ15" i="5"/>
  <c r="CZ16" i="5"/>
  <c r="CZ17" i="5"/>
  <c r="CE17" i="6" s="1"/>
  <c r="CZ18" i="5"/>
  <c r="CZ19" i="5"/>
  <c r="CZ20" i="5"/>
  <c r="CZ21" i="5"/>
  <c r="CZ22" i="5"/>
  <c r="CZ23" i="5"/>
  <c r="CZ8" i="5"/>
  <c r="DA53" i="5"/>
  <c r="DB53" i="5"/>
  <c r="DC53" i="5"/>
  <c r="DD53" i="5"/>
  <c r="DE53" i="5"/>
  <c r="DA39" i="5"/>
  <c r="DB39" i="5"/>
  <c r="DC39" i="5"/>
  <c r="DD39" i="5"/>
  <c r="DE39" i="5"/>
  <c r="DA24" i="5"/>
  <c r="DB24" i="5"/>
  <c r="DC24" i="5"/>
  <c r="DD24" i="5"/>
  <c r="DE24" i="5"/>
  <c r="DA6" i="5"/>
  <c r="DB6" i="5"/>
  <c r="DC6" i="5"/>
  <c r="DD6" i="5"/>
  <c r="DE6" i="5"/>
  <c r="GH6" i="1"/>
  <c r="GI6" i="1"/>
  <c r="GJ6" i="1"/>
  <c r="GK6" i="1"/>
  <c r="GL6" i="1"/>
  <c r="CU6" i="5"/>
  <c r="GI5" i="1" l="1"/>
  <c r="GJ5" i="1"/>
  <c r="DJ39" i="6"/>
  <c r="DJ24" i="6"/>
  <c r="DJ53" i="6"/>
  <c r="DB5" i="6"/>
  <c r="CP11" i="6"/>
  <c r="CP36" i="6"/>
  <c r="CP63" i="6"/>
  <c r="CP17" i="6"/>
  <c r="CP41" i="6"/>
  <c r="CE8" i="6"/>
  <c r="CF8" i="6"/>
  <c r="CK8" i="6" s="1"/>
  <c r="CG8" i="6"/>
  <c r="CL8" i="6" s="1"/>
  <c r="CH8" i="6"/>
  <c r="CN8" i="6" s="1"/>
  <c r="CI8" i="6"/>
  <c r="CM8" i="6" s="1"/>
  <c r="CG21" i="6"/>
  <c r="CL21" i="6" s="1"/>
  <c r="CI21" i="6"/>
  <c r="CM21" i="6" s="1"/>
  <c r="CF19" i="6"/>
  <c r="CK19" i="6" s="1"/>
  <c r="CE19" i="6"/>
  <c r="CJ19" i="6" s="1"/>
  <c r="CG19" i="6"/>
  <c r="CL19" i="6" s="1"/>
  <c r="CH19" i="6"/>
  <c r="CN19" i="6" s="1"/>
  <c r="CI19" i="6"/>
  <c r="CM19" i="6" s="1"/>
  <c r="CH18" i="6"/>
  <c r="CN18" i="6" s="1"/>
  <c r="CF18" i="6"/>
  <c r="CK18" i="6" s="1"/>
  <c r="CG18" i="6"/>
  <c r="CL18" i="6" s="1"/>
  <c r="CI18" i="6"/>
  <c r="CM18" i="6" s="1"/>
  <c r="CE16" i="6"/>
  <c r="CJ16" i="6" s="1"/>
  <c r="CF16" i="6"/>
  <c r="CK16" i="6" s="1"/>
  <c r="CG16" i="6"/>
  <c r="CL16" i="6" s="1"/>
  <c r="CH16" i="6"/>
  <c r="CN16" i="6" s="1"/>
  <c r="CI12" i="6"/>
  <c r="CM12" i="6" s="1"/>
  <c r="CG12" i="6"/>
  <c r="CH12" i="6"/>
  <c r="CN12" i="6" s="1"/>
  <c r="CE11" i="6"/>
  <c r="CJ11" i="6" s="1"/>
  <c r="CH11" i="6"/>
  <c r="CN11" i="6" s="1"/>
  <c r="CE10" i="6"/>
  <c r="CJ10" i="6" s="1"/>
  <c r="CF10" i="6"/>
  <c r="CK10" i="6" s="1"/>
  <c r="CG10" i="6"/>
  <c r="CL10" i="6" s="1"/>
  <c r="CH10" i="6"/>
  <c r="CN10" i="6" s="1"/>
  <c r="CI10" i="6"/>
  <c r="CM10" i="6" s="1"/>
  <c r="CH26" i="6"/>
  <c r="CN26" i="6" s="1"/>
  <c r="CE26" i="6"/>
  <c r="CJ26" i="6" s="1"/>
  <c r="CF26" i="6"/>
  <c r="CG26" i="6"/>
  <c r="CL26" i="6" s="1"/>
  <c r="CI26" i="6"/>
  <c r="CM26" i="6" s="1"/>
  <c r="CH35" i="6"/>
  <c r="CN35" i="6" s="1"/>
  <c r="CE35" i="6"/>
  <c r="CJ35" i="6" s="1"/>
  <c r="CE34" i="6"/>
  <c r="CJ34" i="6" s="1"/>
  <c r="CF34" i="6"/>
  <c r="CG34" i="6"/>
  <c r="CL34" i="6" s="1"/>
  <c r="CH34" i="6"/>
  <c r="CN34" i="6" s="1"/>
  <c r="CI34" i="6"/>
  <c r="CM34" i="6" s="1"/>
  <c r="CG33" i="6"/>
  <c r="CL33" i="6" s="1"/>
  <c r="CE33" i="6"/>
  <c r="CJ33" i="6" s="1"/>
  <c r="CF33" i="6"/>
  <c r="CK33" i="6" s="1"/>
  <c r="CH33" i="6"/>
  <c r="CN33" i="6" s="1"/>
  <c r="CI33" i="6"/>
  <c r="CM33" i="6" s="1"/>
  <c r="CG31" i="6"/>
  <c r="CL31" i="6" s="1"/>
  <c r="CE31" i="6"/>
  <c r="CJ31" i="6" s="1"/>
  <c r="CF31" i="6"/>
  <c r="CK31" i="6" s="1"/>
  <c r="CH31" i="6"/>
  <c r="CN31" i="6" s="1"/>
  <c r="CI31" i="6"/>
  <c r="CM31" i="6" s="1"/>
  <c r="CE27" i="6"/>
  <c r="CJ27" i="6" s="1"/>
  <c r="CF27" i="6"/>
  <c r="CK27" i="6" s="1"/>
  <c r="CG41" i="6"/>
  <c r="CL41" i="6" s="1"/>
  <c r="CE41" i="6"/>
  <c r="CJ41" i="6" s="1"/>
  <c r="CF41" i="6"/>
  <c r="CK41" i="6" s="1"/>
  <c r="CH41" i="6"/>
  <c r="CN41" i="6" s="1"/>
  <c r="CH52" i="6"/>
  <c r="CN52" i="6" s="1"/>
  <c r="CE52" i="6"/>
  <c r="CJ52" i="6" s="1"/>
  <c r="CF52" i="6"/>
  <c r="CK52" i="6" s="1"/>
  <c r="CG52" i="6"/>
  <c r="CL52" i="6" s="1"/>
  <c r="CE50" i="6"/>
  <c r="CJ50" i="6" s="1"/>
  <c r="CF50" i="6"/>
  <c r="CK50" i="6" s="1"/>
  <c r="CG50" i="6"/>
  <c r="CH50" i="6"/>
  <c r="CN50" i="6" s="1"/>
  <c r="CI50" i="6"/>
  <c r="CM50" i="6" s="1"/>
  <c r="CF46" i="6"/>
  <c r="CK46" i="6" s="1"/>
  <c r="CE46" i="6"/>
  <c r="CJ46" i="6" s="1"/>
  <c r="CG46" i="6"/>
  <c r="CL46" i="6" s="1"/>
  <c r="CH46" i="6"/>
  <c r="CN46" i="6" s="1"/>
  <c r="CI46" i="6"/>
  <c r="CM46" i="6" s="1"/>
  <c r="CG45" i="6"/>
  <c r="CL45" i="6" s="1"/>
  <c r="CE45" i="6"/>
  <c r="CJ45" i="6" s="1"/>
  <c r="CF45" i="6"/>
  <c r="CK45" i="6" s="1"/>
  <c r="CI45" i="6"/>
  <c r="CM45" i="6" s="1"/>
  <c r="CE44" i="6"/>
  <c r="CJ44" i="6" s="1"/>
  <c r="CF44" i="6"/>
  <c r="CK44" i="6" s="1"/>
  <c r="CG44" i="6"/>
  <c r="CL44" i="6" s="1"/>
  <c r="CI44" i="6"/>
  <c r="CM44" i="6" s="1"/>
  <c r="CE42" i="6"/>
  <c r="CJ42" i="6" s="1"/>
  <c r="CF42" i="6"/>
  <c r="CK42" i="6" s="1"/>
  <c r="CG42" i="6"/>
  <c r="CL42" i="6" s="1"/>
  <c r="CH42" i="6"/>
  <c r="CN42" i="6" s="1"/>
  <c r="CI42" i="6"/>
  <c r="CH61" i="6"/>
  <c r="CN61" i="6" s="1"/>
  <c r="CI61" i="6"/>
  <c r="CM61" i="6" s="1"/>
  <c r="CE60" i="6"/>
  <c r="CJ60" i="6" s="1"/>
  <c r="CF60" i="6"/>
  <c r="CK60" i="6" s="1"/>
  <c r="CG60" i="6"/>
  <c r="CL60" i="6" s="1"/>
  <c r="CH60" i="6"/>
  <c r="CN60" i="6" s="1"/>
  <c r="CI60" i="6"/>
  <c r="CM60" i="6" s="1"/>
  <c r="CF59" i="6"/>
  <c r="CK59" i="6" s="1"/>
  <c r="CE59" i="6"/>
  <c r="CG59" i="6"/>
  <c r="CL59" i="6" s="1"/>
  <c r="CH59" i="6"/>
  <c r="CN59" i="6" s="1"/>
  <c r="CI59" i="6"/>
  <c r="CM59" i="6" s="1"/>
  <c r="CF58" i="6"/>
  <c r="CK58" i="6" s="1"/>
  <c r="CH58" i="6"/>
  <c r="CN58" i="6" s="1"/>
  <c r="CE57" i="6"/>
  <c r="CJ57" i="6" s="1"/>
  <c r="CF57" i="6"/>
  <c r="CK57" i="6" s="1"/>
  <c r="CG57" i="6"/>
  <c r="CL57" i="6" s="1"/>
  <c r="CH57" i="6"/>
  <c r="CN57" i="6" s="1"/>
  <c r="CI57" i="6"/>
  <c r="CM57" i="6" s="1"/>
  <c r="CP46" i="6"/>
  <c r="DJ6" i="6"/>
  <c r="CY5" i="6"/>
  <c r="CZ5" i="6"/>
  <c r="CX5" i="6"/>
  <c r="EC6" i="6"/>
  <c r="EC39" i="6"/>
  <c r="EC53" i="6"/>
  <c r="EC24" i="6"/>
  <c r="CP48" i="6"/>
  <c r="CL55" i="6"/>
  <c r="CE15" i="6"/>
  <c r="CG15" i="6"/>
  <c r="CI15" i="6"/>
  <c r="CZ24" i="5"/>
  <c r="CE24" i="6" s="1"/>
  <c r="CH30" i="6"/>
  <c r="CE30" i="6"/>
  <c r="CF30" i="6"/>
  <c r="CG30" i="6"/>
  <c r="CI30" i="6"/>
  <c r="CG49" i="6"/>
  <c r="CE49" i="6"/>
  <c r="CF49" i="6"/>
  <c r="CH49" i="6"/>
  <c r="CI49" i="6"/>
  <c r="CI56" i="6"/>
  <c r="CE56" i="6"/>
  <c r="CF56" i="6"/>
  <c r="CH56" i="6"/>
  <c r="CP57" i="6"/>
  <c r="CJ47" i="6"/>
  <c r="CG22" i="6"/>
  <c r="CF22" i="6"/>
  <c r="CE22" i="6"/>
  <c r="CH22" i="6"/>
  <c r="CI22" i="6"/>
  <c r="CG14" i="6"/>
  <c r="CE14" i="6"/>
  <c r="CF14" i="6"/>
  <c r="CH14" i="6"/>
  <c r="CI14" i="6"/>
  <c r="CF37" i="6"/>
  <c r="CE37" i="6"/>
  <c r="CG37" i="6"/>
  <c r="CH37" i="6"/>
  <c r="CI37" i="6"/>
  <c r="CI29" i="6"/>
  <c r="CE29" i="6"/>
  <c r="CG29" i="6"/>
  <c r="CH29" i="6"/>
  <c r="CF29" i="6"/>
  <c r="CH48" i="6"/>
  <c r="CE48" i="6"/>
  <c r="CF48" i="6"/>
  <c r="CG48" i="6"/>
  <c r="CI48" i="6"/>
  <c r="CF63" i="6"/>
  <c r="CE63" i="6"/>
  <c r="CG63" i="6"/>
  <c r="CH63" i="6"/>
  <c r="CI63" i="6"/>
  <c r="CI64" i="6"/>
  <c r="CF64" i="6"/>
  <c r="CH64" i="6"/>
  <c r="CE64" i="6"/>
  <c r="CP21" i="6"/>
  <c r="CP23" i="6"/>
  <c r="CP13" i="6"/>
  <c r="CH23" i="6"/>
  <c r="CE23" i="6"/>
  <c r="CF23" i="6"/>
  <c r="CG23" i="6"/>
  <c r="CI23" i="6"/>
  <c r="CI38" i="6"/>
  <c r="CG38" i="6"/>
  <c r="CF38" i="6"/>
  <c r="CH38" i="6"/>
  <c r="CF55" i="6"/>
  <c r="CE55" i="6"/>
  <c r="CH55" i="6"/>
  <c r="CI55" i="6"/>
  <c r="CP47" i="6"/>
  <c r="CP18" i="6"/>
  <c r="CP10" i="6"/>
  <c r="CE38" i="6"/>
  <c r="CP35" i="6"/>
  <c r="CP27" i="6"/>
  <c r="CG64" i="6"/>
  <c r="CM36" i="6"/>
  <c r="CH15" i="6"/>
  <c r="CJ17" i="6"/>
  <c r="CL43" i="6"/>
  <c r="CP26" i="6"/>
  <c r="CG56" i="6"/>
  <c r="CF15" i="6"/>
  <c r="GH5" i="1"/>
  <c r="CH21" i="6"/>
  <c r="CE21" i="6"/>
  <c r="CZ6" i="5"/>
  <c r="CE6" i="6" s="1"/>
  <c r="CF13" i="6"/>
  <c r="CG13" i="6"/>
  <c r="CI13" i="6"/>
  <c r="CH36" i="6"/>
  <c r="CE36" i="6"/>
  <c r="CF28" i="6"/>
  <c r="CI28" i="6"/>
  <c r="CE28" i="6"/>
  <c r="CI47" i="6"/>
  <c r="CF47" i="6"/>
  <c r="CG47" i="6"/>
  <c r="CH47" i="6"/>
  <c r="CG62" i="6"/>
  <c r="CI62" i="6"/>
  <c r="CP52" i="6"/>
  <c r="CP44" i="6"/>
  <c r="CP9" i="6"/>
  <c r="CG36" i="6"/>
  <c r="CF21" i="6"/>
  <c r="CI17" i="6"/>
  <c r="CP61" i="6"/>
  <c r="CP51" i="6"/>
  <c r="CP43" i="6"/>
  <c r="CP33" i="6"/>
  <c r="CP16" i="6"/>
  <c r="CP8" i="6"/>
  <c r="CP49" i="6"/>
  <c r="CP56" i="6"/>
  <c r="CP34" i="6"/>
  <c r="CF36" i="6"/>
  <c r="CF17" i="6"/>
  <c r="CH13" i="6"/>
  <c r="CP60" i="6"/>
  <c r="CP42" i="6"/>
  <c r="CP20" i="6"/>
  <c r="CP58" i="6"/>
  <c r="CP50" i="6"/>
  <c r="CP12" i="6"/>
  <c r="CH62" i="6"/>
  <c r="CE13" i="6"/>
  <c r="CP59" i="6"/>
  <c r="CP29" i="6"/>
  <c r="CF62" i="6"/>
  <c r="CM32" i="6"/>
  <c r="CH17" i="6"/>
  <c r="CG17" i="6"/>
  <c r="CH9" i="6"/>
  <c r="CG9" i="6"/>
  <c r="CE9" i="6"/>
  <c r="CI9" i="6"/>
  <c r="CG32" i="6"/>
  <c r="CE32" i="6"/>
  <c r="CF32" i="6"/>
  <c r="CE51" i="6"/>
  <c r="CF51" i="6"/>
  <c r="CG51" i="6"/>
  <c r="CH51" i="6"/>
  <c r="CE43" i="6"/>
  <c r="CF43" i="6"/>
  <c r="CH43" i="6"/>
  <c r="CI43" i="6"/>
  <c r="CZ53" i="5"/>
  <c r="CI53" i="6" s="1"/>
  <c r="CG58" i="6"/>
  <c r="CI58" i="6"/>
  <c r="CE58" i="6"/>
  <c r="CP30" i="6"/>
  <c r="CP55" i="6"/>
  <c r="CP28" i="6"/>
  <c r="CE62" i="6"/>
  <c r="CH32" i="6"/>
  <c r="CH28" i="6"/>
  <c r="CF9" i="6"/>
  <c r="CP37" i="6"/>
  <c r="CP62" i="6"/>
  <c r="CP64" i="6"/>
  <c r="CI51" i="6"/>
  <c r="CG28" i="6"/>
  <c r="CP14" i="6"/>
  <c r="CP32" i="6"/>
  <c r="CL12" i="6"/>
  <c r="CI20" i="6"/>
  <c r="CG20" i="6"/>
  <c r="CP38" i="6"/>
  <c r="CP31" i="6"/>
  <c r="CG61" i="6"/>
  <c r="CI35" i="6"/>
  <c r="CI27" i="6"/>
  <c r="CH20" i="6"/>
  <c r="CF12" i="6"/>
  <c r="CF11" i="6"/>
  <c r="CG11" i="6"/>
  <c r="CF61" i="6"/>
  <c r="CH45" i="6"/>
  <c r="CG35" i="6"/>
  <c r="CH27" i="6"/>
  <c r="CF20" i="6"/>
  <c r="CE12" i="6"/>
  <c r="CZ39" i="5"/>
  <c r="CH44" i="6"/>
  <c r="CP45" i="6"/>
  <c r="CP19" i="6"/>
  <c r="CP22" i="6"/>
  <c r="CP15" i="6"/>
  <c r="CE61" i="6"/>
  <c r="CI52" i="6"/>
  <c r="CI41" i="6"/>
  <c r="CF35" i="6"/>
  <c r="CG27" i="6"/>
  <c r="CE20" i="6"/>
  <c r="CE18" i="6"/>
  <c r="CI11" i="6"/>
  <c r="CI16" i="6"/>
  <c r="GL5" i="1"/>
  <c r="GK5" i="1"/>
  <c r="DA5" i="5"/>
  <c r="DD5" i="5"/>
  <c r="DC5" i="5"/>
  <c r="DB5" i="5"/>
  <c r="DE5" i="5"/>
  <c r="CH6" i="6" l="1"/>
  <c r="CQ42" i="6"/>
  <c r="CM42" i="6"/>
  <c r="CQ35" i="6"/>
  <c r="CQ34" i="6"/>
  <c r="CK34" i="6"/>
  <c r="CQ19" i="6"/>
  <c r="CQ50" i="6"/>
  <c r="CQ26" i="6"/>
  <c r="CQ8" i="6"/>
  <c r="CQ59" i="6"/>
  <c r="CQ46" i="6"/>
  <c r="CI24" i="6"/>
  <c r="CQ16" i="6"/>
  <c r="CG24" i="6"/>
  <c r="CQ52" i="6"/>
  <c r="CQ57" i="6"/>
  <c r="CF24" i="6"/>
  <c r="CJ59" i="6"/>
  <c r="CL50" i="6"/>
  <c r="CQ33" i="6"/>
  <c r="CQ60" i="6"/>
  <c r="CZ5" i="5"/>
  <c r="CI5" i="6" s="1"/>
  <c r="CQ11" i="6"/>
  <c r="CK26" i="6"/>
  <c r="CQ31" i="6"/>
  <c r="CJ8" i="6"/>
  <c r="CQ10" i="6"/>
  <c r="CE39" i="6"/>
  <c r="CF39" i="6"/>
  <c r="CQ47" i="6"/>
  <c r="DJ5" i="6"/>
  <c r="EC5" i="6"/>
  <c r="CJ61" i="6"/>
  <c r="CN45" i="6"/>
  <c r="CJ58" i="6"/>
  <c r="CQ58" i="6"/>
  <c r="CJ9" i="6"/>
  <c r="CQ9" i="6"/>
  <c r="CJ28" i="6"/>
  <c r="CK15" i="6"/>
  <c r="CL23" i="6"/>
  <c r="CL63" i="6"/>
  <c r="CJ37" i="6"/>
  <c r="CL30" i="6"/>
  <c r="CQ20" i="6"/>
  <c r="CK20" i="6"/>
  <c r="CL61" i="6"/>
  <c r="CL51" i="6"/>
  <c r="CJ21" i="6"/>
  <c r="CF6" i="6"/>
  <c r="CQ38" i="6"/>
  <c r="CJ38" i="6"/>
  <c r="CQ55" i="6"/>
  <c r="CJ55" i="6"/>
  <c r="CN29" i="6"/>
  <c r="CQ22" i="6"/>
  <c r="CJ22" i="6"/>
  <c r="CK30" i="6"/>
  <c r="CQ27" i="6"/>
  <c r="CN27" i="6"/>
  <c r="CN9" i="6"/>
  <c r="CM17" i="6"/>
  <c r="CM62" i="6"/>
  <c r="CN21" i="6"/>
  <c r="CK55" i="6"/>
  <c r="CK63" i="6"/>
  <c r="CM14" i="6"/>
  <c r="CM49" i="6"/>
  <c r="CJ20" i="6"/>
  <c r="CN44" i="6"/>
  <c r="CK9" i="6"/>
  <c r="CF53" i="6"/>
  <c r="CG53" i="6"/>
  <c r="CH53" i="6"/>
  <c r="CL17" i="6"/>
  <c r="CJ36" i="6"/>
  <c r="CN23" i="6"/>
  <c r="CN64" i="6"/>
  <c r="CJ29" i="6"/>
  <c r="CL22" i="6"/>
  <c r="CN49" i="6"/>
  <c r="CN30" i="6"/>
  <c r="CQ44" i="6"/>
  <c r="CN28" i="6"/>
  <c r="CM43" i="6"/>
  <c r="CQ32" i="6"/>
  <c r="CK32" i="6"/>
  <c r="CN17" i="6"/>
  <c r="CL36" i="6"/>
  <c r="CN47" i="6"/>
  <c r="CN36" i="6"/>
  <c r="CK38" i="6"/>
  <c r="CQ64" i="6"/>
  <c r="CK64" i="6"/>
  <c r="CL48" i="6"/>
  <c r="CM29" i="6"/>
  <c r="CK14" i="6"/>
  <c r="CK49" i="6"/>
  <c r="CM16" i="6"/>
  <c r="CK35" i="6"/>
  <c r="CJ12" i="6"/>
  <c r="CL11" i="6"/>
  <c r="CM20" i="6"/>
  <c r="CN32" i="6"/>
  <c r="CQ43" i="6"/>
  <c r="CN43" i="6"/>
  <c r="CJ32" i="6"/>
  <c r="CN13" i="6"/>
  <c r="CI6" i="6"/>
  <c r="CL47" i="6"/>
  <c r="CM13" i="6"/>
  <c r="CL64" i="6"/>
  <c r="CL38" i="6"/>
  <c r="CM64" i="6"/>
  <c r="CQ48" i="6"/>
  <c r="CK48" i="6"/>
  <c r="CM37" i="6"/>
  <c r="CJ14" i="6"/>
  <c r="CQ14" i="6"/>
  <c r="CH24" i="6"/>
  <c r="CQ49" i="6"/>
  <c r="CJ49" i="6"/>
  <c r="CM15" i="6"/>
  <c r="CQ51" i="6"/>
  <c r="CN51" i="6"/>
  <c r="CN55" i="6"/>
  <c r="CQ29" i="6"/>
  <c r="CK29" i="6"/>
  <c r="CN22" i="6"/>
  <c r="CJ56" i="6"/>
  <c r="CM11" i="6"/>
  <c r="CQ61" i="6"/>
  <c r="CK61" i="6"/>
  <c r="CQ12" i="6"/>
  <c r="CK12" i="6"/>
  <c r="CM58" i="6"/>
  <c r="CL9" i="6"/>
  <c r="CM28" i="6"/>
  <c r="CL56" i="6"/>
  <c r="CK23" i="6"/>
  <c r="CQ63" i="6"/>
  <c r="CJ63" i="6"/>
  <c r="CQ37" i="6"/>
  <c r="CK37" i="6"/>
  <c r="CM56" i="6"/>
  <c r="CJ18" i="6"/>
  <c r="CQ18" i="6"/>
  <c r="CL58" i="6"/>
  <c r="CK51" i="6"/>
  <c r="CQ28" i="6"/>
  <c r="CK28" i="6"/>
  <c r="CN15" i="6"/>
  <c r="CQ23" i="6"/>
  <c r="CJ23" i="6"/>
  <c r="CJ64" i="6"/>
  <c r="CL29" i="6"/>
  <c r="CK22" i="6"/>
  <c r="CQ30" i="6"/>
  <c r="CJ30" i="6"/>
  <c r="CN20" i="6"/>
  <c r="CQ45" i="6"/>
  <c r="CJ51" i="6"/>
  <c r="CQ36" i="6"/>
  <c r="CK36" i="6"/>
  <c r="CQ21" i="6"/>
  <c r="CK21" i="6"/>
  <c r="CL62" i="6"/>
  <c r="CN38" i="6"/>
  <c r="CM48" i="6"/>
  <c r="CN14" i="6"/>
  <c r="CL27" i="6"/>
  <c r="CG39" i="6"/>
  <c r="CI39" i="6"/>
  <c r="CM27" i="6"/>
  <c r="CL20" i="6"/>
  <c r="CL28" i="6"/>
  <c r="CM41" i="6"/>
  <c r="CQ41" i="6"/>
  <c r="CK11" i="6"/>
  <c r="CM35" i="6"/>
  <c r="CJ62" i="6"/>
  <c r="CQ62" i="6"/>
  <c r="CK43" i="6"/>
  <c r="CL32" i="6"/>
  <c r="CE53" i="6"/>
  <c r="CJ13" i="6"/>
  <c r="CN62" i="6"/>
  <c r="CK17" i="6"/>
  <c r="CK47" i="6"/>
  <c r="CL13" i="6"/>
  <c r="CQ17" i="6"/>
  <c r="CG6" i="6"/>
  <c r="CM38" i="6"/>
  <c r="CM63" i="6"/>
  <c r="CJ48" i="6"/>
  <c r="CN37" i="6"/>
  <c r="CL14" i="6"/>
  <c r="CN56" i="6"/>
  <c r="CL49" i="6"/>
  <c r="CL15" i="6"/>
  <c r="CM52" i="6"/>
  <c r="CL35" i="6"/>
  <c r="CM51" i="6"/>
  <c r="CJ43" i="6"/>
  <c r="CM9" i="6"/>
  <c r="CH39" i="6"/>
  <c r="CK62" i="6"/>
  <c r="CM47" i="6"/>
  <c r="CQ13" i="6"/>
  <c r="CK13" i="6"/>
  <c r="CM55" i="6"/>
  <c r="CM23" i="6"/>
  <c r="CN63" i="6"/>
  <c r="CN48" i="6"/>
  <c r="CL37" i="6"/>
  <c r="CM22" i="6"/>
  <c r="CQ56" i="6"/>
  <c r="CK56" i="6"/>
  <c r="CM30" i="6"/>
  <c r="CQ15" i="6"/>
  <c r="CJ15" i="6"/>
  <c r="BK8" i="6"/>
  <c r="BK9" i="6"/>
  <c r="BK10" i="6"/>
  <c r="BK11" i="6"/>
  <c r="BK12" i="6"/>
  <c r="BK13" i="6"/>
  <c r="BK14" i="6"/>
  <c r="BK15" i="6"/>
  <c r="BK16" i="6"/>
  <c r="BK17" i="6"/>
  <c r="BK18" i="6"/>
  <c r="BK19" i="6"/>
  <c r="BK20" i="6"/>
  <c r="BK21" i="6"/>
  <c r="BK22" i="6"/>
  <c r="BK23" i="6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41" i="6"/>
  <c r="BK42" i="6"/>
  <c r="BK43" i="6"/>
  <c r="BK44" i="6"/>
  <c r="BK45" i="6"/>
  <c r="BK46" i="6"/>
  <c r="BK47" i="6"/>
  <c r="BK48" i="6"/>
  <c r="BK49" i="6"/>
  <c r="BK50" i="6"/>
  <c r="BK51" i="6"/>
  <c r="BK52" i="6"/>
  <c r="BK55" i="6"/>
  <c r="BK56" i="6"/>
  <c r="BK57" i="6"/>
  <c r="BK58" i="6"/>
  <c r="BK59" i="6"/>
  <c r="BK60" i="6"/>
  <c r="BK61" i="6"/>
  <c r="BK62" i="6"/>
  <c r="BK63" i="6"/>
  <c r="BK64" i="6"/>
  <c r="BJ8" i="6"/>
  <c r="BJ9" i="6"/>
  <c r="BJ10" i="6"/>
  <c r="BJ11" i="6"/>
  <c r="BJ12" i="6"/>
  <c r="BJ13" i="6"/>
  <c r="BJ14" i="6"/>
  <c r="BJ15" i="6"/>
  <c r="BJ16" i="6"/>
  <c r="BJ17" i="6"/>
  <c r="BJ18" i="6"/>
  <c r="BJ19" i="6"/>
  <c r="BJ20" i="6"/>
  <c r="BJ21" i="6"/>
  <c r="BJ22" i="6"/>
  <c r="BJ23" i="6"/>
  <c r="BJ26" i="6"/>
  <c r="BJ27" i="6"/>
  <c r="BJ28" i="6"/>
  <c r="BJ29" i="6"/>
  <c r="BJ30" i="6"/>
  <c r="BJ31" i="6"/>
  <c r="BJ32" i="6"/>
  <c r="BJ33" i="6"/>
  <c r="BJ34" i="6"/>
  <c r="BJ35" i="6"/>
  <c r="BJ36" i="6"/>
  <c r="BJ37" i="6"/>
  <c r="BJ38" i="6"/>
  <c r="BJ41" i="6"/>
  <c r="BJ42" i="6"/>
  <c r="BJ43" i="6"/>
  <c r="BJ44" i="6"/>
  <c r="BJ45" i="6"/>
  <c r="BJ46" i="6"/>
  <c r="BJ47" i="6"/>
  <c r="BJ48" i="6"/>
  <c r="BJ49" i="6"/>
  <c r="BJ50" i="6"/>
  <c r="BJ51" i="6"/>
  <c r="BJ52" i="6"/>
  <c r="BJ55" i="6"/>
  <c r="BJ56" i="6"/>
  <c r="BJ57" i="6"/>
  <c r="BJ58" i="6"/>
  <c r="BJ59" i="6"/>
  <c r="BJ60" i="6"/>
  <c r="BJ61" i="6"/>
  <c r="BJ62" i="6"/>
  <c r="BJ63" i="6"/>
  <c r="BJ64" i="6"/>
  <c r="BI8" i="6"/>
  <c r="BI9" i="6"/>
  <c r="BI10" i="6"/>
  <c r="BI11" i="6"/>
  <c r="BI12" i="6"/>
  <c r="BI13" i="6"/>
  <c r="BI14" i="6"/>
  <c r="BI15" i="6"/>
  <c r="BI16" i="6"/>
  <c r="BI17" i="6"/>
  <c r="BI18" i="6"/>
  <c r="BI19" i="6"/>
  <c r="BI20" i="6"/>
  <c r="BI21" i="6"/>
  <c r="BI22" i="6"/>
  <c r="BI23" i="6"/>
  <c r="BI26" i="6"/>
  <c r="BI27" i="6"/>
  <c r="BI28" i="6"/>
  <c r="BI29" i="6"/>
  <c r="BI30" i="6"/>
  <c r="BI31" i="6"/>
  <c r="BI32" i="6"/>
  <c r="BI33" i="6"/>
  <c r="BI34" i="6"/>
  <c r="BI35" i="6"/>
  <c r="BI36" i="6"/>
  <c r="BI37" i="6"/>
  <c r="BI38" i="6"/>
  <c r="BI41" i="6"/>
  <c r="BI42" i="6"/>
  <c r="BI43" i="6"/>
  <c r="BI44" i="6"/>
  <c r="BI45" i="6"/>
  <c r="BI46" i="6"/>
  <c r="BI47" i="6"/>
  <c r="BI48" i="6"/>
  <c r="BI49" i="6"/>
  <c r="BI50" i="6"/>
  <c r="BI51" i="6"/>
  <c r="BI52" i="6"/>
  <c r="BI55" i="6"/>
  <c r="BI56" i="6"/>
  <c r="BI57" i="6"/>
  <c r="BI58" i="6"/>
  <c r="BI59" i="6"/>
  <c r="BI60" i="6"/>
  <c r="BI61" i="6"/>
  <c r="BI62" i="6"/>
  <c r="BI63" i="6"/>
  <c r="BI64" i="6"/>
  <c r="BH8" i="6"/>
  <c r="BH9" i="6"/>
  <c r="BH10" i="6"/>
  <c r="BH11" i="6"/>
  <c r="BH12" i="6"/>
  <c r="BH13" i="6"/>
  <c r="BH14" i="6"/>
  <c r="BH15" i="6"/>
  <c r="BH16" i="6"/>
  <c r="BH17" i="6"/>
  <c r="BH18" i="6"/>
  <c r="BH19" i="6"/>
  <c r="BH20" i="6"/>
  <c r="BH21" i="6"/>
  <c r="BH22" i="6"/>
  <c r="BH23" i="6"/>
  <c r="BH26" i="6"/>
  <c r="BH27" i="6"/>
  <c r="BH28" i="6"/>
  <c r="BH29" i="6"/>
  <c r="BH30" i="6"/>
  <c r="BH31" i="6"/>
  <c r="BH32" i="6"/>
  <c r="BH33" i="6"/>
  <c r="BH34" i="6"/>
  <c r="BH35" i="6"/>
  <c r="BH36" i="6"/>
  <c r="BH37" i="6"/>
  <c r="BH38" i="6"/>
  <c r="BH41" i="6"/>
  <c r="BH42" i="6"/>
  <c r="BH43" i="6"/>
  <c r="BH44" i="6"/>
  <c r="BH45" i="6"/>
  <c r="BH46" i="6"/>
  <c r="BH47" i="6"/>
  <c r="BH48" i="6"/>
  <c r="BH49" i="6"/>
  <c r="BH50" i="6"/>
  <c r="BH51" i="6"/>
  <c r="BH52" i="6"/>
  <c r="BH55" i="6"/>
  <c r="BH56" i="6"/>
  <c r="BH57" i="6"/>
  <c r="BH58" i="6"/>
  <c r="BH59" i="6"/>
  <c r="BH60" i="6"/>
  <c r="BH61" i="6"/>
  <c r="BH62" i="6"/>
  <c r="BH63" i="6"/>
  <c r="BH64" i="6"/>
  <c r="BG8" i="6"/>
  <c r="BG9" i="6"/>
  <c r="BG10" i="6"/>
  <c r="BG11" i="6"/>
  <c r="BG12" i="6"/>
  <c r="BG13" i="6"/>
  <c r="BG14" i="6"/>
  <c r="BG15" i="6"/>
  <c r="BG16" i="6"/>
  <c r="BG17" i="6"/>
  <c r="BG18" i="6"/>
  <c r="BG19" i="6"/>
  <c r="BG20" i="6"/>
  <c r="BG21" i="6"/>
  <c r="BG22" i="6"/>
  <c r="BG23" i="6"/>
  <c r="BG26" i="6"/>
  <c r="BG27" i="6"/>
  <c r="BG28" i="6"/>
  <c r="BG29" i="6"/>
  <c r="BG30" i="6"/>
  <c r="BG31" i="6"/>
  <c r="BG32" i="6"/>
  <c r="BG33" i="6"/>
  <c r="BG34" i="6"/>
  <c r="BG35" i="6"/>
  <c r="BG36" i="6"/>
  <c r="BG37" i="6"/>
  <c r="BG38" i="6"/>
  <c r="BG41" i="6"/>
  <c r="BG42" i="6"/>
  <c r="BG43" i="6"/>
  <c r="BG44" i="6"/>
  <c r="BG45" i="6"/>
  <c r="BG46" i="6"/>
  <c r="BG47" i="6"/>
  <c r="BG48" i="6"/>
  <c r="BG49" i="6"/>
  <c r="BG50" i="6"/>
  <c r="BG51" i="6"/>
  <c r="BG52" i="6"/>
  <c r="BG55" i="6"/>
  <c r="BG56" i="6"/>
  <c r="BG57" i="6"/>
  <c r="BG58" i="6"/>
  <c r="BG59" i="6"/>
  <c r="BG60" i="6"/>
  <c r="BG61" i="6"/>
  <c r="BG62" i="6"/>
  <c r="BG63" i="6"/>
  <c r="BG64" i="6"/>
  <c r="CE5" i="6" l="1"/>
  <c r="CH5" i="6"/>
  <c r="CF5" i="6"/>
  <c r="CG5" i="6"/>
  <c r="CQ24" i="6"/>
  <c r="BW61" i="6"/>
  <c r="BW51" i="6"/>
  <c r="BW64" i="6"/>
  <c r="BW56" i="6"/>
  <c r="BW10" i="6"/>
  <c r="BW35" i="6"/>
  <c r="BW27" i="6"/>
  <c r="BW17" i="6"/>
  <c r="BW9" i="6"/>
  <c r="BW63" i="6"/>
  <c r="BW38" i="6"/>
  <c r="BW30" i="6"/>
  <c r="BW12" i="6"/>
  <c r="BW34" i="6"/>
  <c r="BW52" i="6"/>
  <c r="BW22" i="6"/>
  <c r="BW31" i="6"/>
  <c r="BW21" i="6"/>
  <c r="BW13" i="6"/>
  <c r="BW57" i="6"/>
  <c r="BW47" i="6"/>
  <c r="CQ6" i="6"/>
  <c r="CQ53" i="6"/>
  <c r="CQ39" i="6"/>
  <c r="BW50" i="6"/>
  <c r="BW33" i="6"/>
  <c r="BW43" i="6"/>
  <c r="BW23" i="6"/>
  <c r="BW16" i="6"/>
  <c r="BW36" i="6"/>
  <c r="BW11" i="6"/>
  <c r="BW26" i="6"/>
  <c r="BW62" i="6"/>
  <c r="BW20" i="6"/>
  <c r="BW29" i="6"/>
  <c r="BW44" i="6"/>
  <c r="BW18" i="6"/>
  <c r="BW58" i="6"/>
  <c r="BW41" i="6"/>
  <c r="BW32" i="6"/>
  <c r="BW15" i="6"/>
  <c r="BW60" i="6"/>
  <c r="BW49" i="6"/>
  <c r="BW37" i="6"/>
  <c r="BW45" i="6"/>
  <c r="BW28" i="6"/>
  <c r="BW19" i="6"/>
  <c r="BW55" i="6"/>
  <c r="BW46" i="6"/>
  <c r="BW59" i="6"/>
  <c r="BW42" i="6"/>
  <c r="BW8" i="6"/>
  <c r="BW48" i="6"/>
  <c r="BW14" i="6"/>
  <c r="CT56" i="5"/>
  <c r="CT57" i="5"/>
  <c r="CT58" i="5"/>
  <c r="CT59" i="5"/>
  <c r="CT60" i="5"/>
  <c r="CT61" i="5"/>
  <c r="CT62" i="5"/>
  <c r="CT63" i="5"/>
  <c r="CT64" i="5"/>
  <c r="CT55" i="5"/>
  <c r="CT52" i="5"/>
  <c r="CT51" i="5"/>
  <c r="CT50" i="5"/>
  <c r="CT49" i="5"/>
  <c r="CT48" i="5"/>
  <c r="CT47" i="5"/>
  <c r="CT46" i="5"/>
  <c r="CT45" i="5"/>
  <c r="CT44" i="5"/>
  <c r="CT43" i="5"/>
  <c r="CT42" i="5"/>
  <c r="CT41" i="5"/>
  <c r="CT27" i="5"/>
  <c r="CT28" i="5"/>
  <c r="CT29" i="5"/>
  <c r="CT30" i="5"/>
  <c r="CT31" i="5"/>
  <c r="CT32" i="5"/>
  <c r="CT33" i="5"/>
  <c r="CT34" i="5"/>
  <c r="CT35" i="5"/>
  <c r="CT36" i="5"/>
  <c r="CT37" i="5"/>
  <c r="CT38" i="5"/>
  <c r="CT26" i="5"/>
  <c r="CT9" i="5"/>
  <c r="CT10" i="5"/>
  <c r="CT11" i="5"/>
  <c r="CT12" i="5"/>
  <c r="CT13" i="5"/>
  <c r="CT14" i="5"/>
  <c r="CT15" i="5"/>
  <c r="CT16" i="5"/>
  <c r="CT17" i="5"/>
  <c r="CT18" i="5"/>
  <c r="CT19" i="5"/>
  <c r="CT20" i="5"/>
  <c r="CT21" i="5"/>
  <c r="CT22" i="5"/>
  <c r="CT23" i="5"/>
  <c r="CT8" i="5"/>
  <c r="CQ5" i="6" l="1"/>
  <c r="BL18" i="6"/>
  <c r="BM18" i="6"/>
  <c r="BR18" i="6" s="1"/>
  <c r="BN18" i="6"/>
  <c r="BS18" i="6" s="1"/>
  <c r="BO18" i="6"/>
  <c r="BU18" i="6" s="1"/>
  <c r="BP18" i="6"/>
  <c r="BT18" i="6" s="1"/>
  <c r="BO10" i="6"/>
  <c r="BU10" i="6" s="1"/>
  <c r="BL10" i="6"/>
  <c r="BM10" i="6"/>
  <c r="BR10" i="6" s="1"/>
  <c r="BN10" i="6"/>
  <c r="BS10" i="6" s="1"/>
  <c r="BP10" i="6"/>
  <c r="BT10" i="6" s="1"/>
  <c r="BM33" i="6"/>
  <c r="BR33" i="6" s="1"/>
  <c r="BL33" i="6"/>
  <c r="BN33" i="6"/>
  <c r="BS33" i="6" s="1"/>
  <c r="BO33" i="6"/>
  <c r="BU33" i="6" s="1"/>
  <c r="BP33" i="6"/>
  <c r="BT33" i="6" s="1"/>
  <c r="BM42" i="6"/>
  <c r="BR42" i="6" s="1"/>
  <c r="BL42" i="6"/>
  <c r="BN42" i="6"/>
  <c r="BS42" i="6" s="1"/>
  <c r="BO42" i="6"/>
  <c r="BU42" i="6" s="1"/>
  <c r="BP42" i="6"/>
  <c r="BT42" i="6" s="1"/>
  <c r="BM50" i="6"/>
  <c r="BR50" i="6" s="1"/>
  <c r="BO50" i="6"/>
  <c r="BU50" i="6" s="1"/>
  <c r="BL50" i="6"/>
  <c r="BN50" i="6"/>
  <c r="BS50" i="6" s="1"/>
  <c r="BP50" i="6"/>
  <c r="BT50" i="6" s="1"/>
  <c r="BM60" i="6"/>
  <c r="BR60" i="6" s="1"/>
  <c r="BP60" i="6"/>
  <c r="BT60" i="6" s="1"/>
  <c r="BL60" i="6"/>
  <c r="BN60" i="6"/>
  <c r="BS60" i="6" s="1"/>
  <c r="BO60" i="6"/>
  <c r="BU60" i="6" s="1"/>
  <c r="BO9" i="6"/>
  <c r="BU9" i="6" s="1"/>
  <c r="BP9" i="6"/>
  <c r="BT9" i="6" s="1"/>
  <c r="BL9" i="6"/>
  <c r="BN9" i="6"/>
  <c r="BS9" i="6" s="1"/>
  <c r="BM9" i="6"/>
  <c r="BR9" i="6" s="1"/>
  <c r="BO43" i="6"/>
  <c r="BU43" i="6" s="1"/>
  <c r="BP43" i="6"/>
  <c r="BT43" i="6" s="1"/>
  <c r="BL43" i="6"/>
  <c r="BM43" i="6"/>
  <c r="BR43" i="6" s="1"/>
  <c r="BN43" i="6"/>
  <c r="BS43" i="6" s="1"/>
  <c r="BM59" i="6"/>
  <c r="BR59" i="6" s="1"/>
  <c r="BO59" i="6"/>
  <c r="BU59" i="6" s="1"/>
  <c r="BP59" i="6"/>
  <c r="BT59" i="6" s="1"/>
  <c r="BL59" i="6"/>
  <c r="BN59" i="6"/>
  <c r="BS59" i="6" s="1"/>
  <c r="CT6" i="5"/>
  <c r="BL6" i="6" s="1"/>
  <c r="BM8" i="6"/>
  <c r="BR8" i="6" s="1"/>
  <c r="BP8" i="6"/>
  <c r="BT8" i="6" s="1"/>
  <c r="BL8" i="6"/>
  <c r="BN8" i="6"/>
  <c r="BS8" i="6" s="1"/>
  <c r="BO8" i="6"/>
  <c r="BU8" i="6" s="1"/>
  <c r="BO26" i="6"/>
  <c r="BU26" i="6" s="1"/>
  <c r="BP26" i="6"/>
  <c r="BT26" i="6" s="1"/>
  <c r="BN26" i="6"/>
  <c r="BS26" i="6" s="1"/>
  <c r="BM26" i="6"/>
  <c r="BR26" i="6" s="1"/>
  <c r="BL26" i="6"/>
  <c r="BO44" i="6"/>
  <c r="BU44" i="6" s="1"/>
  <c r="BP44" i="6"/>
  <c r="BT44" i="6" s="1"/>
  <c r="BL44" i="6"/>
  <c r="BM44" i="6"/>
  <c r="BR44" i="6" s="1"/>
  <c r="BN44" i="6"/>
  <c r="BS44" i="6" s="1"/>
  <c r="BO58" i="6"/>
  <c r="BU58" i="6" s="1"/>
  <c r="BM58" i="6"/>
  <c r="BR58" i="6" s="1"/>
  <c r="BL58" i="6"/>
  <c r="BN58" i="6"/>
  <c r="BS58" i="6" s="1"/>
  <c r="BP58" i="6"/>
  <c r="BT58" i="6" s="1"/>
  <c r="BM23" i="6"/>
  <c r="BR23" i="6" s="1"/>
  <c r="BO23" i="6"/>
  <c r="BU23" i="6" s="1"/>
  <c r="BP23" i="6"/>
  <c r="BT23" i="6" s="1"/>
  <c r="BL23" i="6"/>
  <c r="BN23" i="6"/>
  <c r="BS23" i="6" s="1"/>
  <c r="BO30" i="6"/>
  <c r="BU30" i="6" s="1"/>
  <c r="BP30" i="6"/>
  <c r="BT30" i="6" s="1"/>
  <c r="BM30" i="6"/>
  <c r="BR30" i="6" s="1"/>
  <c r="BN30" i="6"/>
  <c r="BS30" i="6" s="1"/>
  <c r="BL30" i="6"/>
  <c r="CT53" i="5"/>
  <c r="BO55" i="6"/>
  <c r="BU55" i="6" s="1"/>
  <c r="BP55" i="6"/>
  <c r="BT55" i="6" s="1"/>
  <c r="BL55" i="6"/>
  <c r="BM55" i="6"/>
  <c r="BR55" i="6" s="1"/>
  <c r="BN55" i="6"/>
  <c r="BS55" i="6" s="1"/>
  <c r="BO22" i="6"/>
  <c r="BU22" i="6" s="1"/>
  <c r="BP22" i="6"/>
  <c r="BT22" i="6" s="1"/>
  <c r="BL22" i="6"/>
  <c r="BN22" i="6"/>
  <c r="BS22" i="6" s="1"/>
  <c r="BM22" i="6"/>
  <c r="BR22" i="6" s="1"/>
  <c r="BO14" i="6"/>
  <c r="BU14" i="6" s="1"/>
  <c r="BM14" i="6"/>
  <c r="BR14" i="6" s="1"/>
  <c r="BL14" i="6"/>
  <c r="BN14" i="6"/>
  <c r="BS14" i="6" s="1"/>
  <c r="BP14" i="6"/>
  <c r="BT14" i="6" s="1"/>
  <c r="BM37" i="6"/>
  <c r="BR37" i="6" s="1"/>
  <c r="BL37" i="6"/>
  <c r="BN37" i="6"/>
  <c r="BS37" i="6" s="1"/>
  <c r="BO37" i="6"/>
  <c r="BU37" i="6" s="1"/>
  <c r="BP37" i="6"/>
  <c r="BT37" i="6" s="1"/>
  <c r="BL29" i="6"/>
  <c r="BN29" i="6"/>
  <c r="BS29" i="6" s="1"/>
  <c r="BO29" i="6"/>
  <c r="BU29" i="6" s="1"/>
  <c r="BM29" i="6"/>
  <c r="BR29" i="6" s="1"/>
  <c r="BP29" i="6"/>
  <c r="BT29" i="6" s="1"/>
  <c r="BP46" i="6"/>
  <c r="BT46" i="6" s="1"/>
  <c r="BL46" i="6"/>
  <c r="BN46" i="6"/>
  <c r="BS46" i="6" s="1"/>
  <c r="BO46" i="6"/>
  <c r="BU46" i="6" s="1"/>
  <c r="BM46" i="6"/>
  <c r="BR46" i="6" s="1"/>
  <c r="BL64" i="6"/>
  <c r="BN64" i="6"/>
  <c r="BS64" i="6" s="1"/>
  <c r="BO64" i="6"/>
  <c r="BU64" i="6" s="1"/>
  <c r="BM64" i="6"/>
  <c r="BR64" i="6" s="1"/>
  <c r="BP64" i="6"/>
  <c r="BT64" i="6" s="1"/>
  <c r="BM56" i="6"/>
  <c r="BR56" i="6" s="1"/>
  <c r="BP56" i="6"/>
  <c r="BT56" i="6" s="1"/>
  <c r="BL56" i="6"/>
  <c r="BN56" i="6"/>
  <c r="BS56" i="6" s="1"/>
  <c r="BO56" i="6"/>
  <c r="BU56" i="6" s="1"/>
  <c r="BO21" i="6"/>
  <c r="BU21" i="6" s="1"/>
  <c r="BP21" i="6"/>
  <c r="BT21" i="6" s="1"/>
  <c r="BN21" i="6"/>
  <c r="BS21" i="6" s="1"/>
  <c r="BM21" i="6"/>
  <c r="BR21" i="6" s="1"/>
  <c r="BL21" i="6"/>
  <c r="BO13" i="6"/>
  <c r="BU13" i="6" s="1"/>
  <c r="BP13" i="6"/>
  <c r="BT13" i="6" s="1"/>
  <c r="BM13" i="6"/>
  <c r="BR13" i="6" s="1"/>
  <c r="BL13" i="6"/>
  <c r="BN13" i="6"/>
  <c r="BS13" i="6" s="1"/>
  <c r="BO36" i="6"/>
  <c r="BU36" i="6" s="1"/>
  <c r="BP36" i="6"/>
  <c r="BT36" i="6" s="1"/>
  <c r="BL36" i="6"/>
  <c r="BN36" i="6"/>
  <c r="BS36" i="6" s="1"/>
  <c r="BM36" i="6"/>
  <c r="BR36" i="6" s="1"/>
  <c r="BO28" i="6"/>
  <c r="BU28" i="6" s="1"/>
  <c r="BP28" i="6"/>
  <c r="BT28" i="6" s="1"/>
  <c r="BM28" i="6"/>
  <c r="BR28" i="6" s="1"/>
  <c r="BL28" i="6"/>
  <c r="BN28" i="6"/>
  <c r="BS28" i="6" s="1"/>
  <c r="BO47" i="6"/>
  <c r="BU47" i="6" s="1"/>
  <c r="BP47" i="6"/>
  <c r="BT47" i="6" s="1"/>
  <c r="BM47" i="6"/>
  <c r="BR47" i="6" s="1"/>
  <c r="BL47" i="6"/>
  <c r="BN47" i="6"/>
  <c r="BS47" i="6" s="1"/>
  <c r="BO63" i="6"/>
  <c r="BU63" i="6" s="1"/>
  <c r="BP63" i="6"/>
  <c r="BT63" i="6" s="1"/>
  <c r="BM63" i="6"/>
  <c r="BR63" i="6" s="1"/>
  <c r="BL63" i="6"/>
  <c r="BN63" i="6"/>
  <c r="BS63" i="6" s="1"/>
  <c r="BO17" i="6"/>
  <c r="BU17" i="6" s="1"/>
  <c r="BP17" i="6"/>
  <c r="BT17" i="6" s="1"/>
  <c r="BM17" i="6"/>
  <c r="BR17" i="6" s="1"/>
  <c r="BL17" i="6"/>
  <c r="BN17" i="6"/>
  <c r="BS17" i="6" s="1"/>
  <c r="BM32" i="6"/>
  <c r="BR32" i="6" s="1"/>
  <c r="BO32" i="6"/>
  <c r="BU32" i="6" s="1"/>
  <c r="BP32" i="6"/>
  <c r="BT32" i="6" s="1"/>
  <c r="BL32" i="6"/>
  <c r="BN32" i="6"/>
  <c r="BS32" i="6" s="1"/>
  <c r="BO51" i="6"/>
  <c r="BU51" i="6" s="1"/>
  <c r="BP51" i="6"/>
  <c r="BT51" i="6" s="1"/>
  <c r="BN51" i="6"/>
  <c r="BS51" i="6" s="1"/>
  <c r="BM51" i="6"/>
  <c r="BR51" i="6" s="1"/>
  <c r="BL51" i="6"/>
  <c r="BM16" i="6"/>
  <c r="BR16" i="6" s="1"/>
  <c r="BP16" i="6"/>
  <c r="BT16" i="6" s="1"/>
  <c r="BL16" i="6"/>
  <c r="BN16" i="6"/>
  <c r="BS16" i="6" s="1"/>
  <c r="BO16" i="6"/>
  <c r="BU16" i="6" s="1"/>
  <c r="BO31" i="6"/>
  <c r="BU31" i="6" s="1"/>
  <c r="BP31" i="6"/>
  <c r="BT31" i="6" s="1"/>
  <c r="BM31" i="6"/>
  <c r="BR31" i="6" s="1"/>
  <c r="BL31" i="6"/>
  <c r="BN31" i="6"/>
  <c r="BS31" i="6" s="1"/>
  <c r="BO52" i="6"/>
  <c r="BU52" i="6" s="1"/>
  <c r="BP52" i="6"/>
  <c r="BT52" i="6" s="1"/>
  <c r="BL52" i="6"/>
  <c r="BM52" i="6"/>
  <c r="BR52" i="6" s="1"/>
  <c r="BN52" i="6"/>
  <c r="BS52" i="6" s="1"/>
  <c r="BM15" i="6"/>
  <c r="BR15" i="6" s="1"/>
  <c r="BO15" i="6"/>
  <c r="BU15" i="6" s="1"/>
  <c r="BP15" i="6"/>
  <c r="BT15" i="6" s="1"/>
  <c r="BL15" i="6"/>
  <c r="BN15" i="6"/>
  <c r="BS15" i="6" s="1"/>
  <c r="BO38" i="6"/>
  <c r="BU38" i="6" s="1"/>
  <c r="BP38" i="6"/>
  <c r="BT38" i="6" s="1"/>
  <c r="BL38" i="6"/>
  <c r="BM38" i="6"/>
  <c r="BR38" i="6" s="1"/>
  <c r="BN38" i="6"/>
  <c r="BS38" i="6" s="1"/>
  <c r="BO45" i="6"/>
  <c r="BU45" i="6" s="1"/>
  <c r="BP45" i="6"/>
  <c r="BT45" i="6" s="1"/>
  <c r="BM45" i="6"/>
  <c r="BR45" i="6" s="1"/>
  <c r="BL45" i="6"/>
  <c r="BN45" i="6"/>
  <c r="BS45" i="6" s="1"/>
  <c r="BO57" i="6"/>
  <c r="BU57" i="6" s="1"/>
  <c r="BP57" i="6"/>
  <c r="BT57" i="6" s="1"/>
  <c r="BN57" i="6"/>
  <c r="BS57" i="6" s="1"/>
  <c r="BM57" i="6"/>
  <c r="BR57" i="6" s="1"/>
  <c r="BL57" i="6"/>
  <c r="BO20" i="6"/>
  <c r="BU20" i="6" s="1"/>
  <c r="BM20" i="6"/>
  <c r="BR20" i="6" s="1"/>
  <c r="BP20" i="6"/>
  <c r="BT20" i="6" s="1"/>
  <c r="BL20" i="6"/>
  <c r="BN20" i="6"/>
  <c r="BS20" i="6" s="1"/>
  <c r="BP12" i="6"/>
  <c r="BT12" i="6" s="1"/>
  <c r="BL12" i="6"/>
  <c r="BN12" i="6"/>
  <c r="BS12" i="6" s="1"/>
  <c r="BO12" i="6"/>
  <c r="BU12" i="6" s="1"/>
  <c r="BM12" i="6"/>
  <c r="BR12" i="6" s="1"/>
  <c r="BO35" i="6"/>
  <c r="BU35" i="6" s="1"/>
  <c r="BP35" i="6"/>
  <c r="BT35" i="6" s="1"/>
  <c r="BL35" i="6"/>
  <c r="BM35" i="6"/>
  <c r="BR35" i="6" s="1"/>
  <c r="BN35" i="6"/>
  <c r="BS35" i="6" s="1"/>
  <c r="CT24" i="5"/>
  <c r="BO27" i="6"/>
  <c r="BU27" i="6" s="1"/>
  <c r="BP27" i="6"/>
  <c r="BT27" i="6" s="1"/>
  <c r="BL27" i="6"/>
  <c r="BM27" i="6"/>
  <c r="BR27" i="6" s="1"/>
  <c r="BN27" i="6"/>
  <c r="BS27" i="6" s="1"/>
  <c r="CT39" i="5"/>
  <c r="BO48" i="6"/>
  <c r="BU48" i="6" s="1"/>
  <c r="BL48" i="6"/>
  <c r="BN48" i="6"/>
  <c r="BS48" i="6" s="1"/>
  <c r="BP48" i="6"/>
  <c r="BT48" i="6" s="1"/>
  <c r="BM48" i="6"/>
  <c r="BR48" i="6" s="1"/>
  <c r="BO62" i="6"/>
  <c r="BU62" i="6" s="1"/>
  <c r="BP62" i="6"/>
  <c r="BT62" i="6" s="1"/>
  <c r="BL62" i="6"/>
  <c r="BM62" i="6"/>
  <c r="BR62" i="6" s="1"/>
  <c r="BN62" i="6"/>
  <c r="BS62" i="6" s="1"/>
  <c r="BO19" i="6"/>
  <c r="BU19" i="6" s="1"/>
  <c r="BP19" i="6"/>
  <c r="BT19" i="6" s="1"/>
  <c r="BL19" i="6"/>
  <c r="BN19" i="6"/>
  <c r="BS19" i="6" s="1"/>
  <c r="BM19" i="6"/>
  <c r="BR19" i="6" s="1"/>
  <c r="BO11" i="6"/>
  <c r="BU11" i="6" s="1"/>
  <c r="BP11" i="6"/>
  <c r="BT11" i="6" s="1"/>
  <c r="BN11" i="6"/>
  <c r="BS11" i="6" s="1"/>
  <c r="BM11" i="6"/>
  <c r="BR11" i="6" s="1"/>
  <c r="BL11" i="6"/>
  <c r="BO34" i="6"/>
  <c r="BU34" i="6" s="1"/>
  <c r="BP34" i="6"/>
  <c r="BT34" i="6" s="1"/>
  <c r="BN34" i="6"/>
  <c r="BS34" i="6" s="1"/>
  <c r="BM34" i="6"/>
  <c r="BR34" i="6" s="1"/>
  <c r="BL34" i="6"/>
  <c r="BM41" i="6"/>
  <c r="BR41" i="6" s="1"/>
  <c r="BO41" i="6"/>
  <c r="BU41" i="6" s="1"/>
  <c r="BP41" i="6"/>
  <c r="BT41" i="6" s="1"/>
  <c r="BN41" i="6"/>
  <c r="BS41" i="6" s="1"/>
  <c r="BL41" i="6"/>
  <c r="BM49" i="6"/>
  <c r="BR49" i="6" s="1"/>
  <c r="BO49" i="6"/>
  <c r="BU49" i="6" s="1"/>
  <c r="BP49" i="6"/>
  <c r="BT49" i="6" s="1"/>
  <c r="BL49" i="6"/>
  <c r="BN49" i="6"/>
  <c r="BS49" i="6" s="1"/>
  <c r="BO61" i="6"/>
  <c r="BU61" i="6" s="1"/>
  <c r="BP61" i="6"/>
  <c r="BT61" i="6" s="1"/>
  <c r="BN61" i="6"/>
  <c r="BS61" i="6" s="1"/>
  <c r="BM61" i="6"/>
  <c r="BR61" i="6" s="1"/>
  <c r="BL61" i="6"/>
  <c r="CU53" i="5"/>
  <c r="CV53" i="5"/>
  <c r="CW53" i="5"/>
  <c r="CX53" i="5"/>
  <c r="CY53" i="5"/>
  <c r="CU39" i="5"/>
  <c r="CV39" i="5"/>
  <c r="CW39" i="5"/>
  <c r="CX39" i="5"/>
  <c r="CY39" i="5"/>
  <c r="CU24" i="5"/>
  <c r="CV24" i="5"/>
  <c r="CW24" i="5"/>
  <c r="CX24" i="5"/>
  <c r="CY24" i="5"/>
  <c r="BP24" i="6" s="1"/>
  <c r="CV6" i="5"/>
  <c r="CW6" i="5"/>
  <c r="CX6" i="5"/>
  <c r="CY6" i="5"/>
  <c r="BP6" i="6" l="1"/>
  <c r="BM24" i="6"/>
  <c r="BL24" i="6"/>
  <c r="BO6" i="6"/>
  <c r="BP39" i="6"/>
  <c r="BM39" i="6"/>
  <c r="BX19" i="6"/>
  <c r="BQ19" i="6"/>
  <c r="BX27" i="6"/>
  <c r="BQ27" i="6"/>
  <c r="BX55" i="6"/>
  <c r="BQ55" i="6"/>
  <c r="BQ58" i="6"/>
  <c r="BX58" i="6"/>
  <c r="BX26" i="6"/>
  <c r="BQ26" i="6"/>
  <c r="BQ11" i="6"/>
  <c r="BX11" i="6"/>
  <c r="BQ13" i="6"/>
  <c r="BX13" i="6"/>
  <c r="BQ37" i="6"/>
  <c r="BX37" i="6"/>
  <c r="BQ23" i="6"/>
  <c r="BX23" i="6"/>
  <c r="BX43" i="6"/>
  <c r="BQ43" i="6"/>
  <c r="BN6" i="6"/>
  <c r="BO39" i="6"/>
  <c r="BX49" i="6"/>
  <c r="BQ49" i="6"/>
  <c r="BQ48" i="6"/>
  <c r="BX48" i="6"/>
  <c r="BQ57" i="6"/>
  <c r="BX57" i="6"/>
  <c r="BX15" i="6"/>
  <c r="BQ15" i="6"/>
  <c r="BX16" i="6"/>
  <c r="BQ16" i="6"/>
  <c r="BQ47" i="6"/>
  <c r="BX47" i="6"/>
  <c r="BQ22" i="6"/>
  <c r="BX22" i="6"/>
  <c r="BM6" i="6"/>
  <c r="BN39" i="6"/>
  <c r="CT5" i="5"/>
  <c r="BQ34" i="6"/>
  <c r="BX34" i="6"/>
  <c r="BQ12" i="6"/>
  <c r="BX12" i="6"/>
  <c r="BX32" i="6"/>
  <c r="BQ32" i="6"/>
  <c r="BQ64" i="6"/>
  <c r="BX64" i="6"/>
  <c r="BQ30" i="6"/>
  <c r="BX30" i="6"/>
  <c r="BQ59" i="6"/>
  <c r="BX59" i="6"/>
  <c r="BX60" i="6"/>
  <c r="BQ60" i="6"/>
  <c r="BX33" i="6"/>
  <c r="BQ33" i="6"/>
  <c r="BX28" i="6"/>
  <c r="BQ28" i="6"/>
  <c r="BX46" i="6"/>
  <c r="BQ46" i="6"/>
  <c r="BQ45" i="6"/>
  <c r="BX45" i="6"/>
  <c r="BQ52" i="6"/>
  <c r="BX52" i="6"/>
  <c r="BX17" i="6"/>
  <c r="BQ17" i="6"/>
  <c r="BQ50" i="6"/>
  <c r="BX50" i="6"/>
  <c r="BX10" i="6"/>
  <c r="BQ10" i="6"/>
  <c r="BQ61" i="6"/>
  <c r="BX61" i="6"/>
  <c r="BX62" i="6"/>
  <c r="BQ62" i="6"/>
  <c r="BQ31" i="6"/>
  <c r="BX31" i="6"/>
  <c r="BX56" i="6"/>
  <c r="BQ56" i="6"/>
  <c r="BX44" i="6"/>
  <c r="BQ44" i="6"/>
  <c r="BO24" i="6"/>
  <c r="BL39" i="6"/>
  <c r="BQ35" i="6"/>
  <c r="BX35" i="6"/>
  <c r="BQ51" i="6"/>
  <c r="BX51" i="6"/>
  <c r="BX63" i="6"/>
  <c r="BQ63" i="6"/>
  <c r="BQ36" i="6"/>
  <c r="BX36" i="6"/>
  <c r="BQ21" i="6"/>
  <c r="BX21" i="6"/>
  <c r="BQ29" i="6"/>
  <c r="BX29" i="6"/>
  <c r="BX14" i="6"/>
  <c r="BQ14" i="6"/>
  <c r="BN24" i="6"/>
  <c r="BQ41" i="6"/>
  <c r="BX41" i="6"/>
  <c r="BX20" i="6"/>
  <c r="BQ20" i="6"/>
  <c r="BQ38" i="6"/>
  <c r="BX38" i="6"/>
  <c r="BX8" i="6"/>
  <c r="BQ8" i="6"/>
  <c r="BX9" i="6"/>
  <c r="BQ9" i="6"/>
  <c r="BX42" i="6"/>
  <c r="BQ42" i="6"/>
  <c r="BQ18" i="6"/>
  <c r="BX18" i="6"/>
  <c r="CV5" i="5"/>
  <c r="BM5" i="6" s="1"/>
  <c r="BP53" i="6"/>
  <c r="BN53" i="6"/>
  <c r="BM53" i="6"/>
  <c r="BO53" i="6"/>
  <c r="BL53" i="6"/>
  <c r="CU5" i="5"/>
  <c r="CW5" i="5"/>
  <c r="CY5" i="5"/>
  <c r="CX5" i="5"/>
  <c r="AK7" i="6"/>
  <c r="AL7" i="6"/>
  <c r="AK40" i="6"/>
  <c r="AL40" i="6"/>
  <c r="AK54" i="6"/>
  <c r="AL54" i="6"/>
  <c r="BD7" i="6"/>
  <c r="BX6" i="6" l="1"/>
  <c r="BX24" i="6"/>
  <c r="BX39" i="6"/>
  <c r="BX53" i="6"/>
  <c r="BO5" i="6"/>
  <c r="BP5" i="6"/>
  <c r="BN5" i="6"/>
  <c r="BL5" i="6"/>
  <c r="AT8" i="6"/>
  <c r="AU8" i="6"/>
  <c r="AV8" i="6"/>
  <c r="AW8" i="6"/>
  <c r="AT9" i="6"/>
  <c r="AU9" i="6"/>
  <c r="AV9" i="6"/>
  <c r="AW9" i="6"/>
  <c r="AT10" i="6"/>
  <c r="AU10" i="6"/>
  <c r="AV10" i="6"/>
  <c r="AW10" i="6"/>
  <c r="AT11" i="6"/>
  <c r="AU11" i="6"/>
  <c r="AV11" i="6"/>
  <c r="AW11" i="6"/>
  <c r="AT12" i="6"/>
  <c r="AU12" i="6"/>
  <c r="AV12" i="6"/>
  <c r="AW12" i="6"/>
  <c r="AT13" i="6"/>
  <c r="AU13" i="6"/>
  <c r="AV13" i="6"/>
  <c r="AW13" i="6"/>
  <c r="AT14" i="6"/>
  <c r="AU14" i="6"/>
  <c r="AV14" i="6"/>
  <c r="AW14" i="6"/>
  <c r="AT15" i="6"/>
  <c r="AU15" i="6"/>
  <c r="AV15" i="6"/>
  <c r="AW15" i="6"/>
  <c r="AT16" i="6"/>
  <c r="AU16" i="6"/>
  <c r="AV16" i="6"/>
  <c r="AW16" i="6"/>
  <c r="AT17" i="6"/>
  <c r="AU17" i="6"/>
  <c r="AV17" i="6"/>
  <c r="AW17" i="6"/>
  <c r="AT18" i="6"/>
  <c r="AU18" i="6"/>
  <c r="AV18" i="6"/>
  <c r="AW18" i="6"/>
  <c r="AT19" i="6"/>
  <c r="AU19" i="6"/>
  <c r="AV19" i="6"/>
  <c r="AW19" i="6"/>
  <c r="AT20" i="6"/>
  <c r="AU20" i="6"/>
  <c r="AV20" i="6"/>
  <c r="AW20" i="6"/>
  <c r="AT21" i="6"/>
  <c r="AU21" i="6"/>
  <c r="AV21" i="6"/>
  <c r="AW21" i="6"/>
  <c r="AT22" i="6"/>
  <c r="AU22" i="6"/>
  <c r="AV22" i="6"/>
  <c r="AW22" i="6"/>
  <c r="AT23" i="6"/>
  <c r="AU23" i="6"/>
  <c r="AV23" i="6"/>
  <c r="AW23" i="6"/>
  <c r="AT26" i="6"/>
  <c r="AU26" i="6"/>
  <c r="AV26" i="6"/>
  <c r="AW26" i="6"/>
  <c r="AT27" i="6"/>
  <c r="AU27" i="6"/>
  <c r="AV27" i="6"/>
  <c r="AW27" i="6"/>
  <c r="AT28" i="6"/>
  <c r="AU28" i="6"/>
  <c r="AV28" i="6"/>
  <c r="AW28" i="6"/>
  <c r="AT29" i="6"/>
  <c r="AU29" i="6"/>
  <c r="AV29" i="6"/>
  <c r="AW29" i="6"/>
  <c r="AT30" i="6"/>
  <c r="AU30" i="6"/>
  <c r="AV30" i="6"/>
  <c r="AW30" i="6"/>
  <c r="AT31" i="6"/>
  <c r="AU31" i="6"/>
  <c r="AV31" i="6"/>
  <c r="AW31" i="6"/>
  <c r="AT32" i="6"/>
  <c r="AU32" i="6"/>
  <c r="AV32" i="6"/>
  <c r="AW32" i="6"/>
  <c r="AT33" i="6"/>
  <c r="AU33" i="6"/>
  <c r="AV33" i="6"/>
  <c r="AW33" i="6"/>
  <c r="AT34" i="6"/>
  <c r="AU34" i="6"/>
  <c r="AV34" i="6"/>
  <c r="AW34" i="6"/>
  <c r="AT35" i="6"/>
  <c r="AU35" i="6"/>
  <c r="AV35" i="6"/>
  <c r="AW35" i="6"/>
  <c r="AT36" i="6"/>
  <c r="AU36" i="6"/>
  <c r="AV36" i="6"/>
  <c r="AW36" i="6"/>
  <c r="AT37" i="6"/>
  <c r="AU37" i="6"/>
  <c r="AV37" i="6"/>
  <c r="AW37" i="6"/>
  <c r="AT38" i="6"/>
  <c r="AU38" i="6"/>
  <c r="AV38" i="6"/>
  <c r="AW38" i="6"/>
  <c r="AT41" i="6"/>
  <c r="AU41" i="6"/>
  <c r="AV41" i="6"/>
  <c r="AW41" i="6"/>
  <c r="AT42" i="6"/>
  <c r="AU42" i="6"/>
  <c r="AV42" i="6"/>
  <c r="AW42" i="6"/>
  <c r="AT43" i="6"/>
  <c r="AU43" i="6"/>
  <c r="AV43" i="6"/>
  <c r="AW43" i="6"/>
  <c r="AT44" i="6"/>
  <c r="AU44" i="6"/>
  <c r="AV44" i="6"/>
  <c r="AW44" i="6"/>
  <c r="AT45" i="6"/>
  <c r="AU45" i="6"/>
  <c r="AV45" i="6"/>
  <c r="AW45" i="6"/>
  <c r="AT46" i="6"/>
  <c r="AU46" i="6"/>
  <c r="AV46" i="6"/>
  <c r="AW46" i="6"/>
  <c r="AT47" i="6"/>
  <c r="AU47" i="6"/>
  <c r="AV47" i="6"/>
  <c r="AW47" i="6"/>
  <c r="AT48" i="6"/>
  <c r="AU48" i="6"/>
  <c r="AV48" i="6"/>
  <c r="AW48" i="6"/>
  <c r="AT49" i="6"/>
  <c r="AU49" i="6"/>
  <c r="AV49" i="6"/>
  <c r="AW49" i="6"/>
  <c r="AT50" i="6"/>
  <c r="AU50" i="6"/>
  <c r="AV50" i="6"/>
  <c r="AW50" i="6"/>
  <c r="AT51" i="6"/>
  <c r="AU51" i="6"/>
  <c r="AV51" i="6"/>
  <c r="AW51" i="6"/>
  <c r="AT52" i="6"/>
  <c r="AU52" i="6"/>
  <c r="AV52" i="6"/>
  <c r="AW52" i="6"/>
  <c r="AT55" i="6"/>
  <c r="AU55" i="6"/>
  <c r="AV55" i="6"/>
  <c r="AW55" i="6"/>
  <c r="AT56" i="6"/>
  <c r="AU56" i="6"/>
  <c r="AV56" i="6"/>
  <c r="AW56" i="6"/>
  <c r="AT57" i="6"/>
  <c r="AU57" i="6"/>
  <c r="AV57" i="6"/>
  <c r="AW57" i="6"/>
  <c r="AT58" i="6"/>
  <c r="AU58" i="6"/>
  <c r="AV58" i="6"/>
  <c r="AW58" i="6"/>
  <c r="AT59" i="6"/>
  <c r="AU59" i="6"/>
  <c r="AV59" i="6"/>
  <c r="AW59" i="6"/>
  <c r="AT60" i="6"/>
  <c r="AU60" i="6"/>
  <c r="AV60" i="6"/>
  <c r="AW60" i="6"/>
  <c r="AT61" i="6"/>
  <c r="AU61" i="6"/>
  <c r="AV61" i="6"/>
  <c r="AW61" i="6"/>
  <c r="AT62" i="6"/>
  <c r="AU62" i="6"/>
  <c r="AV62" i="6"/>
  <c r="AW62" i="6"/>
  <c r="AT63" i="6"/>
  <c r="AU63" i="6"/>
  <c r="AV63" i="6"/>
  <c r="AW63" i="6"/>
  <c r="AT64" i="6"/>
  <c r="AU64" i="6"/>
  <c r="AV64" i="6"/>
  <c r="AW64" i="6"/>
  <c r="AS56" i="6"/>
  <c r="AS57" i="6"/>
  <c r="AS58" i="6"/>
  <c r="AS59" i="6"/>
  <c r="AS60" i="6"/>
  <c r="AS61" i="6"/>
  <c r="AS62" i="6"/>
  <c r="AS63" i="6"/>
  <c r="AS64" i="6"/>
  <c r="AS55" i="6"/>
  <c r="AS42" i="6"/>
  <c r="AS43" i="6"/>
  <c r="AS44" i="6"/>
  <c r="AS45" i="6"/>
  <c r="AS46" i="6"/>
  <c r="AS47" i="6"/>
  <c r="AS48" i="6"/>
  <c r="AS49" i="6"/>
  <c r="AS50" i="6"/>
  <c r="AS51" i="6"/>
  <c r="AS52" i="6"/>
  <c r="AS41" i="6"/>
  <c r="AS27" i="6"/>
  <c r="AS28" i="6"/>
  <c r="AS29" i="6"/>
  <c r="AS30" i="6"/>
  <c r="AS31" i="6"/>
  <c r="AS32" i="6"/>
  <c r="AS33" i="6"/>
  <c r="AS34" i="6"/>
  <c r="AS35" i="6"/>
  <c r="AS36" i="6"/>
  <c r="AS37" i="6"/>
  <c r="AS38" i="6"/>
  <c r="AS26" i="6"/>
  <c r="AS9" i="6"/>
  <c r="AS10" i="6"/>
  <c r="AS11" i="6"/>
  <c r="AS12" i="6"/>
  <c r="AS13" i="6"/>
  <c r="AS14" i="6"/>
  <c r="AS15" i="6"/>
  <c r="AS16" i="6"/>
  <c r="AS17" i="6"/>
  <c r="AS18" i="6"/>
  <c r="AS19" i="6"/>
  <c r="AS20" i="6"/>
  <c r="AS21" i="6"/>
  <c r="AS22" i="6"/>
  <c r="AS23" i="6"/>
  <c r="AS8" i="6"/>
  <c r="AR56" i="6"/>
  <c r="AR57" i="6"/>
  <c r="AR58" i="6"/>
  <c r="AR59" i="6"/>
  <c r="AR60" i="6"/>
  <c r="AR61" i="6"/>
  <c r="AR62" i="6"/>
  <c r="AR63" i="6"/>
  <c r="AR64" i="6"/>
  <c r="AR55" i="6"/>
  <c r="AR42" i="6"/>
  <c r="AR43" i="6"/>
  <c r="AR44" i="6"/>
  <c r="AR45" i="6"/>
  <c r="AR46" i="6"/>
  <c r="AR47" i="6"/>
  <c r="AR48" i="6"/>
  <c r="AR49" i="6"/>
  <c r="AR50" i="6"/>
  <c r="AR51" i="6"/>
  <c r="AR52" i="6"/>
  <c r="AR41" i="6"/>
  <c r="AR27" i="6"/>
  <c r="AR28" i="6"/>
  <c r="AR29" i="6"/>
  <c r="AR30" i="6"/>
  <c r="AR31" i="6"/>
  <c r="AR32" i="6"/>
  <c r="AR33" i="6"/>
  <c r="AR34" i="6"/>
  <c r="AR35" i="6"/>
  <c r="AR36" i="6"/>
  <c r="AR37" i="6"/>
  <c r="AR38" i="6"/>
  <c r="AR26" i="6"/>
  <c r="AR9" i="6"/>
  <c r="AR10" i="6"/>
  <c r="AR11" i="6"/>
  <c r="AR12" i="6"/>
  <c r="AR13" i="6"/>
  <c r="AR14" i="6"/>
  <c r="AR15" i="6"/>
  <c r="AR16" i="6"/>
  <c r="AR17" i="6"/>
  <c r="AR18" i="6"/>
  <c r="AR19" i="6"/>
  <c r="AR20" i="6"/>
  <c r="AR21" i="6"/>
  <c r="AR22" i="6"/>
  <c r="AR23" i="6"/>
  <c r="AR8" i="6"/>
  <c r="AQ56" i="6"/>
  <c r="AQ57" i="6"/>
  <c r="AQ58" i="6"/>
  <c r="AQ59" i="6"/>
  <c r="AQ60" i="6"/>
  <c r="AQ61" i="6"/>
  <c r="AQ62" i="6"/>
  <c r="AQ63" i="6"/>
  <c r="AQ64" i="6"/>
  <c r="AQ55" i="6"/>
  <c r="AQ42" i="6"/>
  <c r="AQ43" i="6"/>
  <c r="AQ44" i="6"/>
  <c r="AQ45" i="6"/>
  <c r="AQ46" i="6"/>
  <c r="AQ47" i="6"/>
  <c r="AQ48" i="6"/>
  <c r="AQ49" i="6"/>
  <c r="AQ50" i="6"/>
  <c r="AQ51" i="6"/>
  <c r="AQ52" i="6"/>
  <c r="AQ41" i="6"/>
  <c r="AQ27" i="6"/>
  <c r="AQ28" i="6"/>
  <c r="AQ29" i="6"/>
  <c r="AQ30" i="6"/>
  <c r="AQ31" i="6"/>
  <c r="AQ32" i="6"/>
  <c r="AQ33" i="6"/>
  <c r="AQ34" i="6"/>
  <c r="AQ35" i="6"/>
  <c r="AQ36" i="6"/>
  <c r="AQ37" i="6"/>
  <c r="AQ38" i="6"/>
  <c r="AQ26" i="6"/>
  <c r="AQ9" i="6"/>
  <c r="AQ10" i="6"/>
  <c r="AQ11" i="6"/>
  <c r="AQ12" i="6"/>
  <c r="AQ13" i="6"/>
  <c r="AQ14" i="6"/>
  <c r="AQ15" i="6"/>
  <c r="AQ16" i="6"/>
  <c r="AQ17" i="6"/>
  <c r="AQ18" i="6"/>
  <c r="AQ19" i="6"/>
  <c r="AQ20" i="6"/>
  <c r="AQ21" i="6"/>
  <c r="AQ22" i="6"/>
  <c r="AQ23" i="6"/>
  <c r="AQ8" i="6"/>
  <c r="AP56" i="6"/>
  <c r="AP57" i="6"/>
  <c r="AP58" i="6"/>
  <c r="AP59" i="6"/>
  <c r="AP60" i="6"/>
  <c r="AP61" i="6"/>
  <c r="AP62" i="6"/>
  <c r="AP63" i="6"/>
  <c r="AP64" i="6"/>
  <c r="AP55" i="6"/>
  <c r="AP42" i="6"/>
  <c r="AP43" i="6"/>
  <c r="AP44" i="6"/>
  <c r="AP45" i="6"/>
  <c r="AP46" i="6"/>
  <c r="AP47" i="6"/>
  <c r="AP48" i="6"/>
  <c r="AP49" i="6"/>
  <c r="AP50" i="6"/>
  <c r="AP51" i="6"/>
  <c r="AP52" i="6"/>
  <c r="AP41" i="6"/>
  <c r="AP27" i="6"/>
  <c r="AP28" i="6"/>
  <c r="AP29" i="6"/>
  <c r="AP30" i="6"/>
  <c r="AP31" i="6"/>
  <c r="AP32" i="6"/>
  <c r="AP33" i="6"/>
  <c r="AP34" i="6"/>
  <c r="AP35" i="6"/>
  <c r="AP36" i="6"/>
  <c r="AP37" i="6"/>
  <c r="AP38" i="6"/>
  <c r="AP26" i="6"/>
  <c r="AP9" i="6"/>
  <c r="AP10" i="6"/>
  <c r="AP11" i="6"/>
  <c r="AP12" i="6"/>
  <c r="AP13" i="6"/>
  <c r="AP14" i="6"/>
  <c r="AP15" i="6"/>
  <c r="AP16" i="6"/>
  <c r="AP17" i="6"/>
  <c r="AP18" i="6"/>
  <c r="AP19" i="6"/>
  <c r="AP20" i="6"/>
  <c r="AP21" i="6"/>
  <c r="AP22" i="6"/>
  <c r="AP23" i="6"/>
  <c r="AP8" i="6"/>
  <c r="AO56" i="6"/>
  <c r="AY56" i="6" s="1"/>
  <c r="AO57" i="6"/>
  <c r="AO58" i="6"/>
  <c r="AO59" i="6"/>
  <c r="AO60" i="6"/>
  <c r="AO61" i="6"/>
  <c r="AO62" i="6"/>
  <c r="AO63" i="6"/>
  <c r="AO64" i="6"/>
  <c r="AY64" i="6" s="1"/>
  <c r="AO55" i="6"/>
  <c r="AO42" i="6"/>
  <c r="AO43" i="6"/>
  <c r="AO44" i="6"/>
  <c r="AO45" i="6"/>
  <c r="AO46" i="6"/>
  <c r="AO47" i="6"/>
  <c r="AO48" i="6"/>
  <c r="AO49" i="6"/>
  <c r="AO50" i="6"/>
  <c r="AO51" i="6"/>
  <c r="AO52" i="6"/>
  <c r="AO41" i="6"/>
  <c r="AO27" i="6"/>
  <c r="AO28" i="6"/>
  <c r="AO29" i="6"/>
  <c r="AO30" i="6"/>
  <c r="AO31" i="6"/>
  <c r="AO32" i="6"/>
  <c r="AO33" i="6"/>
  <c r="AO34" i="6"/>
  <c r="AO35" i="6"/>
  <c r="AO36" i="6"/>
  <c r="AO37" i="6"/>
  <c r="AO38" i="6"/>
  <c r="AO26" i="6"/>
  <c r="AN56" i="6"/>
  <c r="AN57" i="6"/>
  <c r="AN58" i="6"/>
  <c r="AN59" i="6"/>
  <c r="AN60" i="6"/>
  <c r="AN61" i="6"/>
  <c r="AN62" i="6"/>
  <c r="AN63" i="6"/>
  <c r="AN64" i="6"/>
  <c r="AN55" i="6"/>
  <c r="AN42" i="6"/>
  <c r="AN43" i="6"/>
  <c r="AN44" i="6"/>
  <c r="AN45" i="6"/>
  <c r="AN46" i="6"/>
  <c r="AN47" i="6"/>
  <c r="AN48" i="6"/>
  <c r="AN49" i="6"/>
  <c r="AN50" i="6"/>
  <c r="AN51" i="6"/>
  <c r="AN52" i="6"/>
  <c r="AN41" i="6"/>
  <c r="AN27" i="6"/>
  <c r="AN28" i="6"/>
  <c r="AN29" i="6"/>
  <c r="AN30" i="6"/>
  <c r="AN31" i="6"/>
  <c r="AN32" i="6"/>
  <c r="AN33" i="6"/>
  <c r="AN34" i="6"/>
  <c r="AN35" i="6"/>
  <c r="AN36" i="6"/>
  <c r="AN37" i="6"/>
  <c r="AN38" i="6"/>
  <c r="AN26" i="6"/>
  <c r="AO9" i="6"/>
  <c r="AO10" i="6"/>
  <c r="AO11" i="6"/>
  <c r="AO12" i="6"/>
  <c r="AO13" i="6"/>
  <c r="AO14" i="6"/>
  <c r="AO15" i="6"/>
  <c r="AO16" i="6"/>
  <c r="AO17" i="6"/>
  <c r="AO18" i="6"/>
  <c r="AO19" i="6"/>
  <c r="AO20" i="6"/>
  <c r="AO21" i="6"/>
  <c r="AO22" i="6"/>
  <c r="AO23" i="6"/>
  <c r="AN9" i="6"/>
  <c r="AN10" i="6"/>
  <c r="AN11" i="6"/>
  <c r="AN12" i="6"/>
  <c r="AN13" i="6"/>
  <c r="AN14" i="6"/>
  <c r="AN15" i="6"/>
  <c r="AN16" i="6"/>
  <c r="AN17" i="6"/>
  <c r="AN18" i="6"/>
  <c r="AN19" i="6"/>
  <c r="AN20" i="6"/>
  <c r="AN21" i="6"/>
  <c r="AN22" i="6"/>
  <c r="AN23" i="6"/>
  <c r="AO8" i="6"/>
  <c r="AN8" i="6"/>
  <c r="AY52" i="6" l="1"/>
  <c r="AZ36" i="6"/>
  <c r="AY51" i="6"/>
  <c r="AY20" i="6"/>
  <c r="AY18" i="6"/>
  <c r="BX5" i="6"/>
  <c r="AZ28" i="6"/>
  <c r="AX16" i="6"/>
  <c r="AX51" i="6"/>
  <c r="AX57" i="6"/>
  <c r="AY23" i="6"/>
  <c r="BA11" i="6"/>
  <c r="AX48" i="6"/>
  <c r="BB15" i="6"/>
  <c r="BA15" i="6"/>
  <c r="BA19" i="6"/>
  <c r="AX12" i="6"/>
  <c r="BB23" i="6"/>
  <c r="BB60" i="6"/>
  <c r="AY48" i="6"/>
  <c r="AX61" i="6"/>
  <c r="AX52" i="6"/>
  <c r="AX44" i="6"/>
  <c r="AX60" i="6"/>
  <c r="AY58" i="6"/>
  <c r="BB13" i="6"/>
  <c r="BB58" i="6"/>
  <c r="AY21" i="6"/>
  <c r="AY13" i="6"/>
  <c r="BB56" i="6"/>
  <c r="AZ21" i="6"/>
  <c r="AZ51" i="6"/>
  <c r="AZ23" i="6"/>
  <c r="BB43" i="6"/>
  <c r="BA30" i="6"/>
  <c r="BA38" i="6"/>
  <c r="BB26" i="6"/>
  <c r="AY30" i="6"/>
  <c r="AY49" i="6"/>
  <c r="BA13" i="6"/>
  <c r="AY33" i="6"/>
  <c r="BB51" i="6"/>
  <c r="AX35" i="6"/>
  <c r="AX47" i="6"/>
  <c r="AX33" i="6"/>
  <c r="AX45" i="6"/>
  <c r="AX62" i="6"/>
  <c r="BB18" i="6"/>
  <c r="AZ18" i="6"/>
  <c r="AY44" i="6"/>
  <c r="AY8" i="6"/>
  <c r="BB64" i="6"/>
  <c r="BB49" i="6"/>
  <c r="BB21" i="6"/>
  <c r="BB11" i="6"/>
  <c r="AY26" i="6"/>
  <c r="AY38" i="6"/>
  <c r="BA10" i="6"/>
  <c r="BB19" i="6"/>
  <c r="BA29" i="6"/>
  <c r="AZ47" i="6"/>
  <c r="BB17" i="6"/>
  <c r="BB63" i="6"/>
  <c r="BB55" i="6"/>
  <c r="BB46" i="6"/>
  <c r="BB42" i="6"/>
  <c r="BB37" i="6"/>
  <c r="BB33" i="6"/>
  <c r="BB31" i="6"/>
  <c r="BB20" i="6"/>
  <c r="BB16" i="6"/>
  <c r="BB8" i="6"/>
  <c r="BB12" i="6"/>
  <c r="BB27" i="6"/>
  <c r="AX13" i="6"/>
  <c r="BB35" i="6"/>
  <c r="AY11" i="6"/>
  <c r="AY41" i="6"/>
  <c r="AZ17" i="6"/>
  <c r="AZ62" i="6"/>
  <c r="BB29" i="6"/>
  <c r="BB61" i="6"/>
  <c r="AZ41" i="6"/>
  <c r="BB22" i="6"/>
  <c r="BB45" i="6"/>
  <c r="BB9" i="6"/>
  <c r="BB10" i="6"/>
  <c r="AY62" i="6"/>
  <c r="AY45" i="6"/>
  <c r="AZ9" i="6"/>
  <c r="AZ45" i="6"/>
  <c r="BB62" i="6"/>
  <c r="AZ33" i="6"/>
  <c r="AY34" i="6"/>
  <c r="AZ10" i="6"/>
  <c r="BB34" i="6"/>
  <c r="AX10" i="6"/>
  <c r="AX34" i="6"/>
  <c r="BA48" i="6"/>
  <c r="BA37" i="6"/>
  <c r="BA35" i="6"/>
  <c r="BA33" i="6"/>
  <c r="BA31" i="6"/>
  <c r="BA27" i="6"/>
  <c r="BA20" i="6"/>
  <c r="BA18" i="6"/>
  <c r="BA14" i="6"/>
  <c r="BA12" i="6"/>
  <c r="BA8" i="6"/>
  <c r="BB28" i="6"/>
  <c r="AX31" i="6"/>
  <c r="AY37" i="6"/>
  <c r="AZ48" i="6"/>
  <c r="AZ58" i="6"/>
  <c r="BD17" i="6"/>
  <c r="BD9" i="6"/>
  <c r="AY16" i="6"/>
  <c r="AZ50" i="6"/>
  <c r="AZ42" i="6"/>
  <c r="BB38" i="6"/>
  <c r="BB30" i="6"/>
  <c r="BB50" i="6"/>
  <c r="BB59" i="6"/>
  <c r="BA22" i="6"/>
  <c r="AX22" i="6"/>
  <c r="AX59" i="6"/>
  <c r="BA64" i="6"/>
  <c r="BA62" i="6"/>
  <c r="BA58" i="6"/>
  <c r="BA56" i="6"/>
  <c r="BA51" i="6"/>
  <c r="BA49" i="6"/>
  <c r="BA45" i="6"/>
  <c r="BA36" i="6"/>
  <c r="BA34" i="6"/>
  <c r="BA32" i="6"/>
  <c r="BA21" i="6"/>
  <c r="BA17" i="6"/>
  <c r="BA9" i="6"/>
  <c r="BD34" i="6"/>
  <c r="BD63" i="6"/>
  <c r="AZ27" i="6"/>
  <c r="AZ52" i="6"/>
  <c r="AY15" i="6"/>
  <c r="AZ26" i="6"/>
  <c r="AZ29" i="6"/>
  <c r="AX43" i="6"/>
  <c r="BA60" i="6"/>
  <c r="BD23" i="6"/>
  <c r="BD15" i="6"/>
  <c r="BD46" i="6"/>
  <c r="AZ37" i="6"/>
  <c r="AZ14" i="6"/>
  <c r="AZ43" i="6"/>
  <c r="AY59" i="6"/>
  <c r="AZ63" i="6"/>
  <c r="AZ15" i="6"/>
  <c r="AY22" i="6"/>
  <c r="BA26" i="6"/>
  <c r="AY29" i="6"/>
  <c r="AY31" i="6"/>
  <c r="AY43" i="6"/>
  <c r="AZ49" i="6"/>
  <c r="BD37" i="6"/>
  <c r="BD29" i="6"/>
  <c r="BD49" i="6"/>
  <c r="BD58" i="6"/>
  <c r="AY35" i="6"/>
  <c r="AY27" i="6"/>
  <c r="BB47" i="6"/>
  <c r="BD22" i="6"/>
  <c r="AZ19" i="6"/>
  <c r="AX58" i="6"/>
  <c r="BD21" i="6"/>
  <c r="BD13" i="6"/>
  <c r="BD36" i="6"/>
  <c r="BD28" i="6"/>
  <c r="BD48" i="6"/>
  <c r="BD55" i="6"/>
  <c r="BD57" i="6"/>
  <c r="BA23" i="6"/>
  <c r="BA41" i="6"/>
  <c r="BB44" i="6"/>
  <c r="AY55" i="6"/>
  <c r="BD8" i="6"/>
  <c r="BD20" i="6"/>
  <c r="BD12" i="6"/>
  <c r="BD35" i="6"/>
  <c r="BD27" i="6"/>
  <c r="BD47" i="6"/>
  <c r="BD64" i="6"/>
  <c r="BD56" i="6"/>
  <c r="BE17" i="6"/>
  <c r="BE9" i="6"/>
  <c r="BE33" i="6"/>
  <c r="BE41" i="6"/>
  <c r="BE45" i="6"/>
  <c r="BE62" i="6"/>
  <c r="AZ11" i="6"/>
  <c r="AX49" i="6"/>
  <c r="BD19" i="6"/>
  <c r="AY32" i="6"/>
  <c r="AZ32" i="6"/>
  <c r="AX8" i="6"/>
  <c r="BE8" i="6"/>
  <c r="BE16" i="6"/>
  <c r="BE32" i="6"/>
  <c r="BE52" i="6"/>
  <c r="BE44" i="6"/>
  <c r="BE61" i="6"/>
  <c r="AX29" i="6"/>
  <c r="AZ38" i="6"/>
  <c r="BA42" i="6"/>
  <c r="AZ44" i="6"/>
  <c r="AY47" i="6"/>
  <c r="AZ59" i="6"/>
  <c r="BA61" i="6"/>
  <c r="AY63" i="6"/>
  <c r="BD18" i="6"/>
  <c r="BD10" i="6"/>
  <c r="AY9" i="6"/>
  <c r="BD33" i="6"/>
  <c r="BD41" i="6"/>
  <c r="BD45" i="6"/>
  <c r="BD62" i="6"/>
  <c r="AY60" i="6"/>
  <c r="BD14" i="6"/>
  <c r="BD32" i="6"/>
  <c r="BD44" i="6"/>
  <c r="BE14" i="6"/>
  <c r="AX30" i="6"/>
  <c r="BE30" i="6"/>
  <c r="BE42" i="6"/>
  <c r="AY10" i="6"/>
  <c r="AY12" i="6"/>
  <c r="AY14" i="6"/>
  <c r="AX20" i="6"/>
  <c r="AX28" i="6"/>
  <c r="AX32" i="6"/>
  <c r="AZ34" i="6"/>
  <c r="AX36" i="6"/>
  <c r="BB48" i="6"/>
  <c r="BA50" i="6"/>
  <c r="BB52" i="6"/>
  <c r="AY57" i="6"/>
  <c r="AZ61" i="6"/>
  <c r="AY17" i="6"/>
  <c r="BD16" i="6"/>
  <c r="BD26" i="6"/>
  <c r="BD31" i="6"/>
  <c r="BD51" i="6"/>
  <c r="BD43" i="6"/>
  <c r="BD60" i="6"/>
  <c r="BD11" i="6"/>
  <c r="AY61" i="6"/>
  <c r="AX63" i="6"/>
  <c r="BD52" i="6"/>
  <c r="BD61" i="6"/>
  <c r="BE22" i="6"/>
  <c r="AX38" i="6"/>
  <c r="BE38" i="6"/>
  <c r="BE50" i="6"/>
  <c r="BE59" i="6"/>
  <c r="AZ12" i="6"/>
  <c r="BB14" i="6"/>
  <c r="BA16" i="6"/>
  <c r="AZ22" i="6"/>
  <c r="AZ30" i="6"/>
  <c r="AZ57" i="6"/>
  <c r="BD38" i="6"/>
  <c r="BD30" i="6"/>
  <c r="BD50" i="6"/>
  <c r="BD42" i="6"/>
  <c r="BD59" i="6"/>
  <c r="AY36" i="6"/>
  <c r="AY28" i="6"/>
  <c r="AZ55" i="6"/>
  <c r="BE20" i="6"/>
  <c r="BE12" i="6"/>
  <c r="BE36" i="6"/>
  <c r="BE28" i="6"/>
  <c r="BE48" i="6"/>
  <c r="AX55" i="6"/>
  <c r="BE55" i="6"/>
  <c r="BE57" i="6"/>
  <c r="AZ31" i="6"/>
  <c r="BE23" i="6"/>
  <c r="BE15" i="6"/>
  <c r="BE26" i="6"/>
  <c r="BE31" i="6"/>
  <c r="BE51" i="6"/>
  <c r="BE43" i="6"/>
  <c r="BE60" i="6"/>
  <c r="BE21" i="6"/>
  <c r="BE13" i="6"/>
  <c r="AX37" i="6"/>
  <c r="BE37" i="6"/>
  <c r="BE29" i="6"/>
  <c r="BE49" i="6"/>
  <c r="BE58" i="6"/>
  <c r="AZ35" i="6"/>
  <c r="BE19" i="6"/>
  <c r="BE11" i="6"/>
  <c r="BE35" i="6"/>
  <c r="BE27" i="6"/>
  <c r="BE47" i="6"/>
  <c r="AX64" i="6"/>
  <c r="BE64" i="6"/>
  <c r="AX56" i="6"/>
  <c r="BE56" i="6"/>
  <c r="AZ46" i="6"/>
  <c r="BE18" i="6"/>
  <c r="BE10" i="6"/>
  <c r="BE34" i="6"/>
  <c r="BE46" i="6"/>
  <c r="BE63" i="6"/>
  <c r="BA63" i="6"/>
  <c r="BA59" i="6"/>
  <c r="BA55" i="6"/>
  <c r="BA52" i="6"/>
  <c r="BA46" i="6"/>
  <c r="BA44" i="6"/>
  <c r="AX50" i="6"/>
  <c r="AX46" i="6"/>
  <c r="AX42" i="6"/>
  <c r="AX26" i="6"/>
  <c r="BA57" i="6"/>
  <c r="BA43" i="6"/>
  <c r="BA47" i="6"/>
  <c r="BA28" i="6"/>
  <c r="BB57" i="6"/>
  <c r="BB41" i="6"/>
  <c r="BB32" i="6"/>
  <c r="BB36" i="6"/>
  <c r="AZ56" i="6"/>
  <c r="AZ60" i="6"/>
  <c r="AZ64" i="6"/>
  <c r="AZ13" i="6"/>
  <c r="AZ20" i="6"/>
  <c r="AZ16" i="6"/>
  <c r="AZ8" i="6"/>
  <c r="AY42" i="6"/>
  <c r="AY46" i="6"/>
  <c r="AY50" i="6"/>
  <c r="AX41" i="6"/>
  <c r="AX27" i="6"/>
  <c r="AX21" i="6"/>
  <c r="AX18" i="6"/>
  <c r="AX19" i="6"/>
  <c r="AX11" i="6"/>
  <c r="AX15" i="6"/>
  <c r="AY19" i="6"/>
  <c r="AX23" i="6"/>
  <c r="AX9" i="6"/>
  <c r="AX17" i="6"/>
  <c r="AX14" i="6"/>
  <c r="FT6" i="1"/>
  <c r="FU6" i="1"/>
  <c r="FV6" i="1"/>
  <c r="FW6" i="1"/>
  <c r="FS6" i="1"/>
  <c r="FS24" i="1"/>
  <c r="FS39" i="1"/>
  <c r="FS53" i="1"/>
  <c r="CN6" i="5"/>
  <c r="CO6" i="5"/>
  <c r="CP6" i="5"/>
  <c r="CQ6" i="5"/>
  <c r="CR6" i="5"/>
  <c r="CS6" i="5"/>
  <c r="CN24" i="5"/>
  <c r="CO24" i="5"/>
  <c r="CP24" i="5"/>
  <c r="CQ24" i="5"/>
  <c r="CR24" i="5"/>
  <c r="CS24" i="5"/>
  <c r="CN39" i="5"/>
  <c r="CO39" i="5"/>
  <c r="CP39" i="5"/>
  <c r="CQ39" i="5"/>
  <c r="CR39" i="5"/>
  <c r="CS39" i="5"/>
  <c r="CN53" i="5"/>
  <c r="CO53" i="5"/>
  <c r="CP53" i="5"/>
  <c r="CQ53" i="5"/>
  <c r="CR53" i="5"/>
  <c r="CS53" i="5"/>
  <c r="FX6" i="1"/>
  <c r="FY6" i="1"/>
  <c r="FZ6" i="1"/>
  <c r="GA6" i="1"/>
  <c r="GB6" i="1"/>
  <c r="FX24" i="1"/>
  <c r="FY24" i="1"/>
  <c r="FZ24" i="1"/>
  <c r="GA24" i="1"/>
  <c r="GB24" i="1"/>
  <c r="FX39" i="1"/>
  <c r="FY39" i="1"/>
  <c r="FZ39" i="1"/>
  <c r="GA39" i="1"/>
  <c r="GB39" i="1"/>
  <c r="FX53" i="1"/>
  <c r="FY53" i="1"/>
  <c r="FZ53" i="1"/>
  <c r="GA53" i="1"/>
  <c r="GB53" i="1"/>
  <c r="GB5" i="1" l="1"/>
  <c r="CO5" i="5"/>
  <c r="FX5" i="1"/>
  <c r="CP5" i="5"/>
  <c r="GA5" i="1"/>
  <c r="CS5" i="5"/>
  <c r="AV53" i="6"/>
  <c r="AS53" i="6"/>
  <c r="AT53" i="6"/>
  <c r="AW53" i="6"/>
  <c r="AU53" i="6"/>
  <c r="AT39" i="6"/>
  <c r="AU39" i="6"/>
  <c r="AS39" i="6"/>
  <c r="AV39" i="6"/>
  <c r="AW39" i="6"/>
  <c r="AU24" i="6"/>
  <c r="AT24" i="6"/>
  <c r="AV24" i="6"/>
  <c r="AS24" i="6"/>
  <c r="AW24" i="6"/>
  <c r="CN5" i="5"/>
  <c r="AU6" i="6"/>
  <c r="AV6" i="6"/>
  <c r="AS6" i="6"/>
  <c r="AW6" i="6"/>
  <c r="AT6" i="6"/>
  <c r="FZ5" i="1"/>
  <c r="CR5" i="5"/>
  <c r="FY5" i="1"/>
  <c r="CQ5" i="5"/>
  <c r="FS5" i="1"/>
  <c r="FT53" i="1"/>
  <c r="FU53" i="1"/>
  <c r="FV53" i="1"/>
  <c r="FW53" i="1"/>
  <c r="FT39" i="1"/>
  <c r="FU39" i="1"/>
  <c r="FV39" i="1"/>
  <c r="FW39" i="1"/>
  <c r="FT24" i="1"/>
  <c r="FU24" i="1"/>
  <c r="FV24" i="1"/>
  <c r="FW24" i="1"/>
  <c r="FV5" i="1" l="1"/>
  <c r="FU5" i="1"/>
  <c r="FT5" i="1"/>
  <c r="FW5" i="1"/>
  <c r="BE53" i="6"/>
  <c r="BE39" i="6"/>
  <c r="BE24" i="6"/>
  <c r="BE6" i="6"/>
  <c r="AW5" i="6"/>
  <c r="AS5" i="6"/>
  <c r="AT5" i="6"/>
  <c r="AU5" i="6"/>
  <c r="AV5" i="6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6" i="6"/>
  <c r="AD27" i="6"/>
  <c r="AD28" i="6"/>
  <c r="AD29" i="6"/>
  <c r="AD30" i="6"/>
  <c r="AD31" i="6"/>
  <c r="AD32" i="6"/>
  <c r="AD33" i="6"/>
  <c r="AD34" i="6"/>
  <c r="AD35" i="6"/>
  <c r="AD36" i="6"/>
  <c r="AD37" i="6"/>
  <c r="AD38" i="6"/>
  <c r="AD41" i="6"/>
  <c r="AD42" i="6"/>
  <c r="AD43" i="6"/>
  <c r="AD44" i="6"/>
  <c r="AD45" i="6"/>
  <c r="AD46" i="6"/>
  <c r="AD47" i="6"/>
  <c r="AD48" i="6"/>
  <c r="AD49" i="6"/>
  <c r="AD50" i="6"/>
  <c r="AD51" i="6"/>
  <c r="AD52" i="6"/>
  <c r="AD55" i="6"/>
  <c r="AD56" i="6"/>
  <c r="AD57" i="6"/>
  <c r="AD58" i="6"/>
  <c r="AD59" i="6"/>
  <c r="AD60" i="6"/>
  <c r="AD61" i="6"/>
  <c r="AD62" i="6"/>
  <c r="AD63" i="6"/>
  <c r="AD64" i="6"/>
  <c r="AD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AC41" i="6"/>
  <c r="AC42" i="6"/>
  <c r="AC43" i="6"/>
  <c r="AC44" i="6"/>
  <c r="AC45" i="6"/>
  <c r="AC46" i="6"/>
  <c r="AC47" i="6"/>
  <c r="AC48" i="6"/>
  <c r="AC49" i="6"/>
  <c r="AC50" i="6"/>
  <c r="AC51" i="6"/>
  <c r="AC52" i="6"/>
  <c r="AC55" i="6"/>
  <c r="AC56" i="6"/>
  <c r="AC57" i="6"/>
  <c r="AC58" i="6"/>
  <c r="AC59" i="6"/>
  <c r="AC60" i="6"/>
  <c r="AC61" i="6"/>
  <c r="AC62" i="6"/>
  <c r="AC63" i="6"/>
  <c r="AC64" i="6"/>
  <c r="AC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41" i="6"/>
  <c r="AB42" i="6"/>
  <c r="AB43" i="6"/>
  <c r="AB44" i="6"/>
  <c r="AB45" i="6"/>
  <c r="AB46" i="6"/>
  <c r="AB47" i="6"/>
  <c r="AB48" i="6"/>
  <c r="AB49" i="6"/>
  <c r="AB50" i="6"/>
  <c r="AB51" i="6"/>
  <c r="AB52" i="6"/>
  <c r="AB55" i="6"/>
  <c r="AB56" i="6"/>
  <c r="AB57" i="6"/>
  <c r="AB58" i="6"/>
  <c r="AB59" i="6"/>
  <c r="AB60" i="6"/>
  <c r="AB61" i="6"/>
  <c r="AB62" i="6"/>
  <c r="AB63" i="6"/>
  <c r="AB64" i="6"/>
  <c r="AB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5" i="6"/>
  <c r="AA56" i="6"/>
  <c r="AA57" i="6"/>
  <c r="AA58" i="6"/>
  <c r="AA59" i="6"/>
  <c r="AA60" i="6"/>
  <c r="AA61" i="6"/>
  <c r="AA62" i="6"/>
  <c r="AA63" i="6"/>
  <c r="AA64" i="6"/>
  <c r="AA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41" i="6"/>
  <c r="Z42" i="6"/>
  <c r="Z43" i="6"/>
  <c r="Z44" i="6"/>
  <c r="Z45" i="6"/>
  <c r="Z46" i="6"/>
  <c r="Z47" i="6"/>
  <c r="Z48" i="6"/>
  <c r="Z49" i="6"/>
  <c r="Z50" i="6"/>
  <c r="Z51" i="6"/>
  <c r="Z52" i="6"/>
  <c r="Z55" i="6"/>
  <c r="Z56" i="6"/>
  <c r="Z57" i="6"/>
  <c r="Z58" i="6"/>
  <c r="Z59" i="6"/>
  <c r="Z60" i="6"/>
  <c r="Z61" i="6"/>
  <c r="Z62" i="6"/>
  <c r="Z63" i="6"/>
  <c r="Z64" i="6"/>
  <c r="Z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41" i="6"/>
  <c r="Y42" i="6"/>
  <c r="Y43" i="6"/>
  <c r="Y44" i="6"/>
  <c r="Y45" i="6"/>
  <c r="Y46" i="6"/>
  <c r="Y47" i="6"/>
  <c r="Y48" i="6"/>
  <c r="Y49" i="6"/>
  <c r="Y50" i="6"/>
  <c r="Y51" i="6"/>
  <c r="Y52" i="6"/>
  <c r="Y55" i="6"/>
  <c r="Y56" i="6"/>
  <c r="Y57" i="6"/>
  <c r="Y58" i="6"/>
  <c r="Y59" i="6"/>
  <c r="Y60" i="6"/>
  <c r="Y61" i="6"/>
  <c r="Y62" i="6"/>
  <c r="Y63" i="6"/>
  <c r="Y64" i="6"/>
  <c r="Y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41" i="6"/>
  <c r="X42" i="6"/>
  <c r="X43" i="6"/>
  <c r="X44" i="6"/>
  <c r="X45" i="6"/>
  <c r="X46" i="6"/>
  <c r="X47" i="6"/>
  <c r="X48" i="6"/>
  <c r="X49" i="6"/>
  <c r="X50" i="6"/>
  <c r="X51" i="6"/>
  <c r="X52" i="6"/>
  <c r="X55" i="6"/>
  <c r="X56" i="6"/>
  <c r="X57" i="6"/>
  <c r="X58" i="6"/>
  <c r="X59" i="6"/>
  <c r="X60" i="6"/>
  <c r="X61" i="6"/>
  <c r="X62" i="6"/>
  <c r="X63" i="6"/>
  <c r="X64" i="6"/>
  <c r="X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41" i="6"/>
  <c r="W42" i="6"/>
  <c r="W43" i="6"/>
  <c r="W44" i="6"/>
  <c r="W45" i="6"/>
  <c r="W46" i="6"/>
  <c r="W47" i="6"/>
  <c r="W48" i="6"/>
  <c r="W49" i="6"/>
  <c r="W50" i="6"/>
  <c r="W51" i="6"/>
  <c r="W52" i="6"/>
  <c r="W55" i="6"/>
  <c r="W56" i="6"/>
  <c r="W57" i="6"/>
  <c r="W58" i="6"/>
  <c r="W59" i="6"/>
  <c r="W60" i="6"/>
  <c r="W61" i="6"/>
  <c r="W62" i="6"/>
  <c r="W63" i="6"/>
  <c r="W64" i="6"/>
  <c r="W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41" i="6"/>
  <c r="V42" i="6"/>
  <c r="V43" i="6"/>
  <c r="V44" i="6"/>
  <c r="V45" i="6"/>
  <c r="V46" i="6"/>
  <c r="V47" i="6"/>
  <c r="V48" i="6"/>
  <c r="V49" i="6"/>
  <c r="V50" i="6"/>
  <c r="V51" i="6"/>
  <c r="V52" i="6"/>
  <c r="V55" i="6"/>
  <c r="V56" i="6"/>
  <c r="V57" i="6"/>
  <c r="V58" i="6"/>
  <c r="V59" i="6"/>
  <c r="V60" i="6"/>
  <c r="V61" i="6"/>
  <c r="V62" i="6"/>
  <c r="V63" i="6"/>
  <c r="V64" i="6"/>
  <c r="V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41" i="6"/>
  <c r="U42" i="6"/>
  <c r="U43" i="6"/>
  <c r="U44" i="6"/>
  <c r="U45" i="6"/>
  <c r="U46" i="6"/>
  <c r="U47" i="6"/>
  <c r="U48" i="6"/>
  <c r="U49" i="6"/>
  <c r="U50" i="6"/>
  <c r="U51" i="6"/>
  <c r="U52" i="6"/>
  <c r="U55" i="6"/>
  <c r="U56" i="6"/>
  <c r="U57" i="6"/>
  <c r="U58" i="6"/>
  <c r="U59" i="6"/>
  <c r="U60" i="6"/>
  <c r="U61" i="6"/>
  <c r="U62" i="6"/>
  <c r="U63" i="6"/>
  <c r="U64" i="6"/>
  <c r="U8" i="6"/>
  <c r="CH6" i="5"/>
  <c r="CI6" i="5"/>
  <c r="CJ6" i="5"/>
  <c r="CK6" i="5"/>
  <c r="CL6" i="5"/>
  <c r="CM6" i="5"/>
  <c r="CH24" i="5"/>
  <c r="CI24" i="5"/>
  <c r="CJ24" i="5"/>
  <c r="CK24" i="5"/>
  <c r="CL24" i="5"/>
  <c r="CM24" i="5"/>
  <c r="CH39" i="5"/>
  <c r="CI39" i="5"/>
  <c r="CJ39" i="5"/>
  <c r="CK39" i="5"/>
  <c r="CL39" i="5"/>
  <c r="CM39" i="5"/>
  <c r="CL53" i="5"/>
  <c r="CI53" i="5"/>
  <c r="CH53" i="5"/>
  <c r="CJ53" i="5"/>
  <c r="CK53" i="5"/>
  <c r="CM53" i="5"/>
  <c r="AE60" i="6" l="1"/>
  <c r="AE50" i="6"/>
  <c r="AF63" i="6"/>
  <c r="AF55" i="6"/>
  <c r="AF17" i="6"/>
  <c r="AG58" i="6"/>
  <c r="AI43" i="6"/>
  <c r="AI33" i="6"/>
  <c r="AI23" i="6"/>
  <c r="AI15" i="6"/>
  <c r="AH36" i="6"/>
  <c r="AH18" i="6"/>
  <c r="AH10" i="6"/>
  <c r="AA53" i="6"/>
  <c r="AH48" i="6"/>
  <c r="AD39" i="6"/>
  <c r="AC39" i="6"/>
  <c r="AD53" i="6"/>
  <c r="AB39" i="6"/>
  <c r="AH57" i="6"/>
  <c r="AK55" i="6"/>
  <c r="AK45" i="6"/>
  <c r="AK35" i="6"/>
  <c r="AK27" i="6"/>
  <c r="AK17" i="6"/>
  <c r="AK9" i="6"/>
  <c r="AG43" i="6"/>
  <c r="AI28" i="6"/>
  <c r="AH41" i="6"/>
  <c r="AL62" i="6"/>
  <c r="AL52" i="6"/>
  <c r="AL44" i="6"/>
  <c r="AL34" i="6"/>
  <c r="AL26" i="6"/>
  <c r="AL16" i="6"/>
  <c r="AK63" i="6"/>
  <c r="AA24" i="6"/>
  <c r="AK8" i="6"/>
  <c r="AK57" i="6"/>
  <c r="AK47" i="6"/>
  <c r="AK37" i="6"/>
  <c r="AK29" i="6"/>
  <c r="AK19" i="6"/>
  <c r="AK11" i="6"/>
  <c r="AK61" i="6"/>
  <c r="AC24" i="6"/>
  <c r="AL64" i="6"/>
  <c r="AL56" i="6"/>
  <c r="AL46" i="6"/>
  <c r="AL36" i="6"/>
  <c r="AL28" i="6"/>
  <c r="AL18" i="6"/>
  <c r="AL10" i="6"/>
  <c r="AB24" i="6"/>
  <c r="AK64" i="6"/>
  <c r="AK56" i="6"/>
  <c r="AK46" i="6"/>
  <c r="AK36" i="6"/>
  <c r="AE28" i="6"/>
  <c r="AK28" i="6"/>
  <c r="AK18" i="6"/>
  <c r="AK10" i="6"/>
  <c r="AF49" i="6"/>
  <c r="AG34" i="6"/>
  <c r="AI57" i="6"/>
  <c r="AI47" i="6"/>
  <c r="AI19" i="6"/>
  <c r="AE63" i="6"/>
  <c r="AL63" i="6"/>
  <c r="AL55" i="6"/>
  <c r="AL45" i="6"/>
  <c r="AL35" i="6"/>
  <c r="AL27" i="6"/>
  <c r="AE17" i="6"/>
  <c r="AL17" i="6"/>
  <c r="AE9" i="6"/>
  <c r="AL9" i="6"/>
  <c r="AF58" i="6"/>
  <c r="AF12" i="6"/>
  <c r="AG51" i="6"/>
  <c r="AG33" i="6"/>
  <c r="AG23" i="6"/>
  <c r="AG15" i="6"/>
  <c r="AI64" i="6"/>
  <c r="AI56" i="6"/>
  <c r="AI18" i="6"/>
  <c r="AH59" i="6"/>
  <c r="AH31" i="6"/>
  <c r="Z24" i="6"/>
  <c r="AK62" i="6"/>
  <c r="AK52" i="6"/>
  <c r="AK44" i="6"/>
  <c r="AK34" i="6"/>
  <c r="AK26" i="6"/>
  <c r="AK16" i="6"/>
  <c r="AF19" i="6"/>
  <c r="AL61" i="6"/>
  <c r="AL51" i="6"/>
  <c r="AE43" i="6"/>
  <c r="AL43" i="6"/>
  <c r="AE33" i="6"/>
  <c r="AL33" i="6"/>
  <c r="AE23" i="6"/>
  <c r="AL23" i="6"/>
  <c r="AL15" i="6"/>
  <c r="AG59" i="6"/>
  <c r="AG49" i="6"/>
  <c r="AG41" i="6"/>
  <c r="AI34" i="6"/>
  <c r="AI26" i="6"/>
  <c r="AI16" i="6"/>
  <c r="AH47" i="6"/>
  <c r="AH19" i="6"/>
  <c r="AH11" i="6"/>
  <c r="AK43" i="6"/>
  <c r="AK23" i="6"/>
  <c r="AL42" i="6"/>
  <c r="AL14" i="6"/>
  <c r="AD6" i="6"/>
  <c r="AK60" i="6"/>
  <c r="AE42" i="6"/>
  <c r="AK42" i="6"/>
  <c r="AK14" i="6"/>
  <c r="AL41" i="6"/>
  <c r="AL13" i="6"/>
  <c r="AE41" i="6"/>
  <c r="AK41" i="6"/>
  <c r="AE21" i="6"/>
  <c r="AK21" i="6"/>
  <c r="AF52" i="6"/>
  <c r="AF34" i="6"/>
  <c r="AF26" i="6"/>
  <c r="AF16" i="6"/>
  <c r="AG47" i="6"/>
  <c r="AG19" i="6"/>
  <c r="AG11" i="6"/>
  <c r="AI60" i="6"/>
  <c r="AI50" i="6"/>
  <c r="AI42" i="6"/>
  <c r="AH63" i="6"/>
  <c r="AH55" i="6"/>
  <c r="AH35" i="6"/>
  <c r="AH17" i="6"/>
  <c r="AH9" i="6"/>
  <c r="AL58" i="6"/>
  <c r="AL48" i="6"/>
  <c r="AL38" i="6"/>
  <c r="AL30" i="6"/>
  <c r="AE20" i="6"/>
  <c r="AL20" i="6"/>
  <c r="AE12" i="6"/>
  <c r="AL12" i="6"/>
  <c r="AF51" i="6"/>
  <c r="AF43" i="6"/>
  <c r="AF23" i="6"/>
  <c r="AF15" i="6"/>
  <c r="AG64" i="6"/>
  <c r="AG36" i="6"/>
  <c r="AG28" i="6"/>
  <c r="AG10" i="6"/>
  <c r="AI49" i="6"/>
  <c r="AI41" i="6"/>
  <c r="AH34" i="6"/>
  <c r="AH26" i="6"/>
  <c r="AK51" i="6"/>
  <c r="AK33" i="6"/>
  <c r="AK15" i="6"/>
  <c r="AL60" i="6"/>
  <c r="AL50" i="6"/>
  <c r="AL32" i="6"/>
  <c r="AL22" i="6"/>
  <c r="AE15" i="6"/>
  <c r="AK50" i="6"/>
  <c r="AK32" i="6"/>
  <c r="AK22" i="6"/>
  <c r="AL59" i="6"/>
  <c r="AL49" i="6"/>
  <c r="AL31" i="6"/>
  <c r="AL21" i="6"/>
  <c r="AK59" i="6"/>
  <c r="AE49" i="6"/>
  <c r="AK49" i="6"/>
  <c r="AE31" i="6"/>
  <c r="AK31" i="6"/>
  <c r="AE13" i="6"/>
  <c r="AK13" i="6"/>
  <c r="Z53" i="6"/>
  <c r="AD24" i="6"/>
  <c r="AE16" i="6"/>
  <c r="AK58" i="6"/>
  <c r="AK48" i="6"/>
  <c r="AK38" i="6"/>
  <c r="AK30" i="6"/>
  <c r="AK20" i="6"/>
  <c r="AK12" i="6"/>
  <c r="AL8" i="6"/>
  <c r="AL57" i="6"/>
  <c r="AE47" i="6"/>
  <c r="AL47" i="6"/>
  <c r="AL37" i="6"/>
  <c r="AL29" i="6"/>
  <c r="AE19" i="6"/>
  <c r="AL19" i="6"/>
  <c r="AL11" i="6"/>
  <c r="AF42" i="6"/>
  <c r="AG55" i="6"/>
  <c r="AG27" i="6"/>
  <c r="AG17" i="6"/>
  <c r="AH51" i="6"/>
  <c r="AH43" i="6"/>
  <c r="AH23" i="6"/>
  <c r="AH15" i="6"/>
  <c r="BE5" i="6"/>
  <c r="AE34" i="6"/>
  <c r="AE26" i="6"/>
  <c r="AF11" i="6"/>
  <c r="AG60" i="6"/>
  <c r="AG42" i="6"/>
  <c r="AF59" i="6"/>
  <c r="AF41" i="6"/>
  <c r="AG26" i="6"/>
  <c r="AG16" i="6"/>
  <c r="AH42" i="6"/>
  <c r="AE52" i="6"/>
  <c r="AI9" i="6"/>
  <c r="AE44" i="6"/>
  <c r="AF47" i="6"/>
  <c r="AG50" i="6"/>
  <c r="AI63" i="6"/>
  <c r="AI17" i="6"/>
  <c r="AH58" i="6"/>
  <c r="AE57" i="6"/>
  <c r="AE55" i="6"/>
  <c r="AE35" i="6"/>
  <c r="AH49" i="6"/>
  <c r="AE58" i="6"/>
  <c r="AE18" i="6"/>
  <c r="AE61" i="6"/>
  <c r="AE10" i="6"/>
  <c r="AE56" i="6"/>
  <c r="AF60" i="6"/>
  <c r="CL5" i="5"/>
  <c r="AC6" i="6"/>
  <c r="CH5" i="5"/>
  <c r="AI10" i="6"/>
  <c r="AE27" i="6"/>
  <c r="AF31" i="6"/>
  <c r="AG35" i="6"/>
  <c r="AG48" i="6"/>
  <c r="AF50" i="6"/>
  <c r="AI55" i="6"/>
  <c r="AG57" i="6"/>
  <c r="AG63" i="6"/>
  <c r="AE64" i="6"/>
  <c r="AE22" i="6"/>
  <c r="AE14" i="6"/>
  <c r="CI5" i="5"/>
  <c r="Z6" i="6"/>
  <c r="CK5" i="5"/>
  <c r="AB6" i="6"/>
  <c r="CM5" i="5"/>
  <c r="AF8" i="6"/>
  <c r="AF18" i="6"/>
  <c r="AF27" i="6"/>
  <c r="AG31" i="6"/>
  <c r="AH33" i="6"/>
  <c r="AI35" i="6"/>
  <c r="AI44" i="6"/>
  <c r="AH52" i="6"/>
  <c r="AH44" i="6"/>
  <c r="AH27" i="6"/>
  <c r="AE48" i="6"/>
  <c r="Z39" i="6"/>
  <c r="AF44" i="6"/>
  <c r="AA39" i="6"/>
  <c r="AF35" i="6"/>
  <c r="AF56" i="6"/>
  <c r="AB53" i="6"/>
  <c r="AC53" i="6"/>
  <c r="CJ5" i="5"/>
  <c r="AA6" i="6"/>
  <c r="AI8" i="6"/>
  <c r="AF10" i="6"/>
  <c r="AI31" i="6"/>
  <c r="AH50" i="6"/>
  <c r="AG52" i="6"/>
  <c r="AH60" i="6"/>
  <c r="AF64" i="6"/>
  <c r="AF62" i="6"/>
  <c r="AF45" i="6"/>
  <c r="AF36" i="6"/>
  <c r="AF28" i="6"/>
  <c r="AG62" i="6"/>
  <c r="AG45" i="6"/>
  <c r="AH8" i="6"/>
  <c r="AH61" i="6"/>
  <c r="AE8" i="6"/>
  <c r="AE51" i="6"/>
  <c r="AF61" i="6"/>
  <c r="AF57" i="6"/>
  <c r="AF9" i="6"/>
  <c r="AI51" i="6"/>
  <c r="AH64" i="6"/>
  <c r="AH56" i="6"/>
  <c r="AE59" i="6"/>
  <c r="AF37" i="6"/>
  <c r="AF33" i="6"/>
  <c r="AF29" i="6"/>
  <c r="AF20" i="6"/>
  <c r="AG37" i="6"/>
  <c r="AH29" i="6"/>
  <c r="AH16" i="6"/>
  <c r="AE32" i="6"/>
  <c r="AE11" i="6"/>
  <c r="AI45" i="6"/>
  <c r="AI36" i="6"/>
  <c r="AI32" i="6"/>
  <c r="AI11" i="6"/>
  <c r="AH62" i="6"/>
  <c r="AH32" i="6"/>
  <c r="AG8" i="6"/>
  <c r="AG61" i="6"/>
  <c r="AI27" i="6"/>
  <c r="AI14" i="6"/>
  <c r="AH38" i="6"/>
  <c r="AH30" i="6"/>
  <c r="AH21" i="6"/>
  <c r="AH13" i="6"/>
  <c r="AI38" i="6"/>
  <c r="AI30" i="6"/>
  <c r="AI21" i="6"/>
  <c r="AI13" i="6"/>
  <c r="AI46" i="6"/>
  <c r="AI37" i="6"/>
  <c r="AI29" i="6"/>
  <c r="AI48" i="6"/>
  <c r="AI22" i="6"/>
  <c r="AG46" i="6"/>
  <c r="AG29" i="6"/>
  <c r="AG20" i="6"/>
  <c r="AG12" i="6"/>
  <c r="AG32" i="6"/>
  <c r="AG22" i="6"/>
  <c r="AG14" i="6"/>
  <c r="AF38" i="6"/>
  <c r="AF30" i="6"/>
  <c r="AF21" i="6"/>
  <c r="AF13" i="6"/>
  <c r="AF32" i="6"/>
  <c r="AF48" i="6"/>
  <c r="AF22" i="6"/>
  <c r="AF14" i="6"/>
  <c r="AE38" i="6"/>
  <c r="AE37" i="6"/>
  <c r="AE29" i="6"/>
  <c r="AH22" i="6"/>
  <c r="AH14" i="6"/>
  <c r="AH45" i="6"/>
  <c r="AH37" i="6"/>
  <c r="AH46" i="6"/>
  <c r="AH12" i="6"/>
  <c r="AH20" i="6"/>
  <c r="AH28" i="6"/>
  <c r="AI61" i="6"/>
  <c r="AI52" i="6"/>
  <c r="AI58" i="6"/>
  <c r="AI59" i="6"/>
  <c r="AI20" i="6"/>
  <c r="AI12" i="6"/>
  <c r="AI62" i="6"/>
  <c r="AG30" i="6"/>
  <c r="AG38" i="6"/>
  <c r="AG9" i="6"/>
  <c r="AG18" i="6"/>
  <c r="AG13" i="6"/>
  <c r="AG44" i="6"/>
  <c r="AG56" i="6"/>
  <c r="AG21" i="6"/>
  <c r="AF46" i="6"/>
  <c r="AE30" i="6"/>
  <c r="AE46" i="6"/>
  <c r="AE36" i="6"/>
  <c r="AE62" i="6"/>
  <c r="AE45" i="6"/>
  <c r="FI64" i="1"/>
  <c r="FI63" i="1"/>
  <c r="FI62" i="1"/>
  <c r="FI61" i="1"/>
  <c r="FI60" i="1"/>
  <c r="FI59" i="1"/>
  <c r="FI58" i="1"/>
  <c r="FI57" i="1"/>
  <c r="FI56" i="1"/>
  <c r="FI55" i="1"/>
  <c r="FI52" i="1"/>
  <c r="FI51" i="1"/>
  <c r="FI50" i="1"/>
  <c r="FI49" i="1"/>
  <c r="FI48" i="1"/>
  <c r="FI47" i="1"/>
  <c r="FI46" i="1"/>
  <c r="FI45" i="1"/>
  <c r="FI44" i="1"/>
  <c r="FI43" i="1"/>
  <c r="FI42" i="1"/>
  <c r="FI41" i="1"/>
  <c r="FI38" i="1"/>
  <c r="FI37" i="1"/>
  <c r="FI36" i="1"/>
  <c r="FI35" i="1"/>
  <c r="FI34" i="1"/>
  <c r="FI33" i="1"/>
  <c r="FI32" i="1"/>
  <c r="FI31" i="1"/>
  <c r="FI30" i="1"/>
  <c r="FI29" i="1"/>
  <c r="FI28" i="1"/>
  <c r="FI27" i="1"/>
  <c r="FI26" i="1"/>
  <c r="FI23" i="1"/>
  <c r="FI22" i="1"/>
  <c r="FI21" i="1"/>
  <c r="FI20" i="1"/>
  <c r="FI19" i="1"/>
  <c r="FI18" i="1"/>
  <c r="FI17" i="1"/>
  <c r="FI16" i="1"/>
  <c r="FI15" i="1"/>
  <c r="FI14" i="1"/>
  <c r="FI13" i="1"/>
  <c r="FI12" i="1"/>
  <c r="FI11" i="1"/>
  <c r="FI10" i="1"/>
  <c r="FI9" i="1"/>
  <c r="FI8" i="1"/>
  <c r="CA53" i="5"/>
  <c r="BZ53" i="5"/>
  <c r="BY53" i="5"/>
  <c r="BX53" i="5"/>
  <c r="EY53" i="6" s="1"/>
  <c r="FI53" i="6" s="1"/>
  <c r="BW53" i="5"/>
  <c r="EX53" i="6" s="1"/>
  <c r="BV53" i="5"/>
  <c r="CA39" i="5"/>
  <c r="BZ39" i="5"/>
  <c r="BY39" i="5"/>
  <c r="BX39" i="5"/>
  <c r="BW39" i="5"/>
  <c r="BV39" i="5"/>
  <c r="CA24" i="5"/>
  <c r="BZ24" i="5"/>
  <c r="BY24" i="5"/>
  <c r="BX24" i="5"/>
  <c r="BW24" i="5"/>
  <c r="BV24" i="5"/>
  <c r="CA6" i="5"/>
  <c r="BZ6" i="5"/>
  <c r="BY6" i="5"/>
  <c r="BX6" i="5"/>
  <c r="BW6" i="5"/>
  <c r="BV6" i="5"/>
  <c r="FM53" i="1"/>
  <c r="FL53" i="1"/>
  <c r="FK53" i="1"/>
  <c r="FJ53" i="1"/>
  <c r="FM39" i="1"/>
  <c r="FL39" i="1"/>
  <c r="FK39" i="1"/>
  <c r="FJ39" i="1"/>
  <c r="FM24" i="1"/>
  <c r="FL24" i="1"/>
  <c r="FK24" i="1"/>
  <c r="FJ24" i="1"/>
  <c r="FM6" i="1"/>
  <c r="FL6" i="1"/>
  <c r="FK6" i="1"/>
  <c r="FJ6" i="1"/>
  <c r="K64" i="6"/>
  <c r="K63" i="6"/>
  <c r="K62" i="6"/>
  <c r="K61" i="6"/>
  <c r="K60" i="6"/>
  <c r="K59" i="6"/>
  <c r="K58" i="6"/>
  <c r="K57" i="6"/>
  <c r="K56" i="6"/>
  <c r="K55" i="6"/>
  <c r="K52" i="6"/>
  <c r="K51" i="6"/>
  <c r="K50" i="6"/>
  <c r="K49" i="6"/>
  <c r="K48" i="6"/>
  <c r="K47" i="6"/>
  <c r="K46" i="6"/>
  <c r="K45" i="6"/>
  <c r="K44" i="6"/>
  <c r="K43" i="6"/>
  <c r="K42" i="6"/>
  <c r="K41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J64" i="6"/>
  <c r="J63" i="6"/>
  <c r="J62" i="6"/>
  <c r="J61" i="6"/>
  <c r="J60" i="6"/>
  <c r="J59" i="6"/>
  <c r="J58" i="6"/>
  <c r="J57" i="6"/>
  <c r="J56" i="6"/>
  <c r="J55" i="6"/>
  <c r="J52" i="6"/>
  <c r="J51" i="6"/>
  <c r="J50" i="6"/>
  <c r="J49" i="6"/>
  <c r="J48" i="6"/>
  <c r="J47" i="6"/>
  <c r="J46" i="6"/>
  <c r="J45" i="6"/>
  <c r="J44" i="6"/>
  <c r="J43" i="6"/>
  <c r="J42" i="6"/>
  <c r="J41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I64" i="6"/>
  <c r="I63" i="6"/>
  <c r="I62" i="6"/>
  <c r="I61" i="6"/>
  <c r="I60" i="6"/>
  <c r="I59" i="6"/>
  <c r="I58" i="6"/>
  <c r="I57" i="6"/>
  <c r="I56" i="6"/>
  <c r="I55" i="6"/>
  <c r="I52" i="6"/>
  <c r="I51" i="6"/>
  <c r="I50" i="6"/>
  <c r="I49" i="6"/>
  <c r="I48" i="6"/>
  <c r="I47" i="6"/>
  <c r="I46" i="6"/>
  <c r="I45" i="6"/>
  <c r="I44" i="6"/>
  <c r="I43" i="6"/>
  <c r="I42" i="6"/>
  <c r="I41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H64" i="6"/>
  <c r="H63" i="6"/>
  <c r="H62" i="6"/>
  <c r="H61" i="6"/>
  <c r="H60" i="6"/>
  <c r="H59" i="6"/>
  <c r="H58" i="6"/>
  <c r="H57" i="6"/>
  <c r="H56" i="6"/>
  <c r="H55" i="6"/>
  <c r="H52" i="6"/>
  <c r="H51" i="6"/>
  <c r="H50" i="6"/>
  <c r="H49" i="6"/>
  <c r="H48" i="6"/>
  <c r="H47" i="6"/>
  <c r="H46" i="6"/>
  <c r="H45" i="6"/>
  <c r="H44" i="6"/>
  <c r="H43" i="6"/>
  <c r="H42" i="6"/>
  <c r="H41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G64" i="6"/>
  <c r="G63" i="6"/>
  <c r="G62" i="6"/>
  <c r="G61" i="6"/>
  <c r="G60" i="6"/>
  <c r="G59" i="6"/>
  <c r="G58" i="6"/>
  <c r="G57" i="6"/>
  <c r="G56" i="6"/>
  <c r="G55" i="6"/>
  <c r="G52" i="6"/>
  <c r="G51" i="6"/>
  <c r="G50" i="6"/>
  <c r="G49" i="6"/>
  <c r="G48" i="6"/>
  <c r="G47" i="6"/>
  <c r="G46" i="6"/>
  <c r="G45" i="6"/>
  <c r="G44" i="6"/>
  <c r="G43" i="6"/>
  <c r="G42" i="6"/>
  <c r="G41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F64" i="6"/>
  <c r="F63" i="6"/>
  <c r="F62" i="6"/>
  <c r="F61" i="6"/>
  <c r="F60" i="6"/>
  <c r="F59" i="6"/>
  <c r="F58" i="6"/>
  <c r="F57" i="6"/>
  <c r="F56" i="6"/>
  <c r="F55" i="6"/>
  <c r="F52" i="6"/>
  <c r="F51" i="6"/>
  <c r="F50" i="6"/>
  <c r="F49" i="6"/>
  <c r="F48" i="6"/>
  <c r="F47" i="6"/>
  <c r="F46" i="6"/>
  <c r="F45" i="6"/>
  <c r="F44" i="6"/>
  <c r="F43" i="6"/>
  <c r="F42" i="6"/>
  <c r="F41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E64" i="6"/>
  <c r="E63" i="6"/>
  <c r="E62" i="6"/>
  <c r="E61" i="6"/>
  <c r="E60" i="6"/>
  <c r="E59" i="6"/>
  <c r="E58" i="6"/>
  <c r="E57" i="6"/>
  <c r="E56" i="6"/>
  <c r="E55" i="6"/>
  <c r="E52" i="6"/>
  <c r="E51" i="6"/>
  <c r="E50" i="6"/>
  <c r="E49" i="6"/>
  <c r="E48" i="6"/>
  <c r="E47" i="6"/>
  <c r="E46" i="6"/>
  <c r="E45" i="6"/>
  <c r="E44" i="6"/>
  <c r="E43" i="6"/>
  <c r="E42" i="6"/>
  <c r="E41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D64" i="6"/>
  <c r="D63" i="6"/>
  <c r="D62" i="6"/>
  <c r="D61" i="6"/>
  <c r="D60" i="6"/>
  <c r="D59" i="6"/>
  <c r="D58" i="6"/>
  <c r="D57" i="6"/>
  <c r="D56" i="6"/>
  <c r="D55" i="6"/>
  <c r="D52" i="6"/>
  <c r="D51" i="6"/>
  <c r="D50" i="6"/>
  <c r="D49" i="6"/>
  <c r="D48" i="6"/>
  <c r="D47" i="6"/>
  <c r="D46" i="6"/>
  <c r="D45" i="6"/>
  <c r="D44" i="6"/>
  <c r="D43" i="6"/>
  <c r="D42" i="6"/>
  <c r="D41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C64" i="6"/>
  <c r="C63" i="6"/>
  <c r="C62" i="6"/>
  <c r="C61" i="6"/>
  <c r="C60" i="6"/>
  <c r="C59" i="6"/>
  <c r="C58" i="6"/>
  <c r="C57" i="6"/>
  <c r="C56" i="6"/>
  <c r="C55" i="6"/>
  <c r="C52" i="6"/>
  <c r="C51" i="6"/>
  <c r="C50" i="6"/>
  <c r="C49" i="6"/>
  <c r="C48" i="6"/>
  <c r="C47" i="6"/>
  <c r="C46" i="6"/>
  <c r="C45" i="6"/>
  <c r="C44" i="6"/>
  <c r="C43" i="6"/>
  <c r="C42" i="6"/>
  <c r="C41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B64" i="6"/>
  <c r="B63" i="6"/>
  <c r="B62" i="6"/>
  <c r="B61" i="6"/>
  <c r="B60" i="6"/>
  <c r="B59" i="6"/>
  <c r="B58" i="6"/>
  <c r="B57" i="6"/>
  <c r="B56" i="6"/>
  <c r="B55" i="6"/>
  <c r="B52" i="6"/>
  <c r="B51" i="6"/>
  <c r="B50" i="6"/>
  <c r="B49" i="6"/>
  <c r="B48" i="6"/>
  <c r="B47" i="6"/>
  <c r="B46" i="6"/>
  <c r="B45" i="6"/>
  <c r="B44" i="6"/>
  <c r="B43" i="6"/>
  <c r="B42" i="6"/>
  <c r="B41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FN56" i="1"/>
  <c r="FN57" i="1"/>
  <c r="FN58" i="1"/>
  <c r="FN59" i="1"/>
  <c r="FN60" i="1"/>
  <c r="FN61" i="1"/>
  <c r="FN62" i="1"/>
  <c r="FN63" i="1"/>
  <c r="FN64" i="1"/>
  <c r="FN55" i="1"/>
  <c r="FN42" i="1"/>
  <c r="FN43" i="1"/>
  <c r="FN44" i="1"/>
  <c r="FN45" i="1"/>
  <c r="FN46" i="1"/>
  <c r="FN47" i="1"/>
  <c r="FN48" i="1"/>
  <c r="FN49" i="1"/>
  <c r="FN50" i="1"/>
  <c r="FN51" i="1"/>
  <c r="FN52" i="1"/>
  <c r="FN41" i="1"/>
  <c r="FN27" i="1"/>
  <c r="FN28" i="1"/>
  <c r="FN29" i="1"/>
  <c r="FN30" i="1"/>
  <c r="FN31" i="1"/>
  <c r="FN32" i="1"/>
  <c r="FN33" i="1"/>
  <c r="FN34" i="1"/>
  <c r="FN35" i="1"/>
  <c r="FN36" i="1"/>
  <c r="FN37" i="1"/>
  <c r="FN38" i="1"/>
  <c r="FN26" i="1"/>
  <c r="FN9" i="1"/>
  <c r="FN10" i="1"/>
  <c r="FN11" i="1"/>
  <c r="FN12" i="1"/>
  <c r="FN13" i="1"/>
  <c r="FN14" i="1"/>
  <c r="FN15" i="1"/>
  <c r="FN16" i="1"/>
  <c r="FN17" i="1"/>
  <c r="FN18" i="1"/>
  <c r="FN19" i="1"/>
  <c r="FN20" i="1"/>
  <c r="FN21" i="1"/>
  <c r="FN22" i="1"/>
  <c r="FN23" i="1"/>
  <c r="FN8" i="1"/>
  <c r="FR53" i="1"/>
  <c r="FQ53" i="1"/>
  <c r="FP53" i="1"/>
  <c r="FO53" i="1"/>
  <c r="FR39" i="1"/>
  <c r="FQ39" i="1"/>
  <c r="FP39" i="1"/>
  <c r="FO39" i="1"/>
  <c r="FR24" i="1"/>
  <c r="FQ24" i="1"/>
  <c r="FP24" i="1"/>
  <c r="FO24" i="1"/>
  <c r="FR6" i="1"/>
  <c r="FQ6" i="1"/>
  <c r="FP6" i="1"/>
  <c r="FO6" i="1"/>
  <c r="CG53" i="5"/>
  <c r="CF53" i="5"/>
  <c r="CE53" i="5"/>
  <c r="CD53" i="5"/>
  <c r="CC53" i="5"/>
  <c r="CB53" i="5"/>
  <c r="CG39" i="5"/>
  <c r="CF39" i="5"/>
  <c r="CE39" i="5"/>
  <c r="CD39" i="5"/>
  <c r="CC39" i="5"/>
  <c r="CB39" i="5"/>
  <c r="CG24" i="5"/>
  <c r="CF24" i="5"/>
  <c r="CE24" i="5"/>
  <c r="CD24" i="5"/>
  <c r="CC24" i="5"/>
  <c r="CB24" i="5"/>
  <c r="CG6" i="5"/>
  <c r="CF6" i="5"/>
  <c r="CE6" i="5"/>
  <c r="CD6" i="5"/>
  <c r="CC6" i="5"/>
  <c r="CB6" i="5"/>
  <c r="FD56" i="1"/>
  <c r="FD57" i="1"/>
  <c r="FD58" i="1"/>
  <c r="FD59" i="1"/>
  <c r="FD60" i="1"/>
  <c r="FD61" i="1"/>
  <c r="FD62" i="1"/>
  <c r="FD63" i="1"/>
  <c r="FD64" i="1"/>
  <c r="FD55" i="1"/>
  <c r="FD42" i="1"/>
  <c r="FD43" i="1"/>
  <c r="FD44" i="1"/>
  <c r="FD45" i="1"/>
  <c r="FD46" i="1"/>
  <c r="FD47" i="1"/>
  <c r="FD48" i="1"/>
  <c r="FD49" i="1"/>
  <c r="FD50" i="1"/>
  <c r="FD51" i="1"/>
  <c r="FD52" i="1"/>
  <c r="FD41" i="1"/>
  <c r="FD27" i="1"/>
  <c r="FD28" i="1"/>
  <c r="FD29" i="1"/>
  <c r="FD30" i="1"/>
  <c r="FD31" i="1"/>
  <c r="FD32" i="1"/>
  <c r="FD33" i="1"/>
  <c r="FD34" i="1"/>
  <c r="FD35" i="1"/>
  <c r="FD36" i="1"/>
  <c r="FD37" i="1"/>
  <c r="FD38" i="1"/>
  <c r="FD26" i="1"/>
  <c r="FD9" i="1"/>
  <c r="FD10" i="1"/>
  <c r="FD11" i="1"/>
  <c r="FD12" i="1"/>
  <c r="FD13" i="1"/>
  <c r="FD14" i="1"/>
  <c r="FD15" i="1"/>
  <c r="FD16" i="1"/>
  <c r="FD17" i="1"/>
  <c r="FD18" i="1"/>
  <c r="FD19" i="1"/>
  <c r="FD20" i="1"/>
  <c r="FD21" i="1"/>
  <c r="FD22" i="1"/>
  <c r="FD23" i="1"/>
  <c r="FD8" i="1"/>
  <c r="EY56" i="1"/>
  <c r="EY57" i="1"/>
  <c r="EY58" i="1"/>
  <c r="EY59" i="1"/>
  <c r="EY60" i="1"/>
  <c r="EY61" i="1"/>
  <c r="EY62" i="1"/>
  <c r="EY63" i="1"/>
  <c r="EY64" i="1"/>
  <c r="EY55" i="1"/>
  <c r="EY42" i="1"/>
  <c r="EY43" i="1"/>
  <c r="EY44" i="1"/>
  <c r="EY45" i="1"/>
  <c r="EY46" i="1"/>
  <c r="EY47" i="1"/>
  <c r="EY48" i="1"/>
  <c r="EY49" i="1"/>
  <c r="EY50" i="1"/>
  <c r="EY51" i="1"/>
  <c r="EY52" i="1"/>
  <c r="EY41" i="1"/>
  <c r="EY27" i="1"/>
  <c r="EY28" i="1"/>
  <c r="EY29" i="1"/>
  <c r="EY30" i="1"/>
  <c r="EY31" i="1"/>
  <c r="EY32" i="1"/>
  <c r="EY33" i="1"/>
  <c r="EY34" i="1"/>
  <c r="EY35" i="1"/>
  <c r="EY36" i="1"/>
  <c r="EY37" i="1"/>
  <c r="EY38" i="1"/>
  <c r="EY26" i="1"/>
  <c r="EY9" i="1"/>
  <c r="EY10" i="1"/>
  <c r="EY11" i="1"/>
  <c r="EY12" i="1"/>
  <c r="EY13" i="1"/>
  <c r="EY14" i="1"/>
  <c r="EY15" i="1"/>
  <c r="EY16" i="1"/>
  <c r="EY17" i="1"/>
  <c r="EY18" i="1"/>
  <c r="EY19" i="1"/>
  <c r="EY20" i="1"/>
  <c r="EY21" i="1"/>
  <c r="EY22" i="1"/>
  <c r="EY23" i="1"/>
  <c r="EY8" i="1"/>
  <c r="EE56" i="1"/>
  <c r="EE57" i="1"/>
  <c r="EE58" i="1"/>
  <c r="EE59" i="1"/>
  <c r="EE60" i="1"/>
  <c r="EE61" i="1"/>
  <c r="EE62" i="1"/>
  <c r="EE63" i="1"/>
  <c r="EE64" i="1"/>
  <c r="EE55" i="1"/>
  <c r="EE42" i="1"/>
  <c r="EE43" i="1"/>
  <c r="EE44" i="1"/>
  <c r="EE45" i="1"/>
  <c r="EE46" i="1"/>
  <c r="EE47" i="1"/>
  <c r="EE48" i="1"/>
  <c r="EE49" i="1"/>
  <c r="EE50" i="1"/>
  <c r="EE51" i="1"/>
  <c r="EE52" i="1"/>
  <c r="EE41" i="1"/>
  <c r="EE27" i="1"/>
  <c r="EE28" i="1"/>
  <c r="EE29" i="1"/>
  <c r="EE30" i="1"/>
  <c r="EE31" i="1"/>
  <c r="EE32" i="1"/>
  <c r="EE33" i="1"/>
  <c r="EE34" i="1"/>
  <c r="EE35" i="1"/>
  <c r="EE36" i="1"/>
  <c r="EE37" i="1"/>
  <c r="EE38" i="1"/>
  <c r="EE26" i="1"/>
  <c r="EE9" i="1"/>
  <c r="EE10" i="1"/>
  <c r="EE11" i="1"/>
  <c r="EE12" i="1"/>
  <c r="EE13" i="1"/>
  <c r="EE14" i="1"/>
  <c r="EE15" i="1"/>
  <c r="EE16" i="1"/>
  <c r="EE17" i="1"/>
  <c r="EE18" i="1"/>
  <c r="EE19" i="1"/>
  <c r="EE20" i="1"/>
  <c r="EE21" i="1"/>
  <c r="EE22" i="1"/>
  <c r="EE23" i="1"/>
  <c r="EE8" i="1"/>
  <c r="DZ56" i="1"/>
  <c r="DZ57" i="1"/>
  <c r="DZ58" i="1"/>
  <c r="DZ59" i="1"/>
  <c r="DZ60" i="1"/>
  <c r="DZ61" i="1"/>
  <c r="DZ62" i="1"/>
  <c r="DZ63" i="1"/>
  <c r="DZ64" i="1"/>
  <c r="DZ55" i="1"/>
  <c r="DZ42" i="1"/>
  <c r="DZ43" i="1"/>
  <c r="DZ44" i="1"/>
  <c r="DZ45" i="1"/>
  <c r="DZ46" i="1"/>
  <c r="DZ47" i="1"/>
  <c r="DZ48" i="1"/>
  <c r="DZ49" i="1"/>
  <c r="DZ50" i="1"/>
  <c r="DZ51" i="1"/>
  <c r="DZ52" i="1"/>
  <c r="DZ41" i="1"/>
  <c r="DZ27" i="1"/>
  <c r="DZ28" i="1"/>
  <c r="DZ29" i="1"/>
  <c r="DZ30" i="1"/>
  <c r="DZ31" i="1"/>
  <c r="DZ32" i="1"/>
  <c r="DZ33" i="1"/>
  <c r="DZ34" i="1"/>
  <c r="DZ35" i="1"/>
  <c r="DZ36" i="1"/>
  <c r="DZ37" i="1"/>
  <c r="DZ38" i="1"/>
  <c r="DZ26" i="1"/>
  <c r="DZ9" i="1"/>
  <c r="DZ10" i="1"/>
  <c r="DZ11" i="1"/>
  <c r="DZ12" i="1"/>
  <c r="DZ13" i="1"/>
  <c r="DZ14" i="1"/>
  <c r="DZ15" i="1"/>
  <c r="DZ16" i="1"/>
  <c r="DZ17" i="1"/>
  <c r="DZ18" i="1"/>
  <c r="DZ19" i="1"/>
  <c r="DZ20" i="1"/>
  <c r="DZ21" i="1"/>
  <c r="DZ22" i="1"/>
  <c r="DZ23" i="1"/>
  <c r="DZ8" i="1"/>
  <c r="DU56" i="1"/>
  <c r="DU57" i="1"/>
  <c r="DU58" i="1"/>
  <c r="DU59" i="1"/>
  <c r="DU60" i="1"/>
  <c r="DU61" i="1"/>
  <c r="DU62" i="1"/>
  <c r="DU63" i="1"/>
  <c r="DU64" i="1"/>
  <c r="DU55" i="1"/>
  <c r="DU42" i="1"/>
  <c r="DU43" i="1"/>
  <c r="DU44" i="1"/>
  <c r="DU45" i="1"/>
  <c r="DU46" i="1"/>
  <c r="DU47" i="1"/>
  <c r="DU48" i="1"/>
  <c r="DU49" i="1"/>
  <c r="DU50" i="1"/>
  <c r="DU51" i="1"/>
  <c r="DU52" i="1"/>
  <c r="DU41" i="1"/>
  <c r="DU27" i="1"/>
  <c r="DU28" i="1"/>
  <c r="DU29" i="1"/>
  <c r="DU30" i="1"/>
  <c r="DU31" i="1"/>
  <c r="DU32" i="1"/>
  <c r="DU33" i="1"/>
  <c r="DU34" i="1"/>
  <c r="DU35" i="1"/>
  <c r="DU36" i="1"/>
  <c r="DU37" i="1"/>
  <c r="DU38" i="1"/>
  <c r="DU26" i="1"/>
  <c r="DU9" i="1"/>
  <c r="DU10" i="1"/>
  <c r="DU11" i="1"/>
  <c r="DU12" i="1"/>
  <c r="DU13" i="1"/>
  <c r="DU14" i="1"/>
  <c r="DU15" i="1"/>
  <c r="DU16" i="1"/>
  <c r="DU17" i="1"/>
  <c r="DU18" i="1"/>
  <c r="DU19" i="1"/>
  <c r="DU20" i="1"/>
  <c r="DU21" i="1"/>
  <c r="DU22" i="1"/>
  <c r="DU23" i="1"/>
  <c r="DU8" i="1"/>
  <c r="DP64" i="1"/>
  <c r="DP56" i="1"/>
  <c r="DP57" i="1"/>
  <c r="DP58" i="1"/>
  <c r="DP59" i="1"/>
  <c r="DP60" i="1"/>
  <c r="DP61" i="1"/>
  <c r="DP62" i="1"/>
  <c r="DP63" i="1"/>
  <c r="DP55" i="1"/>
  <c r="DP42" i="1"/>
  <c r="DP43" i="1"/>
  <c r="DP44" i="1"/>
  <c r="DP45" i="1"/>
  <c r="DP46" i="1"/>
  <c r="DP47" i="1"/>
  <c r="DP48" i="1"/>
  <c r="DP49" i="1"/>
  <c r="DP50" i="1"/>
  <c r="DP51" i="1"/>
  <c r="DP52" i="1"/>
  <c r="DP41" i="1"/>
  <c r="DP27" i="1"/>
  <c r="DP28" i="1"/>
  <c r="DP29" i="1"/>
  <c r="DP30" i="1"/>
  <c r="DP31" i="1"/>
  <c r="DP32" i="1"/>
  <c r="DP33" i="1"/>
  <c r="DP34" i="1"/>
  <c r="DP35" i="1"/>
  <c r="DP36" i="1"/>
  <c r="DP37" i="1"/>
  <c r="DP38" i="1"/>
  <c r="DP26" i="1"/>
  <c r="DP9" i="1"/>
  <c r="DP10" i="1"/>
  <c r="DP11" i="1"/>
  <c r="DP12" i="1"/>
  <c r="DP13" i="1"/>
  <c r="DP14" i="1"/>
  <c r="DP15" i="1"/>
  <c r="DP16" i="1"/>
  <c r="DP17" i="1"/>
  <c r="DP18" i="1"/>
  <c r="DP19" i="1"/>
  <c r="DP20" i="1"/>
  <c r="DP21" i="1"/>
  <c r="DP22" i="1"/>
  <c r="DP23" i="1"/>
  <c r="DP8" i="1"/>
  <c r="ET56" i="1"/>
  <c r="ET57" i="1"/>
  <c r="ET58" i="1"/>
  <c r="ET59" i="1"/>
  <c r="ET60" i="1"/>
  <c r="ET61" i="1"/>
  <c r="ET62" i="1"/>
  <c r="ET63" i="1"/>
  <c r="ET64" i="1"/>
  <c r="ET55" i="1"/>
  <c r="ET42" i="1"/>
  <c r="ET43" i="1"/>
  <c r="ET44" i="1"/>
  <c r="ET45" i="1"/>
  <c r="ET46" i="1"/>
  <c r="ET47" i="1"/>
  <c r="ET48" i="1"/>
  <c r="ET49" i="1"/>
  <c r="ET50" i="1"/>
  <c r="ET51" i="1"/>
  <c r="ET52" i="1"/>
  <c r="ET41" i="1"/>
  <c r="ET27" i="1"/>
  <c r="ET28" i="1"/>
  <c r="ET29" i="1"/>
  <c r="ET30" i="1"/>
  <c r="ET31" i="1"/>
  <c r="ET32" i="1"/>
  <c r="ET33" i="1"/>
  <c r="ET34" i="1"/>
  <c r="ET35" i="1"/>
  <c r="ET36" i="1"/>
  <c r="ET37" i="1"/>
  <c r="ET38" i="1"/>
  <c r="ET26" i="1"/>
  <c r="ET9" i="1"/>
  <c r="ET10" i="1"/>
  <c r="ET11" i="1"/>
  <c r="ET12" i="1"/>
  <c r="ET13" i="1"/>
  <c r="ET14" i="1"/>
  <c r="ET15" i="1"/>
  <c r="ET16" i="1"/>
  <c r="ET17" i="1"/>
  <c r="ET18" i="1"/>
  <c r="ET19" i="1"/>
  <c r="ET20" i="1"/>
  <c r="ET21" i="1"/>
  <c r="ET22" i="1"/>
  <c r="ET23" i="1"/>
  <c r="ET8" i="1"/>
  <c r="EO56" i="1"/>
  <c r="EO57" i="1"/>
  <c r="EO58" i="1"/>
  <c r="EO59" i="1"/>
  <c r="EO60" i="1"/>
  <c r="EO61" i="1"/>
  <c r="EO62" i="1"/>
  <c r="EO63" i="1"/>
  <c r="EO64" i="1"/>
  <c r="EO55" i="1"/>
  <c r="EO42" i="1"/>
  <c r="EO43" i="1"/>
  <c r="EO44" i="1"/>
  <c r="EO45" i="1"/>
  <c r="EO46" i="1"/>
  <c r="EO47" i="1"/>
  <c r="EO48" i="1"/>
  <c r="EO49" i="1"/>
  <c r="EO50" i="1"/>
  <c r="EO51" i="1"/>
  <c r="EO52" i="1"/>
  <c r="EO41" i="1"/>
  <c r="EO27" i="1"/>
  <c r="EO28" i="1"/>
  <c r="EO29" i="1"/>
  <c r="EO30" i="1"/>
  <c r="EO31" i="1"/>
  <c r="EO32" i="1"/>
  <c r="EO33" i="1"/>
  <c r="EO34" i="1"/>
  <c r="EO35" i="1"/>
  <c r="EO36" i="1"/>
  <c r="EO37" i="1"/>
  <c r="EO38" i="1"/>
  <c r="EO26" i="1"/>
  <c r="EO9" i="1"/>
  <c r="EO10" i="1"/>
  <c r="EO11" i="1"/>
  <c r="EO12" i="1"/>
  <c r="EO13" i="1"/>
  <c r="EO14" i="1"/>
  <c r="EO15" i="1"/>
  <c r="EO16" i="1"/>
  <c r="EO17" i="1"/>
  <c r="EO18" i="1"/>
  <c r="EO19" i="1"/>
  <c r="EO20" i="1"/>
  <c r="EO21" i="1"/>
  <c r="EO22" i="1"/>
  <c r="EO23" i="1"/>
  <c r="EO8" i="1"/>
  <c r="EJ56" i="1"/>
  <c r="EJ57" i="1"/>
  <c r="EJ58" i="1"/>
  <c r="EJ59" i="1"/>
  <c r="EJ60" i="1"/>
  <c r="EJ61" i="1"/>
  <c r="EJ62" i="1"/>
  <c r="EJ63" i="1"/>
  <c r="EJ64" i="1"/>
  <c r="EJ55" i="1"/>
  <c r="EJ42" i="1"/>
  <c r="EJ43" i="1"/>
  <c r="EJ44" i="1"/>
  <c r="EJ45" i="1"/>
  <c r="EJ46" i="1"/>
  <c r="EJ47" i="1"/>
  <c r="EJ48" i="1"/>
  <c r="EJ49" i="1"/>
  <c r="EJ50" i="1"/>
  <c r="EJ51" i="1"/>
  <c r="EJ52" i="1"/>
  <c r="EJ41" i="1"/>
  <c r="EJ27" i="1"/>
  <c r="EJ28" i="1"/>
  <c r="EJ29" i="1"/>
  <c r="EJ30" i="1"/>
  <c r="EJ31" i="1"/>
  <c r="EJ32" i="1"/>
  <c r="EJ33" i="1"/>
  <c r="EJ34" i="1"/>
  <c r="EJ35" i="1"/>
  <c r="EJ36" i="1"/>
  <c r="EJ37" i="1"/>
  <c r="EJ38" i="1"/>
  <c r="EJ26" i="1"/>
  <c r="EJ9" i="1"/>
  <c r="EJ10" i="1"/>
  <c r="EJ11" i="1"/>
  <c r="EJ12" i="1"/>
  <c r="EJ13" i="1"/>
  <c r="EJ14" i="1"/>
  <c r="EJ15" i="1"/>
  <c r="EJ16" i="1"/>
  <c r="EJ17" i="1"/>
  <c r="EJ18" i="1"/>
  <c r="EJ19" i="1"/>
  <c r="EJ20" i="1"/>
  <c r="EJ21" i="1"/>
  <c r="EJ22" i="1"/>
  <c r="EJ23" i="1"/>
  <c r="EJ8" i="1"/>
  <c r="FS6" i="6" l="1"/>
  <c r="GC6" i="6" s="1"/>
  <c r="FB53" i="6"/>
  <c r="FL53" i="6" s="1"/>
  <c r="FQ53" i="6"/>
  <c r="GA53" i="6" s="1"/>
  <c r="FA6" i="6"/>
  <c r="FK6" i="6" s="1"/>
  <c r="FQ6" i="6"/>
  <c r="GA6" i="6" s="1"/>
  <c r="FP53" i="6"/>
  <c r="FZ53" i="6" s="1"/>
  <c r="FT53" i="6"/>
  <c r="GD53" i="6" s="1"/>
  <c r="FT6" i="6"/>
  <c r="GD6" i="6" s="1"/>
  <c r="EZ6" i="6"/>
  <c r="FJ6" i="6" s="1"/>
  <c r="FB6" i="6"/>
  <c r="FL6" i="6" s="1"/>
  <c r="FA53" i="6"/>
  <c r="FK53" i="6" s="1"/>
  <c r="FR6" i="6"/>
  <c r="GB6" i="6" s="1"/>
  <c r="FT24" i="6"/>
  <c r="GD24" i="6" s="1"/>
  <c r="FB24" i="6"/>
  <c r="FL24" i="6" s="1"/>
  <c r="FH53" i="6"/>
  <c r="S41" i="2"/>
  <c r="T26" i="2"/>
  <c r="S8" i="2"/>
  <c r="FP39" i="6"/>
  <c r="FR53" i="6"/>
  <c r="GB53" i="6" s="1"/>
  <c r="EX39" i="6"/>
  <c r="EZ53" i="6"/>
  <c r="FJ53" i="6" s="1"/>
  <c r="FQ39" i="6"/>
  <c r="GA39" i="6" s="1"/>
  <c r="FS53" i="6"/>
  <c r="GC53" i="6" s="1"/>
  <c r="EY39" i="6"/>
  <c r="FI39" i="6" s="1"/>
  <c r="R41" i="2"/>
  <c r="X8" i="2"/>
  <c r="X26" i="2"/>
  <c r="FP24" i="6"/>
  <c r="FR39" i="6"/>
  <c r="GB39" i="6" s="1"/>
  <c r="EX24" i="6"/>
  <c r="EZ39" i="6"/>
  <c r="FJ39" i="6" s="1"/>
  <c r="S26" i="2"/>
  <c r="FQ24" i="6"/>
  <c r="GA24" i="6" s="1"/>
  <c r="FS39" i="6"/>
  <c r="GC39" i="6" s="1"/>
  <c r="EY24" i="6"/>
  <c r="FI24" i="6" s="1"/>
  <c r="FA39" i="6"/>
  <c r="FK39" i="6" s="1"/>
  <c r="S55" i="2"/>
  <c r="R26" i="2"/>
  <c r="R8" i="2"/>
  <c r="FP6" i="6"/>
  <c r="FR24" i="6"/>
  <c r="GB24" i="6" s="1"/>
  <c r="FT39" i="6"/>
  <c r="GD39" i="6" s="1"/>
  <c r="BW5" i="5"/>
  <c r="EX6" i="6"/>
  <c r="EZ24" i="6"/>
  <c r="FJ24" i="6" s="1"/>
  <c r="FB39" i="6"/>
  <c r="FL39" i="6" s="1"/>
  <c r="FS24" i="6"/>
  <c r="GC24" i="6" s="1"/>
  <c r="EY6" i="6"/>
  <c r="FI6" i="6" s="1"/>
  <c r="FA24" i="6"/>
  <c r="FK24" i="6" s="1"/>
  <c r="T55" i="2"/>
  <c r="T41" i="2"/>
  <c r="X41" i="2"/>
  <c r="X55" i="2"/>
  <c r="R55" i="2"/>
  <c r="AL24" i="6"/>
  <c r="AL39" i="6"/>
  <c r="FM5" i="1"/>
  <c r="AL6" i="6"/>
  <c r="AL53" i="6"/>
  <c r="CA5" i="5"/>
  <c r="AA5" i="6"/>
  <c r="J53" i="6"/>
  <c r="AB5" i="6"/>
  <c r="AC5" i="6"/>
  <c r="AD5" i="6"/>
  <c r="Z5" i="6"/>
  <c r="FL5" i="1"/>
  <c r="FP5" i="1"/>
  <c r="FK5" i="1"/>
  <c r="FJ5" i="1"/>
  <c r="FO5" i="1"/>
  <c r="FI39" i="1"/>
  <c r="FQ5" i="1"/>
  <c r="FI6" i="1"/>
  <c r="FI24" i="1"/>
  <c r="FI53" i="1"/>
  <c r="BZ5" i="5"/>
  <c r="BX5" i="5"/>
  <c r="BY5" i="5"/>
  <c r="G53" i="6"/>
  <c r="H53" i="6"/>
  <c r="I6" i="6"/>
  <c r="G6" i="6"/>
  <c r="CD5" i="5"/>
  <c r="CE5" i="5"/>
  <c r="CB5" i="5"/>
  <c r="CC5" i="5"/>
  <c r="BV5" i="5"/>
  <c r="FN6" i="1"/>
  <c r="FN24" i="1"/>
  <c r="FN53" i="1"/>
  <c r="H39" i="6"/>
  <c r="J39" i="6"/>
  <c r="CG5" i="5"/>
  <c r="H6" i="6"/>
  <c r="J6" i="6"/>
  <c r="FR5" i="1"/>
  <c r="FN39" i="1"/>
  <c r="H24" i="6"/>
  <c r="J24" i="6"/>
  <c r="CF5" i="5"/>
  <c r="I53" i="6"/>
  <c r="K53" i="6"/>
  <c r="G39" i="6"/>
  <c r="I39" i="6"/>
  <c r="K39" i="6"/>
  <c r="K6" i="6"/>
  <c r="G24" i="6"/>
  <c r="I24" i="6"/>
  <c r="K24" i="6"/>
  <c r="O62" i="6"/>
  <c r="M62" i="6"/>
  <c r="N61" i="6"/>
  <c r="L61" i="6"/>
  <c r="O60" i="6"/>
  <c r="M60" i="6"/>
  <c r="P59" i="6"/>
  <c r="N59" i="6"/>
  <c r="L59" i="6"/>
  <c r="O58" i="6"/>
  <c r="M58" i="6"/>
  <c r="P57" i="6"/>
  <c r="N57" i="6"/>
  <c r="L57" i="6"/>
  <c r="O56" i="6"/>
  <c r="M56" i="6"/>
  <c r="P55" i="6"/>
  <c r="N55" i="6"/>
  <c r="L55" i="6"/>
  <c r="P52" i="6"/>
  <c r="N52" i="6"/>
  <c r="L52" i="6"/>
  <c r="L51" i="6"/>
  <c r="O51" i="6"/>
  <c r="M51" i="6"/>
  <c r="N50" i="6"/>
  <c r="L50" i="6"/>
  <c r="O49" i="6"/>
  <c r="M49" i="6"/>
  <c r="P48" i="6"/>
  <c r="N48" i="6"/>
  <c r="L48" i="6"/>
  <c r="O47" i="6"/>
  <c r="M47" i="6"/>
  <c r="N45" i="6"/>
  <c r="L45" i="6"/>
  <c r="O45" i="6"/>
  <c r="M45" i="6"/>
  <c r="N43" i="6"/>
  <c r="L43" i="6"/>
  <c r="O43" i="6"/>
  <c r="M43" i="6"/>
  <c r="O41" i="6"/>
  <c r="M41" i="6"/>
  <c r="R59" i="6"/>
  <c r="S59" i="6"/>
  <c r="R60" i="6"/>
  <c r="S60" i="6"/>
  <c r="R61" i="6"/>
  <c r="S61" i="6"/>
  <c r="R62" i="6"/>
  <c r="S62" i="6"/>
  <c r="R63" i="6"/>
  <c r="S63" i="6"/>
  <c r="R64" i="6"/>
  <c r="S64" i="6"/>
  <c r="BU53" i="5"/>
  <c r="BT53" i="5"/>
  <c r="BS53" i="5"/>
  <c r="BR53" i="5"/>
  <c r="BQ53" i="5"/>
  <c r="BP53" i="5"/>
  <c r="EG53" i="5" s="1"/>
  <c r="BO53" i="5"/>
  <c r="BN53" i="5"/>
  <c r="BM53" i="5"/>
  <c r="BL53" i="5"/>
  <c r="BK53" i="5"/>
  <c r="BJ53" i="5"/>
  <c r="BI53" i="5"/>
  <c r="BH53" i="5"/>
  <c r="BG53" i="5"/>
  <c r="BF53" i="5"/>
  <c r="BE53" i="5"/>
  <c r="BD53" i="5"/>
  <c r="BC53" i="5"/>
  <c r="BB53" i="5"/>
  <c r="BA53" i="5"/>
  <c r="AZ53" i="5"/>
  <c r="AY53" i="5"/>
  <c r="AX53" i="5"/>
  <c r="AW53" i="5"/>
  <c r="AV53" i="5"/>
  <c r="AU53" i="5"/>
  <c r="AT53" i="5"/>
  <c r="AS53" i="5"/>
  <c r="AR53" i="5"/>
  <c r="AQ53" i="5"/>
  <c r="AP53" i="5"/>
  <c r="AO53" i="5"/>
  <c r="AN53" i="5"/>
  <c r="AM53" i="5"/>
  <c r="AL53" i="5"/>
  <c r="AK53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BU39" i="5"/>
  <c r="BT39" i="5"/>
  <c r="BS39" i="5"/>
  <c r="BR39" i="5"/>
  <c r="BQ39" i="5"/>
  <c r="BP39" i="5"/>
  <c r="EG39" i="5" s="1"/>
  <c r="BO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U24" i="5"/>
  <c r="BT24" i="5"/>
  <c r="BS24" i="5"/>
  <c r="BR24" i="5"/>
  <c r="BQ24" i="5"/>
  <c r="BP24" i="5"/>
  <c r="EG24" i="5" s="1"/>
  <c r="BO24" i="5"/>
  <c r="BN24" i="5"/>
  <c r="BM24" i="5"/>
  <c r="BL24" i="5"/>
  <c r="BK24" i="5"/>
  <c r="BJ24" i="5"/>
  <c r="BI24" i="5"/>
  <c r="BH24" i="5"/>
  <c r="BG24" i="5"/>
  <c r="BF24" i="5"/>
  <c r="BE24" i="5"/>
  <c r="BD24" i="5"/>
  <c r="BC24" i="5"/>
  <c r="BB24" i="5"/>
  <c r="BA24" i="5"/>
  <c r="AZ24" i="5"/>
  <c r="AY24" i="5"/>
  <c r="AX24" i="5"/>
  <c r="AW24" i="5"/>
  <c r="AV24" i="5"/>
  <c r="AU24" i="5"/>
  <c r="AT24" i="5"/>
  <c r="AS24" i="5"/>
  <c r="AR24" i="5"/>
  <c r="AQ24" i="5"/>
  <c r="AP24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53" i="5"/>
  <c r="B39" i="5"/>
  <c r="B24" i="5"/>
  <c r="B6" i="5"/>
  <c r="FH53" i="1"/>
  <c r="FG53" i="1"/>
  <c r="FF53" i="1"/>
  <c r="FE53" i="1"/>
  <c r="FC53" i="1"/>
  <c r="FB53" i="1"/>
  <c r="FA53" i="1"/>
  <c r="EZ53" i="1"/>
  <c r="EX53" i="1"/>
  <c r="EW53" i="1"/>
  <c r="EV53" i="1"/>
  <c r="EU53" i="1"/>
  <c r="ES53" i="1"/>
  <c r="ER53" i="1"/>
  <c r="EQ53" i="1"/>
  <c r="EP53" i="1"/>
  <c r="EN53" i="1"/>
  <c r="EM53" i="1"/>
  <c r="EL53" i="1"/>
  <c r="EK53" i="1"/>
  <c r="EI53" i="1"/>
  <c r="EH53" i="1"/>
  <c r="EG53" i="1"/>
  <c r="EF53" i="1"/>
  <c r="ED53" i="1"/>
  <c r="EC53" i="1"/>
  <c r="EB53" i="1"/>
  <c r="EA53" i="1"/>
  <c r="DY53" i="1"/>
  <c r="DX53" i="1"/>
  <c r="DW53" i="1"/>
  <c r="DV53" i="1"/>
  <c r="DT53" i="1"/>
  <c r="DS53" i="1"/>
  <c r="DR53" i="1"/>
  <c r="DQ53" i="1"/>
  <c r="DO53" i="1"/>
  <c r="DN53" i="1"/>
  <c r="DM53" i="1"/>
  <c r="DL53" i="1"/>
  <c r="DK53" i="1"/>
  <c r="DJ53" i="1"/>
  <c r="DI53" i="1"/>
  <c r="DH53" i="1"/>
  <c r="DG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P53" i="1"/>
  <c r="CO53" i="1"/>
  <c r="CN53" i="1"/>
  <c r="CM53" i="1"/>
  <c r="CL53" i="1"/>
  <c r="CK53" i="1"/>
  <c r="CJ53" i="1"/>
  <c r="CI53" i="1"/>
  <c r="CH53" i="1"/>
  <c r="CG53" i="1"/>
  <c r="CF53" i="1"/>
  <c r="CE53" i="1"/>
  <c r="CD53" i="1"/>
  <c r="CC53" i="1"/>
  <c r="CB53" i="1"/>
  <c r="CA53" i="1"/>
  <c r="BZ53" i="1"/>
  <c r="BY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FH39" i="1"/>
  <c r="FG39" i="1"/>
  <c r="FF39" i="1"/>
  <c r="FE39" i="1"/>
  <c r="FC39" i="1"/>
  <c r="FB39" i="1"/>
  <c r="FA39" i="1"/>
  <c r="EZ39" i="1"/>
  <c r="EX39" i="1"/>
  <c r="EW39" i="1"/>
  <c r="EV39" i="1"/>
  <c r="EU39" i="1"/>
  <c r="ES39" i="1"/>
  <c r="ER39" i="1"/>
  <c r="EQ39" i="1"/>
  <c r="EP39" i="1"/>
  <c r="EN39" i="1"/>
  <c r="EM39" i="1"/>
  <c r="EL39" i="1"/>
  <c r="EK39" i="1"/>
  <c r="EI39" i="1"/>
  <c r="EH39" i="1"/>
  <c r="EG39" i="1"/>
  <c r="EF39" i="1"/>
  <c r="ED39" i="1"/>
  <c r="EC39" i="1"/>
  <c r="EB39" i="1"/>
  <c r="EA39" i="1"/>
  <c r="DY39" i="1"/>
  <c r="DX39" i="1"/>
  <c r="DW39" i="1"/>
  <c r="DV39" i="1"/>
  <c r="DT39" i="1"/>
  <c r="DS39" i="1"/>
  <c r="DR39" i="1"/>
  <c r="DQ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FH24" i="1"/>
  <c r="FG24" i="1"/>
  <c r="FF24" i="1"/>
  <c r="FE24" i="1"/>
  <c r="FC24" i="1"/>
  <c r="FB24" i="1"/>
  <c r="FA24" i="1"/>
  <c r="EZ24" i="1"/>
  <c r="EX24" i="1"/>
  <c r="EW24" i="1"/>
  <c r="EV24" i="1"/>
  <c r="EU24" i="1"/>
  <c r="ES24" i="1"/>
  <c r="ER24" i="1"/>
  <c r="EQ24" i="1"/>
  <c r="EP24" i="1"/>
  <c r="EN24" i="1"/>
  <c r="EM24" i="1"/>
  <c r="EL24" i="1"/>
  <c r="EK24" i="1"/>
  <c r="EI24" i="1"/>
  <c r="EH24" i="1"/>
  <c r="EG24" i="1"/>
  <c r="EF24" i="1"/>
  <c r="ED24" i="1"/>
  <c r="EC24" i="1"/>
  <c r="EB24" i="1"/>
  <c r="EA24" i="1"/>
  <c r="DY24" i="1"/>
  <c r="DX24" i="1"/>
  <c r="DW24" i="1"/>
  <c r="DV24" i="1"/>
  <c r="DT24" i="1"/>
  <c r="DS24" i="1"/>
  <c r="DR24" i="1"/>
  <c r="DQ24" i="1"/>
  <c r="DO24" i="1"/>
  <c r="DN24" i="1"/>
  <c r="DM24" i="1"/>
  <c r="DL24" i="1"/>
  <c r="DK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FH6" i="1"/>
  <c r="FG6" i="1"/>
  <c r="FF6" i="1"/>
  <c r="FE6" i="1"/>
  <c r="FC6" i="1"/>
  <c r="FB6" i="1"/>
  <c r="FA6" i="1"/>
  <c r="EZ6" i="1"/>
  <c r="EX6" i="1"/>
  <c r="EW6" i="1"/>
  <c r="EV6" i="1"/>
  <c r="EU6" i="1"/>
  <c r="ES6" i="1"/>
  <c r="ER6" i="1"/>
  <c r="EQ6" i="1"/>
  <c r="EP6" i="1"/>
  <c r="EN6" i="1"/>
  <c r="EM6" i="1"/>
  <c r="EL6" i="1"/>
  <c r="EK6" i="1"/>
  <c r="EI6" i="1"/>
  <c r="EH6" i="1"/>
  <c r="EG6" i="1"/>
  <c r="EF6" i="1"/>
  <c r="ED6" i="1"/>
  <c r="EC6" i="1"/>
  <c r="EB6" i="1"/>
  <c r="EA6" i="1"/>
  <c r="DY6" i="1"/>
  <c r="DX6" i="1"/>
  <c r="DW6" i="1"/>
  <c r="DV6" i="1"/>
  <c r="DT6" i="1"/>
  <c r="DS6" i="1"/>
  <c r="DR6" i="1"/>
  <c r="DQ6" i="1"/>
  <c r="DO6" i="1"/>
  <c r="DN6" i="1"/>
  <c r="DM6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53" i="1"/>
  <c r="B39" i="1"/>
  <c r="B24" i="1"/>
  <c r="B6" i="1"/>
  <c r="S9" i="6"/>
  <c r="R57" i="6"/>
  <c r="R43" i="6"/>
  <c r="R27" i="6"/>
  <c r="R10" i="6"/>
  <c r="DF62" i="1"/>
  <c r="DF53" i="1" s="1"/>
  <c r="O38" i="6"/>
  <c r="N38" i="6"/>
  <c r="M38" i="6"/>
  <c r="O37" i="6"/>
  <c r="N37" i="6"/>
  <c r="M37" i="6"/>
  <c r="O36" i="6"/>
  <c r="N36" i="6"/>
  <c r="M36" i="6"/>
  <c r="O35" i="6"/>
  <c r="N35" i="6"/>
  <c r="M35" i="6"/>
  <c r="O34" i="6"/>
  <c r="N34" i="6"/>
  <c r="M34" i="6"/>
  <c r="O33" i="6"/>
  <c r="N33" i="6"/>
  <c r="M33" i="6"/>
  <c r="O32" i="6"/>
  <c r="N32" i="6"/>
  <c r="M32" i="6"/>
  <c r="O31" i="6"/>
  <c r="N31" i="6"/>
  <c r="M31" i="6"/>
  <c r="O30" i="6"/>
  <c r="N30" i="6"/>
  <c r="M30" i="6"/>
  <c r="O29" i="6"/>
  <c r="N29" i="6"/>
  <c r="M29" i="6"/>
  <c r="O28" i="6"/>
  <c r="N28" i="6"/>
  <c r="M28" i="6"/>
  <c r="O27" i="6"/>
  <c r="N27" i="6"/>
  <c r="M27" i="6"/>
  <c r="O26" i="6"/>
  <c r="N26" i="6"/>
  <c r="M26" i="6"/>
  <c r="O23" i="6"/>
  <c r="N23" i="6"/>
  <c r="M23" i="6"/>
  <c r="O22" i="6"/>
  <c r="N22" i="6"/>
  <c r="M22" i="6"/>
  <c r="O21" i="6"/>
  <c r="N21" i="6"/>
  <c r="M21" i="6"/>
  <c r="O20" i="6"/>
  <c r="N20" i="6"/>
  <c r="M20" i="6"/>
  <c r="O19" i="6"/>
  <c r="N19" i="6"/>
  <c r="M19" i="6"/>
  <c r="O18" i="6"/>
  <c r="N18" i="6"/>
  <c r="M18" i="6"/>
  <c r="O17" i="6"/>
  <c r="N17" i="6"/>
  <c r="M17" i="6"/>
  <c r="O16" i="6"/>
  <c r="N16" i="6"/>
  <c r="M16" i="6"/>
  <c r="O15" i="6"/>
  <c r="N15" i="6"/>
  <c r="M15" i="6"/>
  <c r="O14" i="6"/>
  <c r="N14" i="6"/>
  <c r="M14" i="6"/>
  <c r="O13" i="6"/>
  <c r="N13" i="6"/>
  <c r="M13" i="6"/>
  <c r="O12" i="6"/>
  <c r="N12" i="6"/>
  <c r="M12" i="6"/>
  <c r="O11" i="6"/>
  <c r="N11" i="6"/>
  <c r="M11" i="6"/>
  <c r="O10" i="6"/>
  <c r="N10" i="6"/>
  <c r="M10" i="6"/>
  <c r="O9" i="6"/>
  <c r="N9" i="6"/>
  <c r="M9" i="6"/>
  <c r="O8" i="6"/>
  <c r="N8" i="6"/>
  <c r="M8" i="6"/>
  <c r="L9" i="6"/>
  <c r="L11" i="6"/>
  <c r="L13" i="6"/>
  <c r="L15" i="6"/>
  <c r="L17" i="6"/>
  <c r="L19" i="6"/>
  <c r="L21" i="6"/>
  <c r="L23" i="6"/>
  <c r="L26" i="6"/>
  <c r="L28" i="6"/>
  <c r="L30" i="6"/>
  <c r="L32" i="6"/>
  <c r="L34" i="6"/>
  <c r="L36" i="6"/>
  <c r="L38" i="6"/>
  <c r="L8" i="6"/>
  <c r="L10" i="6"/>
  <c r="L12" i="6"/>
  <c r="L14" i="6"/>
  <c r="L16" i="6"/>
  <c r="L18" i="6"/>
  <c r="L20" i="6"/>
  <c r="L22" i="6"/>
  <c r="L27" i="6"/>
  <c r="L29" i="6"/>
  <c r="L31" i="6"/>
  <c r="L33" i="6"/>
  <c r="L35" i="6"/>
  <c r="L37" i="6"/>
  <c r="EF24" i="6" l="1"/>
  <c r="EP24" i="6" s="1"/>
  <c r="EH24" i="6"/>
  <c r="ES24" i="6" s="1"/>
  <c r="EE39" i="6"/>
  <c r="EO39" i="6" s="1"/>
  <c r="EF39" i="6"/>
  <c r="EP39" i="6" s="1"/>
  <c r="EG53" i="6"/>
  <c r="EQ53" i="6" s="1"/>
  <c r="EG39" i="6"/>
  <c r="EQ39" i="6" s="1"/>
  <c r="EH53" i="6"/>
  <c r="ES53" i="6" s="1"/>
  <c r="EI39" i="6"/>
  <c r="ER39" i="6" s="1"/>
  <c r="FN53" i="6"/>
  <c r="FT5" i="6"/>
  <c r="GD5" i="6" s="1"/>
  <c r="EI24" i="6"/>
  <c r="ER24" i="6" s="1"/>
  <c r="EE24" i="6"/>
  <c r="EO24" i="6" s="1"/>
  <c r="EG24" i="6"/>
  <c r="EQ24" i="6" s="1"/>
  <c r="EH39" i="6"/>
  <c r="ES39" i="6" s="1"/>
  <c r="BR1" i="5"/>
  <c r="EF6" i="6"/>
  <c r="EP6" i="6" s="1"/>
  <c r="EC1" i="5"/>
  <c r="EI53" i="6"/>
  <c r="ER53" i="6" s="1"/>
  <c r="FP5" i="6"/>
  <c r="EZ5" i="6"/>
  <c r="FJ5" i="6" s="1"/>
  <c r="FN39" i="6"/>
  <c r="FH39" i="6"/>
  <c r="BS1" i="5"/>
  <c r="EG6" i="6"/>
  <c r="EQ6" i="6" s="1"/>
  <c r="ED1" i="5"/>
  <c r="EY5" i="6"/>
  <c r="FI5" i="6" s="1"/>
  <c r="GF6" i="6"/>
  <c r="FZ6" i="6"/>
  <c r="EH6" i="6"/>
  <c r="ES6" i="6" s="1"/>
  <c r="FS5" i="6"/>
  <c r="GC5" i="6" s="1"/>
  <c r="FR5" i="6"/>
  <c r="GB5" i="6" s="1"/>
  <c r="FA5" i="6"/>
  <c r="FK5" i="6" s="1"/>
  <c r="X7" i="2"/>
  <c r="FZ39" i="6"/>
  <c r="GF39" i="6"/>
  <c r="EI6" i="6"/>
  <c r="ER6" i="6" s="1"/>
  <c r="FQ5" i="6"/>
  <c r="GA5" i="6" s="1"/>
  <c r="FB5" i="6"/>
  <c r="FL5" i="6" s="1"/>
  <c r="T7" i="2"/>
  <c r="GF53" i="6"/>
  <c r="EE53" i="6"/>
  <c r="FN24" i="6"/>
  <c r="FH24" i="6"/>
  <c r="BQ1" i="5"/>
  <c r="EE6" i="6"/>
  <c r="EB1" i="5"/>
  <c r="EF53" i="6"/>
  <c r="EP53" i="6" s="1"/>
  <c r="GY5" i="6"/>
  <c r="R7" i="2"/>
  <c r="FN6" i="6"/>
  <c r="FH6" i="6"/>
  <c r="EA1" i="5"/>
  <c r="EG6" i="5"/>
  <c r="EX5" i="6"/>
  <c r="FZ24" i="6"/>
  <c r="GF24" i="6"/>
  <c r="S7" i="2"/>
  <c r="BG6" i="6"/>
  <c r="BQ6" i="6" s="1"/>
  <c r="BH6" i="6"/>
  <c r="BR6" i="6" s="1"/>
  <c r="BI6" i="6"/>
  <c r="BS6" i="6" s="1"/>
  <c r="BJ6" i="6"/>
  <c r="BU6" i="6" s="1"/>
  <c r="BK6" i="6"/>
  <c r="BT6" i="6" s="1"/>
  <c r="CS6" i="6"/>
  <c r="CT6" i="6"/>
  <c r="DD6" i="6" s="1"/>
  <c r="CU6" i="6"/>
  <c r="DE6" i="6" s="1"/>
  <c r="CV6" i="6"/>
  <c r="DG6" i="6" s="1"/>
  <c r="CW6" i="6"/>
  <c r="DF6" i="6" s="1"/>
  <c r="DL6" i="6"/>
  <c r="DM6" i="6"/>
  <c r="DN6" i="6"/>
  <c r="DO6" i="6"/>
  <c r="DP6" i="6"/>
  <c r="BI24" i="6"/>
  <c r="BS24" i="6" s="1"/>
  <c r="BJ24" i="6"/>
  <c r="BU24" i="6" s="1"/>
  <c r="BK24" i="6"/>
  <c r="BT24" i="6" s="1"/>
  <c r="CS24" i="6"/>
  <c r="DC24" i="6" s="1"/>
  <c r="CT24" i="6"/>
  <c r="CU24" i="6"/>
  <c r="DE24" i="6" s="1"/>
  <c r="CV24" i="6"/>
  <c r="DG24" i="6" s="1"/>
  <c r="CW24" i="6"/>
  <c r="DF24" i="6" s="1"/>
  <c r="DL24" i="6"/>
  <c r="DM24" i="6"/>
  <c r="DN24" i="6"/>
  <c r="DO24" i="6"/>
  <c r="DP24" i="6"/>
  <c r="BG39" i="6"/>
  <c r="BQ39" i="6" s="1"/>
  <c r="BH39" i="6"/>
  <c r="BR39" i="6" s="1"/>
  <c r="BJ39" i="6"/>
  <c r="BU39" i="6" s="1"/>
  <c r="BK39" i="6"/>
  <c r="BT39" i="6" s="1"/>
  <c r="CS39" i="6"/>
  <c r="CT39" i="6"/>
  <c r="DD39" i="6" s="1"/>
  <c r="CU39" i="6"/>
  <c r="DE39" i="6" s="1"/>
  <c r="CV39" i="6"/>
  <c r="DG39" i="6" s="1"/>
  <c r="CW39" i="6"/>
  <c r="DF39" i="6" s="1"/>
  <c r="DL39" i="6"/>
  <c r="DM39" i="6"/>
  <c r="DN39" i="6"/>
  <c r="DO39" i="6"/>
  <c r="DP39" i="6"/>
  <c r="BK53" i="6"/>
  <c r="BT53" i="6" s="1"/>
  <c r="CS53" i="6"/>
  <c r="CT53" i="6"/>
  <c r="DD53" i="6" s="1"/>
  <c r="CU53" i="6"/>
  <c r="DE53" i="6" s="1"/>
  <c r="CV53" i="6"/>
  <c r="DG53" i="6" s="1"/>
  <c r="CW53" i="6"/>
  <c r="DF53" i="6" s="1"/>
  <c r="DL53" i="6"/>
  <c r="DM53" i="6"/>
  <c r="DN53" i="6"/>
  <c r="DO53" i="6"/>
  <c r="DP53" i="6"/>
  <c r="BZ53" i="6"/>
  <c r="BZ39" i="6"/>
  <c r="CA53" i="6"/>
  <c r="BZ24" i="6"/>
  <c r="CA39" i="6"/>
  <c r="BG53" i="6"/>
  <c r="CB53" i="6"/>
  <c r="CC6" i="6"/>
  <c r="CD24" i="6"/>
  <c r="CB39" i="6"/>
  <c r="CC53" i="6"/>
  <c r="CA6" i="6"/>
  <c r="BG24" i="6"/>
  <c r="CB24" i="6"/>
  <c r="CC39" i="6"/>
  <c r="BI53" i="6"/>
  <c r="BS53" i="6" s="1"/>
  <c r="CD53" i="6"/>
  <c r="CD6" i="6"/>
  <c r="BZ6" i="6"/>
  <c r="CA24" i="6"/>
  <c r="BH53" i="6"/>
  <c r="BR53" i="6" s="1"/>
  <c r="CB6" i="6"/>
  <c r="BH24" i="6"/>
  <c r="BR24" i="6" s="1"/>
  <c r="CC24" i="6"/>
  <c r="BI39" i="6"/>
  <c r="BS39" i="6" s="1"/>
  <c r="CD39" i="6"/>
  <c r="BJ53" i="6"/>
  <c r="BU53" i="6" s="1"/>
  <c r="DH5" i="1"/>
  <c r="DQ5" i="1"/>
  <c r="AP24" i="6"/>
  <c r="AR53" i="6"/>
  <c r="AN53" i="6"/>
  <c r="AN39" i="6"/>
  <c r="AO53" i="6"/>
  <c r="AN24" i="6"/>
  <c r="AO39" i="6"/>
  <c r="AP53" i="6"/>
  <c r="AP6" i="6"/>
  <c r="AQ24" i="6"/>
  <c r="AR39" i="6"/>
  <c r="AO24" i="6"/>
  <c r="AQ53" i="6"/>
  <c r="EM5" i="1"/>
  <c r="AQ6" i="6"/>
  <c r="AR24" i="6"/>
  <c r="FI5" i="1"/>
  <c r="AN6" i="6"/>
  <c r="AP39" i="6"/>
  <c r="AO6" i="6"/>
  <c r="AQ39" i="6"/>
  <c r="DV5" i="1"/>
  <c r="EP5" i="1"/>
  <c r="W6" i="6"/>
  <c r="AG6" i="6" s="1"/>
  <c r="AR6" i="6"/>
  <c r="AL5" i="6"/>
  <c r="V6" i="6"/>
  <c r="W24" i="6"/>
  <c r="X39" i="6"/>
  <c r="U53" i="6"/>
  <c r="Y53" i="6"/>
  <c r="L5" i="1"/>
  <c r="AB5" i="1"/>
  <c r="CF5" i="1"/>
  <c r="E5" i="5"/>
  <c r="U5" i="5"/>
  <c r="AK5" i="5"/>
  <c r="BA5" i="5"/>
  <c r="BQ5" i="5"/>
  <c r="N5" i="5"/>
  <c r="AD5" i="5"/>
  <c r="X24" i="6"/>
  <c r="AT5" i="5"/>
  <c r="BJ5" i="5"/>
  <c r="U39" i="6"/>
  <c r="Y39" i="6"/>
  <c r="V53" i="6"/>
  <c r="X6" i="6"/>
  <c r="U24" i="6"/>
  <c r="Y24" i="6"/>
  <c r="V39" i="6"/>
  <c r="W53" i="6"/>
  <c r="H5" i="6"/>
  <c r="U6" i="6"/>
  <c r="Y6" i="6"/>
  <c r="V24" i="6"/>
  <c r="W39" i="6"/>
  <c r="X53" i="6"/>
  <c r="EA5" i="1"/>
  <c r="EK5" i="1"/>
  <c r="EU5" i="1"/>
  <c r="FE5" i="1"/>
  <c r="DT5" i="1"/>
  <c r="FH5" i="1"/>
  <c r="AC5" i="1"/>
  <c r="DW5" i="1"/>
  <c r="EQ5" i="1"/>
  <c r="K5" i="1"/>
  <c r="DC5" i="1"/>
  <c r="P5" i="1"/>
  <c r="AF5" i="1"/>
  <c r="BL5" i="1"/>
  <c r="DI5" i="1"/>
  <c r="DR5" i="1"/>
  <c r="EB5" i="1"/>
  <c r="EL5" i="1"/>
  <c r="EV5" i="1"/>
  <c r="FF5" i="1"/>
  <c r="BO5" i="1"/>
  <c r="EN5" i="1"/>
  <c r="X5" i="1"/>
  <c r="AV5" i="1"/>
  <c r="CB5" i="1"/>
  <c r="CR5" i="1"/>
  <c r="CH5" i="1"/>
  <c r="DS5" i="1"/>
  <c r="BN5" i="1"/>
  <c r="DB5" i="1"/>
  <c r="FG5" i="1"/>
  <c r="M5" i="1"/>
  <c r="V5" i="1"/>
  <c r="AT5" i="1"/>
  <c r="BB5" i="1"/>
  <c r="CX5" i="1"/>
  <c r="DN5" i="1"/>
  <c r="EH5" i="1"/>
  <c r="FB5" i="1"/>
  <c r="E5" i="1"/>
  <c r="BI5" i="1"/>
  <c r="BY5" i="1"/>
  <c r="CO5" i="1"/>
  <c r="DE5" i="1"/>
  <c r="BP5" i="1"/>
  <c r="CN5" i="1"/>
  <c r="DD5" i="1"/>
  <c r="AA5" i="1"/>
  <c r="Z5" i="1"/>
  <c r="AL5" i="1"/>
  <c r="W5" i="1"/>
  <c r="AM5" i="1"/>
  <c r="AU5" i="1"/>
  <c r="DO5" i="1"/>
  <c r="EI5" i="1"/>
  <c r="FC5" i="1"/>
  <c r="BJ5" i="1"/>
  <c r="BK5" i="1"/>
  <c r="CI5" i="1"/>
  <c r="DX5" i="1"/>
  <c r="Q5" i="1"/>
  <c r="AO5" i="1"/>
  <c r="AW5" i="1"/>
  <c r="BM5" i="1"/>
  <c r="CC5" i="1"/>
  <c r="CS5" i="1"/>
  <c r="H5" i="1"/>
  <c r="BD5" i="1"/>
  <c r="BT5" i="1"/>
  <c r="CJ5" i="1"/>
  <c r="CZ5" i="1"/>
  <c r="AE5" i="1"/>
  <c r="CQ5" i="1"/>
  <c r="DG5" i="1"/>
  <c r="DY5" i="1"/>
  <c r="ES5" i="1"/>
  <c r="FN5" i="1"/>
  <c r="BZ5" i="1"/>
  <c r="G5" i="1"/>
  <c r="BS5" i="1"/>
  <c r="CY5" i="1"/>
  <c r="N5" i="1"/>
  <c r="ER5" i="1"/>
  <c r="BQ5" i="1"/>
  <c r="R5" i="1"/>
  <c r="AH5" i="1"/>
  <c r="AP5" i="1"/>
  <c r="CD5" i="1"/>
  <c r="CT5" i="1"/>
  <c r="DJ5" i="1"/>
  <c r="EC5" i="1"/>
  <c r="EW5" i="1"/>
  <c r="I5" i="1"/>
  <c r="BE5" i="1"/>
  <c r="BU5" i="1"/>
  <c r="CK5" i="1"/>
  <c r="CP5" i="1"/>
  <c r="BC5" i="1"/>
  <c r="CA5" i="1"/>
  <c r="AG5" i="1"/>
  <c r="C5" i="1"/>
  <c r="S5" i="1"/>
  <c r="AI5" i="1"/>
  <c r="AQ5" i="1"/>
  <c r="AY5" i="1"/>
  <c r="CE5" i="1"/>
  <c r="CU5" i="1"/>
  <c r="DK5" i="1"/>
  <c r="ED5" i="1"/>
  <c r="EX5" i="1"/>
  <c r="BF5" i="1"/>
  <c r="BV5" i="1"/>
  <c r="M5" i="5"/>
  <c r="AC5" i="5"/>
  <c r="AS5" i="5"/>
  <c r="BI5" i="5"/>
  <c r="O5" i="5"/>
  <c r="AE5" i="5"/>
  <c r="AU5" i="5"/>
  <c r="BK5" i="5"/>
  <c r="D5" i="1"/>
  <c r="T5" i="1"/>
  <c r="AJ5" i="1"/>
  <c r="AR5" i="1"/>
  <c r="AZ5" i="1"/>
  <c r="CV5" i="1"/>
  <c r="DL5" i="1"/>
  <c r="EF5" i="1"/>
  <c r="EZ5" i="1"/>
  <c r="BG5" i="1"/>
  <c r="CM5" i="1"/>
  <c r="U5" i="1"/>
  <c r="AK5" i="1"/>
  <c r="BA5" i="1"/>
  <c r="CW5" i="1"/>
  <c r="DM5" i="1"/>
  <c r="EG5" i="1"/>
  <c r="FA5" i="1"/>
  <c r="BH5" i="1"/>
  <c r="BX5" i="1"/>
  <c r="BP5" i="5"/>
  <c r="EG5" i="5" s="1"/>
  <c r="T5" i="5"/>
  <c r="AN5" i="5"/>
  <c r="Y5" i="5"/>
  <c r="AJ5" i="5"/>
  <c r="BD5" i="5"/>
  <c r="BU5" i="5"/>
  <c r="I5" i="6"/>
  <c r="X5" i="5"/>
  <c r="BE5" i="5"/>
  <c r="G5" i="6"/>
  <c r="B5" i="5"/>
  <c r="AZ5" i="5"/>
  <c r="I5" i="5"/>
  <c r="D5" i="5"/>
  <c r="H5" i="5"/>
  <c r="BT5" i="5"/>
  <c r="EH5" i="6" s="1"/>
  <c r="ES5" i="6" s="1"/>
  <c r="AO5" i="5"/>
  <c r="BB5" i="5"/>
  <c r="P5" i="5"/>
  <c r="F5" i="5"/>
  <c r="AM5" i="5"/>
  <c r="AV5" i="5"/>
  <c r="BL5" i="5"/>
  <c r="BS5" i="5"/>
  <c r="AG5" i="5"/>
  <c r="AW5" i="5"/>
  <c r="BM5" i="5"/>
  <c r="J5" i="5"/>
  <c r="Z5" i="5"/>
  <c r="AP5" i="5"/>
  <c r="BR5" i="5"/>
  <c r="G5" i="5"/>
  <c r="BC5" i="5"/>
  <c r="AF5" i="5"/>
  <c r="BF5" i="5"/>
  <c r="R5" i="5"/>
  <c r="AH5" i="5"/>
  <c r="BN5" i="5"/>
  <c r="K5" i="5"/>
  <c r="AA5" i="5"/>
  <c r="AQ5" i="5"/>
  <c r="BG5" i="5"/>
  <c r="AL5" i="5"/>
  <c r="Q5" i="5"/>
  <c r="AX5" i="5"/>
  <c r="C5" i="5"/>
  <c r="S5" i="5"/>
  <c r="AI5" i="5"/>
  <c r="AY5" i="5"/>
  <c r="BO5" i="5"/>
  <c r="L5" i="5"/>
  <c r="AB5" i="5"/>
  <c r="AR5" i="5"/>
  <c r="BH5" i="5"/>
  <c r="J5" i="1"/>
  <c r="CL5" i="1"/>
  <c r="C6" i="6"/>
  <c r="E39" i="6"/>
  <c r="D39" i="6"/>
  <c r="BR5" i="1"/>
  <c r="D6" i="6"/>
  <c r="F39" i="6"/>
  <c r="F6" i="6"/>
  <c r="B39" i="6"/>
  <c r="F5" i="1"/>
  <c r="B53" i="6"/>
  <c r="C39" i="6"/>
  <c r="C53" i="6"/>
  <c r="S6" i="6"/>
  <c r="AN5" i="1"/>
  <c r="BW5" i="1"/>
  <c r="B24" i="6"/>
  <c r="L24" i="6" s="1"/>
  <c r="D53" i="6"/>
  <c r="C24" i="6"/>
  <c r="M24" i="6" s="1"/>
  <c r="E53" i="6"/>
  <c r="J5" i="6"/>
  <c r="E6" i="6"/>
  <c r="DA5" i="1"/>
  <c r="AX5" i="1"/>
  <c r="D24" i="6"/>
  <c r="F53" i="6"/>
  <c r="K5" i="6"/>
  <c r="B6" i="6"/>
  <c r="CG5" i="1"/>
  <c r="O5" i="1"/>
  <c r="Y5" i="1"/>
  <c r="AS5" i="1"/>
  <c r="AD5" i="1"/>
  <c r="V5" i="5"/>
  <c r="E24" i="6"/>
  <c r="P24" i="6" s="1"/>
  <c r="S24" i="6"/>
  <c r="W5" i="5"/>
  <c r="F24" i="6"/>
  <c r="DF5" i="1"/>
  <c r="L42" i="6"/>
  <c r="N42" i="6"/>
  <c r="P42" i="6"/>
  <c r="L44" i="6"/>
  <c r="N44" i="6"/>
  <c r="L46" i="6"/>
  <c r="N46" i="6"/>
  <c r="P50" i="6"/>
  <c r="P61" i="6"/>
  <c r="M63" i="6"/>
  <c r="O63" i="6"/>
  <c r="M64" i="6"/>
  <c r="O64" i="6"/>
  <c r="L47" i="6"/>
  <c r="L41" i="6"/>
  <c r="N41" i="6"/>
  <c r="P41" i="6"/>
  <c r="P43" i="6"/>
  <c r="P45" i="6"/>
  <c r="N47" i="6"/>
  <c r="P47" i="6"/>
  <c r="L49" i="6"/>
  <c r="N49" i="6"/>
  <c r="P49" i="6"/>
  <c r="N51" i="6"/>
  <c r="P51" i="6"/>
  <c r="L56" i="6"/>
  <c r="N56" i="6"/>
  <c r="P56" i="6"/>
  <c r="L58" i="6"/>
  <c r="N58" i="6"/>
  <c r="P58" i="6"/>
  <c r="L60" i="6"/>
  <c r="N60" i="6"/>
  <c r="P60" i="6"/>
  <c r="L62" i="6"/>
  <c r="N62" i="6"/>
  <c r="P62" i="6"/>
  <c r="L63" i="6"/>
  <c r="N63" i="6"/>
  <c r="P63" i="6"/>
  <c r="L64" i="6"/>
  <c r="N64" i="6"/>
  <c r="P64" i="6"/>
  <c r="M42" i="6"/>
  <c r="O42" i="6"/>
  <c r="P44" i="6"/>
  <c r="M44" i="6"/>
  <c r="O44" i="6"/>
  <c r="P46" i="6"/>
  <c r="M46" i="6"/>
  <c r="O46" i="6"/>
  <c r="M48" i="6"/>
  <c r="O48" i="6"/>
  <c r="M50" i="6"/>
  <c r="O50" i="6"/>
  <c r="M52" i="6"/>
  <c r="O52" i="6"/>
  <c r="M55" i="6"/>
  <c r="O55" i="6"/>
  <c r="M57" i="6"/>
  <c r="O57" i="6"/>
  <c r="M59" i="6"/>
  <c r="O59" i="6"/>
  <c r="M61" i="6"/>
  <c r="O61" i="6"/>
  <c r="R8" i="6"/>
  <c r="R12" i="6"/>
  <c r="DP39" i="1"/>
  <c r="DU6" i="1"/>
  <c r="DU24" i="1"/>
  <c r="DU53" i="1"/>
  <c r="R14" i="6"/>
  <c r="R16" i="6"/>
  <c r="R18" i="6"/>
  <c r="R20" i="6"/>
  <c r="R22" i="6"/>
  <c r="R29" i="6"/>
  <c r="R31" i="6"/>
  <c r="R33" i="6"/>
  <c r="R35" i="6"/>
  <c r="R37" i="6"/>
  <c r="R41" i="6"/>
  <c r="R45" i="6"/>
  <c r="DZ24" i="1"/>
  <c r="DZ53" i="1"/>
  <c r="EE24" i="1"/>
  <c r="EE53" i="1"/>
  <c r="EJ24" i="1"/>
  <c r="EJ53" i="1"/>
  <c r="EO24" i="1"/>
  <c r="EO53" i="1"/>
  <c r="EY39" i="1"/>
  <c r="FD39" i="1"/>
  <c r="R47" i="6"/>
  <c r="R49" i="6"/>
  <c r="R51" i="6"/>
  <c r="R55" i="6"/>
  <c r="S11" i="6"/>
  <c r="S13" i="6"/>
  <c r="S15" i="6"/>
  <c r="S23" i="6"/>
  <c r="S17" i="6"/>
  <c r="S19" i="6"/>
  <c r="S21" i="6"/>
  <c r="S26" i="6"/>
  <c r="S28" i="6"/>
  <c r="S30" i="6"/>
  <c r="S32" i="6"/>
  <c r="S34" i="6"/>
  <c r="S36" i="6"/>
  <c r="S38" i="6"/>
  <c r="S42" i="6"/>
  <c r="S44" i="6"/>
  <c r="S46" i="6"/>
  <c r="S48" i="6"/>
  <c r="S50" i="6"/>
  <c r="S52" i="6"/>
  <c r="S56" i="6"/>
  <c r="S58" i="6"/>
  <c r="B5" i="1"/>
  <c r="ET53" i="1"/>
  <c r="ET24" i="1"/>
  <c r="ET6" i="1"/>
  <c r="DP6" i="1"/>
  <c r="DP24" i="1"/>
  <c r="DP53" i="1"/>
  <c r="DU39" i="1"/>
  <c r="DZ6" i="1"/>
  <c r="DZ39" i="1"/>
  <c r="EE6" i="1"/>
  <c r="EE39" i="1"/>
  <c r="EJ6" i="1"/>
  <c r="EJ39" i="1"/>
  <c r="EO6" i="1"/>
  <c r="EO39" i="1"/>
  <c r="EY6" i="1"/>
  <c r="EY24" i="1"/>
  <c r="EY53" i="1"/>
  <c r="ET39" i="1"/>
  <c r="FD6" i="1"/>
  <c r="FD24" i="1"/>
  <c r="FD53" i="1"/>
  <c r="R9" i="6"/>
  <c r="R11" i="6"/>
  <c r="R13" i="6"/>
  <c r="R15" i="6"/>
  <c r="R17" i="6"/>
  <c r="R19" i="6"/>
  <c r="R21" i="6"/>
  <c r="R23" i="6"/>
  <c r="R26" i="6"/>
  <c r="R28" i="6"/>
  <c r="R30" i="6"/>
  <c r="R32" i="6"/>
  <c r="R34" i="6"/>
  <c r="R36" i="6"/>
  <c r="R38" i="6"/>
  <c r="R42" i="6"/>
  <c r="R44" i="6"/>
  <c r="R46" i="6"/>
  <c r="R48" i="6"/>
  <c r="R50" i="6"/>
  <c r="R52" i="6"/>
  <c r="R56" i="6"/>
  <c r="R58" i="6"/>
  <c r="S8" i="6"/>
  <c r="S10" i="6"/>
  <c r="S12" i="6"/>
  <c r="S14" i="6"/>
  <c r="S16" i="6"/>
  <c r="S18" i="6"/>
  <c r="S20" i="6"/>
  <c r="S22" i="6"/>
  <c r="S27" i="6"/>
  <c r="P27" i="6"/>
  <c r="S29" i="6"/>
  <c r="P29" i="6"/>
  <c r="S31" i="6"/>
  <c r="P31" i="6"/>
  <c r="S33" i="6"/>
  <c r="P33" i="6"/>
  <c r="S35" i="6"/>
  <c r="P35" i="6"/>
  <c r="S37" i="6"/>
  <c r="P37" i="6"/>
  <c r="S39" i="6"/>
  <c r="S41" i="6"/>
  <c r="S43" i="6"/>
  <c r="S45" i="6"/>
  <c r="S47" i="6"/>
  <c r="S49" i="6"/>
  <c r="S51" i="6"/>
  <c r="S53" i="6"/>
  <c r="S55" i="6"/>
  <c r="S57" i="6"/>
  <c r="P26" i="6"/>
  <c r="P28" i="6"/>
  <c r="P30" i="6"/>
  <c r="P32" i="6"/>
  <c r="P34" i="6"/>
  <c r="P36" i="6"/>
  <c r="P38" i="6"/>
  <c r="P22" i="6"/>
  <c r="P20" i="6"/>
  <c r="P18" i="6"/>
  <c r="P16" i="6"/>
  <c r="P14" i="6"/>
  <c r="P12" i="6"/>
  <c r="P10" i="6"/>
  <c r="P8" i="6"/>
  <c r="P23" i="6"/>
  <c r="P21" i="6"/>
  <c r="P19" i="6"/>
  <c r="P17" i="6"/>
  <c r="P15" i="6"/>
  <c r="P13" i="6"/>
  <c r="P11" i="6"/>
  <c r="P9" i="6"/>
  <c r="EU24" i="6" l="1"/>
  <c r="EU39" i="6"/>
  <c r="EU53" i="6"/>
  <c r="EO53" i="6"/>
  <c r="EE5" i="6"/>
  <c r="EF5" i="6"/>
  <c r="EP5" i="6" s="1"/>
  <c r="FZ5" i="6"/>
  <c r="GF5" i="6"/>
  <c r="EI5" i="6"/>
  <c r="ER5" i="6" s="1"/>
  <c r="E5" i="6"/>
  <c r="P5" i="6" s="1"/>
  <c r="EU6" i="6"/>
  <c r="EO6" i="6"/>
  <c r="EG5" i="6"/>
  <c r="EQ5" i="6" s="1"/>
  <c r="FN5" i="6"/>
  <c r="FH5" i="6"/>
  <c r="CS5" i="6"/>
  <c r="DC5" i="6" s="1"/>
  <c r="BW6" i="6"/>
  <c r="DO5" i="6"/>
  <c r="DN5" i="6"/>
  <c r="DM5" i="6"/>
  <c r="CW5" i="6"/>
  <c r="DF5" i="6" s="1"/>
  <c r="BJ5" i="6"/>
  <c r="BU5" i="6" s="1"/>
  <c r="BG5" i="6"/>
  <c r="BQ5" i="6" s="1"/>
  <c r="CV5" i="6"/>
  <c r="DG5" i="6" s="1"/>
  <c r="BI5" i="6"/>
  <c r="BS5" i="6" s="1"/>
  <c r="CT5" i="6"/>
  <c r="DL5" i="6"/>
  <c r="BH5" i="6"/>
  <c r="BR5" i="6" s="1"/>
  <c r="DP5" i="6"/>
  <c r="CU5" i="6"/>
  <c r="DE5" i="6" s="1"/>
  <c r="DY53" i="6"/>
  <c r="DZ53" i="6"/>
  <c r="DX53" i="6"/>
  <c r="DW53" i="6"/>
  <c r="EB53" i="6"/>
  <c r="DV53" i="6"/>
  <c r="DC53" i="6"/>
  <c r="DI53" i="6"/>
  <c r="DY39" i="6"/>
  <c r="DZ39" i="6"/>
  <c r="DX39" i="6"/>
  <c r="DW39" i="6"/>
  <c r="EB39" i="6"/>
  <c r="DV39" i="6"/>
  <c r="DI39" i="6"/>
  <c r="DC39" i="6"/>
  <c r="DY24" i="6"/>
  <c r="DZ24" i="6"/>
  <c r="DX24" i="6"/>
  <c r="DW24" i="6"/>
  <c r="EB24" i="6"/>
  <c r="DV24" i="6"/>
  <c r="DI24" i="6"/>
  <c r="DD24" i="6"/>
  <c r="DY6" i="6"/>
  <c r="DZ6" i="6"/>
  <c r="DX6" i="6"/>
  <c r="DW6" i="6"/>
  <c r="EB6" i="6"/>
  <c r="DV6" i="6"/>
  <c r="DC6" i="6"/>
  <c r="DI6" i="6"/>
  <c r="CA5" i="6"/>
  <c r="CM24" i="6"/>
  <c r="CP24" i="6"/>
  <c r="CJ24" i="6"/>
  <c r="CN24" i="6"/>
  <c r="BW39" i="6"/>
  <c r="CM53" i="6"/>
  <c r="CK6" i="6"/>
  <c r="CL53" i="6"/>
  <c r="CK53" i="6"/>
  <c r="CK24" i="6"/>
  <c r="CN53" i="6"/>
  <c r="CB5" i="6"/>
  <c r="CC5" i="6"/>
  <c r="CL6" i="6"/>
  <c r="CN39" i="6"/>
  <c r="BW53" i="6"/>
  <c r="BQ53" i="6"/>
  <c r="CD5" i="6"/>
  <c r="CM39" i="6"/>
  <c r="CP6" i="6"/>
  <c r="CJ6" i="6"/>
  <c r="CL39" i="6"/>
  <c r="CM6" i="6"/>
  <c r="BW24" i="6"/>
  <c r="BQ24" i="6"/>
  <c r="CN6" i="6"/>
  <c r="BZ5" i="6"/>
  <c r="CP39" i="6"/>
  <c r="CJ39" i="6"/>
  <c r="BK5" i="6"/>
  <c r="BT5" i="6" s="1"/>
  <c r="CL24" i="6"/>
  <c r="CK39" i="6"/>
  <c r="CP53" i="6"/>
  <c r="CJ53" i="6"/>
  <c r="F5" i="6"/>
  <c r="O5" i="6" s="1"/>
  <c r="AO5" i="6"/>
  <c r="BB39" i="6"/>
  <c r="AY24" i="6"/>
  <c r="AZ53" i="6"/>
  <c r="AK24" i="6"/>
  <c r="BA24" i="6"/>
  <c r="BD39" i="6"/>
  <c r="AX39" i="6"/>
  <c r="AY6" i="6"/>
  <c r="BA39" i="6"/>
  <c r="AY39" i="6"/>
  <c r="BD53" i="6"/>
  <c r="AX53" i="6"/>
  <c r="BB6" i="6"/>
  <c r="AN5" i="6"/>
  <c r="AK6" i="6"/>
  <c r="AZ39" i="6"/>
  <c r="BB24" i="6"/>
  <c r="BD24" i="6"/>
  <c r="AX24" i="6"/>
  <c r="BA53" i="6"/>
  <c r="AQ5" i="6"/>
  <c r="BA6" i="6"/>
  <c r="AP5" i="6"/>
  <c r="AK53" i="6"/>
  <c r="B5" i="6"/>
  <c r="L5" i="6" s="1"/>
  <c r="AK39" i="6"/>
  <c r="AR5" i="6"/>
  <c r="BD6" i="6"/>
  <c r="AX6" i="6"/>
  <c r="BB53" i="6"/>
  <c r="AZ6" i="6"/>
  <c r="AY53" i="6"/>
  <c r="AZ24" i="6"/>
  <c r="V5" i="6"/>
  <c r="U5" i="6"/>
  <c r="AF39" i="6"/>
  <c r="AE24" i="6"/>
  <c r="AI53" i="6"/>
  <c r="AF24" i="6"/>
  <c r="AE6" i="6"/>
  <c r="AF53" i="6"/>
  <c r="AE39" i="6"/>
  <c r="AI24" i="6"/>
  <c r="AE53" i="6"/>
  <c r="AG24" i="6"/>
  <c r="AG53" i="6"/>
  <c r="AH24" i="6"/>
  <c r="AI6" i="6"/>
  <c r="X5" i="6"/>
  <c r="AI39" i="6"/>
  <c r="Y5" i="6"/>
  <c r="W5" i="6"/>
  <c r="AG39" i="6"/>
  <c r="AH6" i="6"/>
  <c r="AH39" i="6"/>
  <c r="AH53" i="6"/>
  <c r="AF6" i="6"/>
  <c r="N24" i="6"/>
  <c r="O24" i="6"/>
  <c r="S5" i="6"/>
  <c r="L53" i="6"/>
  <c r="M53" i="6"/>
  <c r="P53" i="6"/>
  <c r="R24" i="6"/>
  <c r="M39" i="6"/>
  <c r="M6" i="6"/>
  <c r="L6" i="6"/>
  <c r="N53" i="6"/>
  <c r="R53" i="6"/>
  <c r="R39" i="6"/>
  <c r="C5" i="6"/>
  <c r="N6" i="6"/>
  <c r="O53" i="6"/>
  <c r="P6" i="6"/>
  <c r="O39" i="6"/>
  <c r="N39" i="6"/>
  <c r="D5" i="6"/>
  <c r="R6" i="6"/>
  <c r="L39" i="6"/>
  <c r="O6" i="6"/>
  <c r="P39" i="6"/>
  <c r="DP5" i="1"/>
  <c r="DU5" i="1"/>
  <c r="ET5" i="1"/>
  <c r="EE5" i="1"/>
  <c r="EO5" i="1"/>
  <c r="EJ5" i="1"/>
  <c r="DZ5" i="1"/>
  <c r="EY5" i="1"/>
  <c r="FD5" i="1"/>
  <c r="EU5" i="6" l="1"/>
  <c r="EO5" i="6"/>
  <c r="EB5" i="6"/>
  <c r="DY5" i="6"/>
  <c r="DV5" i="6"/>
  <c r="DI5" i="6"/>
  <c r="DD5" i="6"/>
  <c r="DW5" i="6"/>
  <c r="DX5" i="6"/>
  <c r="DZ5" i="6"/>
  <c r="BW5" i="6"/>
  <c r="CM5" i="6"/>
  <c r="CN5" i="6"/>
  <c r="CP5" i="6"/>
  <c r="CJ5" i="6"/>
  <c r="CL5" i="6"/>
  <c r="CK5" i="6"/>
  <c r="BA5" i="6"/>
  <c r="AK5" i="6"/>
  <c r="BB5" i="6"/>
  <c r="AZ5" i="6"/>
  <c r="BD5" i="6"/>
  <c r="AX5" i="6"/>
  <c r="AY5" i="6"/>
  <c r="AH5" i="6"/>
  <c r="AI5" i="6"/>
  <c r="AE5" i="6"/>
  <c r="AG5" i="6"/>
  <c r="AF5" i="6"/>
  <c r="M5" i="6"/>
  <c r="R5" i="6"/>
  <c r="N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berg</author>
    <author>jmarks</author>
  </authors>
  <commentList>
    <comment ref="B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all races is sum of white, black and other races for states. U.S. figures not additive, from another, more detailed, source.</t>
        </r>
      </text>
    </comment>
    <comment ref="F4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all races is sum of white, black and other races for states. U.S. figures not additive, from another, more detailed, source.</t>
        </r>
      </text>
    </comment>
    <comment ref="J4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U.S. figures not a sum -- from another, more detailed, source.</t>
        </r>
      </text>
    </comment>
    <comment ref="DF62" authorId="1" shapeId="0" xr:uid="{00000000-0006-0000-0300-00000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Extrapolated. Item missing or lost.
</t>
        </r>
      </text>
    </comment>
  </commentList>
</comments>
</file>

<file path=xl/sharedStrings.xml><?xml version="1.0" encoding="utf-8"?>
<sst xmlns="http://schemas.openxmlformats.org/spreadsheetml/2006/main" count="1334" uniqueCount="294">
  <si>
    <t>Table 5</t>
  </si>
  <si>
    <t>Racial and Ethnic Composition of the Population</t>
  </si>
  <si>
    <t>continued</t>
  </si>
  <si>
    <t xml:space="preserve"> </t>
  </si>
  <si>
    <t>Percent Distribution</t>
  </si>
  <si>
    <t>2022  (in thousands)</t>
  </si>
  <si>
    <t>Percent Change 2017 to 2022</t>
  </si>
  <si>
    <t>White</t>
  </si>
  <si>
    <t>Black</t>
  </si>
  <si>
    <t>Hispanic</t>
  </si>
  <si>
    <t>AIAN</t>
  </si>
  <si>
    <t xml:space="preserve">Asian </t>
  </si>
  <si>
    <t>NHPI</t>
  </si>
  <si>
    <t>Two or More Races</t>
  </si>
  <si>
    <t>50 states and D.C.</t>
  </si>
  <si>
    <r>
      <t>50 states and D.C.</t>
    </r>
    <r>
      <rPr>
        <vertAlign val="superscript"/>
        <sz val="10"/>
        <rFont val="Arial"/>
        <family val="2"/>
      </rPr>
      <t>2</t>
    </r>
  </si>
  <si>
    <t>SREB states</t>
  </si>
  <si>
    <r>
      <t>SREB states</t>
    </r>
    <r>
      <rPr>
        <vertAlign val="superscript"/>
        <sz val="10"/>
        <rFont val="Arial"/>
        <family val="2"/>
      </rPr>
      <t>2</t>
    </r>
  </si>
  <si>
    <r>
      <t xml:space="preserve">    as a percent of U.S.</t>
    </r>
    <r>
      <rPr>
        <vertAlign val="superscript"/>
        <sz val="10"/>
        <rFont val="Arial"/>
        <family val="2"/>
      </rPr>
      <t>2</t>
    </r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</si>
  <si>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</si>
  <si>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</si>
  <si>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</si>
  <si>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</si>
  <si>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</si>
  <si>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</si>
  <si>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</si>
  <si>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</si>
  <si>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</si>
  <si>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</si>
  <si>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</si>
  <si>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</si>
  <si>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</si>
  <si>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</si>
  <si>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</si>
  <si>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</si>
  <si>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</si>
  <si>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r>
      <t>West</t>
    </r>
    <r>
      <rPr>
        <vertAlign val="superscript"/>
        <sz val="10"/>
        <rFont val="Arial"/>
        <family val="2"/>
      </rPr>
      <t>2</t>
    </r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</si>
  <si>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</si>
  <si>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</si>
  <si>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</si>
  <si>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</si>
  <si>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</si>
  <si>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</si>
  <si>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</si>
  <si>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</si>
  <si>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</si>
  <si>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</si>
  <si>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</si>
  <si>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</si>
  <si>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</si>
  <si>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</si>
  <si>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r>
      <t>Midwest</t>
    </r>
    <r>
      <rPr>
        <vertAlign val="superscript"/>
        <sz val="10"/>
        <rFont val="Arial"/>
        <family val="2"/>
      </rPr>
      <t>2</t>
    </r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</si>
  <si>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</si>
  <si>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</si>
  <si>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</si>
  <si>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</si>
  <si>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</si>
  <si>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</si>
  <si>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</si>
  <si>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</si>
  <si>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</si>
  <si>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</si>
  <si>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</si>
  <si>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</si>
  <si>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</si>
  <si>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r>
      <t>Northeast</t>
    </r>
    <r>
      <rPr>
        <vertAlign val="superscript"/>
        <sz val="10"/>
        <rFont val="Arial"/>
        <family val="2"/>
      </rPr>
      <t>2</t>
    </r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</si>
  <si>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</si>
  <si>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</si>
  <si>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</si>
  <si>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</si>
  <si>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</si>
  <si>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</si>
  <si>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</si>
  <si>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</si>
  <si>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</si>
  <si>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</si>
  <si>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r>
      <t xml:space="preserve">1 </t>
    </r>
    <r>
      <rPr>
        <sz val="10"/>
        <rFont val="Arial"/>
        <family val="2"/>
      </rPr>
      <t>Includes American Indians, Alaskan Natives, Hawaiians, Asians and Pacific Islanders.</t>
    </r>
  </si>
  <si>
    <r>
      <t xml:space="preserve">2 </t>
    </r>
    <r>
      <rPr>
        <sz val="10"/>
        <rFont val="Arial"/>
        <family val="2"/>
      </rPr>
      <t>Regional totals and percentages of national total may not calculate from the figures shown, due to rounding.</t>
    </r>
  </si>
  <si>
    <t>Sources:</t>
  </si>
  <si>
    <t>U.S. Census Bureau: Annual Estimates of the Resident Population by Sex, Race, and Hispanic Origin for the United States: April 1, 2000 to July 1, 2009 (2010), and Annual State Resident Population Estimates for 6 Race Groups (5 Race Alone Groups and Two or More Races) by Age, Sex, and Hispanic Origin: April 1, 2020 to July 1, 2022 (2022) — www.census.gov.</t>
  </si>
  <si>
    <t>Resident Population By Race/Ethnic Group (000s)</t>
  </si>
  <si>
    <t>2001</t>
  </si>
  <si>
    <t>2011</t>
  </si>
  <si>
    <t>Point Change, 2001 to 2011</t>
  </si>
  <si>
    <t>Check Figures</t>
  </si>
  <si>
    <t>2002</t>
  </si>
  <si>
    <t>2012</t>
  </si>
  <si>
    <t>Point Change, 2002 to 2012</t>
  </si>
  <si>
    <t>2003</t>
  </si>
  <si>
    <t>2013</t>
  </si>
  <si>
    <t>Point Change, 2003 to 2013</t>
  </si>
  <si>
    <t>2004</t>
  </si>
  <si>
    <t>2014</t>
  </si>
  <si>
    <t>Point Change, 2004 to 2014</t>
  </si>
  <si>
    <t>2005</t>
  </si>
  <si>
    <t>2015</t>
  </si>
  <si>
    <t>Point Change, 2005 to 2015</t>
  </si>
  <si>
    <t>2006</t>
  </si>
  <si>
    <t>2016</t>
  </si>
  <si>
    <t>Point Change, 2006 to 2016</t>
  </si>
  <si>
    <t>2007</t>
  </si>
  <si>
    <t>2017</t>
  </si>
  <si>
    <t>Point Change, 2007 to 2017</t>
  </si>
  <si>
    <t>2009</t>
  </si>
  <si>
    <t>2019</t>
  </si>
  <si>
    <t>Point Change, 2009 to 2019</t>
  </si>
  <si>
    <t>2020</t>
  </si>
  <si>
    <t>Point Change, 2010 to 2020</t>
  </si>
  <si>
    <t>Point Change, 2011 to 2021</t>
  </si>
  <si>
    <t>Point Change, 2012 to 2022</t>
  </si>
  <si>
    <t>Other</t>
  </si>
  <si>
    <t>Asian</t>
  </si>
  <si>
    <t>Resident Population By Race/Ethnic Group</t>
  </si>
  <si>
    <t>April Census</t>
  </si>
  <si>
    <t>July Estimates</t>
  </si>
  <si>
    <t>April 2000 Population</t>
  </si>
  <si>
    <t>April 2010 Population</t>
  </si>
  <si>
    <t>July 2000 Population</t>
  </si>
  <si>
    <t>July 2001 Population</t>
  </si>
  <si>
    <t>July 2002 Population</t>
  </si>
  <si>
    <t>July 2003Population</t>
  </si>
  <si>
    <t>July 2004 Population</t>
  </si>
  <si>
    <t>July 2005 Population</t>
  </si>
  <si>
    <t>July 2006 Population</t>
  </si>
  <si>
    <t>July 2007 Population</t>
  </si>
  <si>
    <t>July 2008 Population</t>
  </si>
  <si>
    <t>July 2009 Population</t>
  </si>
  <si>
    <t>July 2010 Population</t>
  </si>
  <si>
    <t>July 2011 Population</t>
  </si>
  <si>
    <t>July 2012 Population</t>
  </si>
  <si>
    <t>July 2013 Population</t>
  </si>
  <si>
    <t>July 2014 Population</t>
  </si>
  <si>
    <t>July 2015 Population</t>
  </si>
  <si>
    <t>July 2016 Population</t>
  </si>
  <si>
    <t>July 2017 Population</t>
  </si>
  <si>
    <t>July 2018 Population</t>
  </si>
  <si>
    <t>July 2019 Population</t>
  </si>
  <si>
    <t>July 2020 Population</t>
  </si>
  <si>
    <t>July 2021 Population</t>
  </si>
  <si>
    <t>July 2022 Population</t>
  </si>
  <si>
    <t>All Races</t>
  </si>
  <si>
    <t>White
Non Hispanic</t>
  </si>
  <si>
    <t>Black
Non Hispanic</t>
  </si>
  <si>
    <t>Two or More Races
Non Hispanic</t>
  </si>
  <si>
    <t>All Other
Non Hispanic</t>
  </si>
  <si>
    <t>AIAN Non-Hispanic</t>
  </si>
  <si>
    <t>Asian Non-Hispanic</t>
  </si>
  <si>
    <t xml:space="preserve">NHPI Non Hispanic </t>
  </si>
  <si>
    <t xml:space="preserve">   as a percent of U.S.</t>
  </si>
  <si>
    <t>SOURCE ;</t>
  </si>
  <si>
    <t>SOURCE:</t>
  </si>
  <si>
    <t>U.S. Census Bureau, "State Sex, Race, and Hispanic Origin population Estimates: April 1, 2000 to July 1, 2008"</t>
  </si>
  <si>
    <t>U.S. Census Bureau, "State Population by Race-Ethnic Group 2010"</t>
  </si>
  <si>
    <t>U.S. Bureau</t>
  </si>
  <si>
    <t>Annual State Resident Population Estimates for 6 Race Groups (5 Race Alone Groups and Two or More Races) by Age, Sex, and Hispanic Origin: April 1, 2010 to July 1, 2019 (2020)</t>
  </si>
  <si>
    <t xml:space="preserve">
Annual Resident Population Estimates for 6 Race Groups (5 Race Alone
Groups and Two or More Races) by Age, Sex, and Hispanic Origin for States and the District of
Columbia: April 1, 2010 to July 1, 2019; April 1, 2020; and July 1, 2020</t>
  </si>
  <si>
    <t>Annual State Resident Population Estimates for 6 Race Groups (5
Race Alone Groups and Two or More Races) by Age, Sex, and Hispanic Origin: April 1, 2020 to
July 1, 2022</t>
  </si>
  <si>
    <t>6 race groups - 5 race alone groups and one multiple race group</t>
  </si>
  <si>
    <t>Dec_10_PL_QTPL.xls</t>
  </si>
  <si>
    <t>of the</t>
  </si>
  <si>
    <t>SC-EST2008-6RACE-ALL</t>
  </si>
  <si>
    <t>www.census.gov</t>
  </si>
  <si>
    <t>Census,</t>
  </si>
  <si>
    <t>May 13, 2009</t>
  </si>
  <si>
    <t>PEP_2012_PEPSR6H</t>
  </si>
  <si>
    <t>PEP_2013_PEPSR6H</t>
  </si>
  <si>
    <t>PEPSR6H</t>
  </si>
  <si>
    <t>PEP_2015_PEPSR6H</t>
  </si>
  <si>
    <t>PEP_2016_PEPSR6H</t>
  </si>
  <si>
    <t>PEP_2017_PEPSR6H</t>
  </si>
  <si>
    <t>SC-EST2009-04</t>
  </si>
  <si>
    <t>SC-EST2010-04</t>
  </si>
  <si>
    <t>SC-EST2011-04</t>
  </si>
  <si>
    <t>Annual Estimates of the Resident Population by Sex, Race, and Hispanic Origin for the United States, States, and Counties: April 1, 2010 to July 1, 2012</t>
  </si>
  <si>
    <t>Annual Estimates of the Resident Population by Sex, Race, and Hispanic Origin for the United States, States, and Counties: April 1, 2010 to July 1, 2014</t>
  </si>
  <si>
    <t>Estimates of the Resident Population by Sex, Race, and Hispanic Origin for the United States, States, and Counties: April 1, 2010 to July 1, 2015</t>
  </si>
  <si>
    <t>Estimates of the Resident Population by Sex, Race, and Hispanic Origin for the United States, States, and Counties: April 1, 2010 to July 1, 2016</t>
  </si>
  <si>
    <t>Estimates of the Resident Population by Sex, Race, and Hispanic Origin for the United States, States, and Counties: April 1, 2010 to July 1, 2017</t>
  </si>
  <si>
    <t xml:space="preserve">Table 4. Estimates of the Resident Population by Race and Hispanic Origin for the United States and States: July 1, 2009 </t>
  </si>
  <si>
    <t>Table 4. Estimates of the Resident Population by Race and Hispanic Origin for the United States and States: July 1, 2011</t>
  </si>
  <si>
    <t>Release Date: June 2013</t>
  </si>
  <si>
    <t>Release Date: June 2014</t>
  </si>
  <si>
    <t>Release Date: June 2015</t>
  </si>
  <si>
    <t>Release Date: June 2016</t>
  </si>
  <si>
    <t>Release Date: June 2017</t>
  </si>
  <si>
    <t>Release Date: June 2018</t>
  </si>
  <si>
    <t>Release Date: June 2010</t>
  </si>
  <si>
    <t>Release Date: June 2011</t>
  </si>
  <si>
    <t>Release Date: June 2012</t>
  </si>
  <si>
    <t>Includes data from Non-Hispanic and Hispanic tables</t>
  </si>
  <si>
    <t>Includes Hispanic column from Hispanic table; all other columns non-Hispanic. All Races column includes Hispanic</t>
  </si>
  <si>
    <t>April 1960 Population</t>
  </si>
  <si>
    <t>April 1970 Population</t>
  </si>
  <si>
    <t>April 1980 Population</t>
  </si>
  <si>
    <t>April 1990 Population</t>
  </si>
  <si>
    <t>July 1, 1981 Population</t>
  </si>
  <si>
    <t>July 1, 1982 Population</t>
  </si>
  <si>
    <t>July 1, 1983 Population</t>
  </si>
  <si>
    <t>July 1, 1984 Population</t>
  </si>
  <si>
    <t>July 1, 1985 Population</t>
  </si>
  <si>
    <t>July 1, 1986 Population</t>
  </si>
  <si>
    <t>July 1, 1987 Population</t>
  </si>
  <si>
    <t>July 1, 1988 Population</t>
  </si>
  <si>
    <t>July 1, 1989 Population</t>
  </si>
  <si>
    <t>July 1, 1991 Population</t>
  </si>
  <si>
    <t>July 1, 1992 Population</t>
  </si>
  <si>
    <t>July 1, 1993 Population</t>
  </si>
  <si>
    <t>July 1, 1994 Population</t>
  </si>
  <si>
    <t>July 1, 1995 Population</t>
  </si>
  <si>
    <t>July 1, 1996 Population</t>
  </si>
  <si>
    <t>July 1, 1997 Population</t>
  </si>
  <si>
    <t>July 1, 1998 Population</t>
  </si>
  <si>
    <t>July 1, 1999 Population</t>
  </si>
  <si>
    <t>July 1, 2000 Population</t>
  </si>
  <si>
    <t>July 1, 2001 Population</t>
  </si>
  <si>
    <t>July 1, 2002 Population</t>
  </si>
  <si>
    <t>July 1, 2003 Population</t>
  </si>
  <si>
    <t>July 1, 2004 Population</t>
  </si>
  <si>
    <t>July 1, 2005 Population</t>
  </si>
  <si>
    <t>July 1, 2006 Population</t>
  </si>
  <si>
    <t>July 1, 2007 Population</t>
  </si>
  <si>
    <t>July 1, 2008 Population</t>
  </si>
  <si>
    <t>July 1, 2009 Population</t>
  </si>
  <si>
    <t>July 1, 2010</t>
  </si>
  <si>
    <t>July 1, 2011 Population</t>
  </si>
  <si>
    <t>July 1, 2012 Population</t>
  </si>
  <si>
    <t>July 1, 2013 Population</t>
  </si>
  <si>
    <t>July 1, 2014 Population</t>
  </si>
  <si>
    <t>July 1, 2015 Population</t>
  </si>
  <si>
    <t>July 1, 2016 Population</t>
  </si>
  <si>
    <t>July 1, 2017 Population</t>
  </si>
  <si>
    <t>July 1, 2018 Population</t>
  </si>
  <si>
    <t>July 1, 2019 Population</t>
  </si>
  <si>
    <t>July 1, 2020Population</t>
  </si>
  <si>
    <t>July 1, 2021 Population</t>
  </si>
  <si>
    <t>July 1, 2022 Population</t>
  </si>
  <si>
    <t>Other*</t>
  </si>
  <si>
    <t xml:space="preserve"> *Other = American Indian and Alaska Native, Asian, Native Hawaiian and Other Pacific Islander</t>
  </si>
  <si>
    <t xml:space="preserve"> *Other = American Indian and Alaska Native, Asian, Native Hawaiian and Other Pacific Islander, and Two or More Races.</t>
  </si>
  <si>
    <t>U.S. Bureau of the Census, Census 2000 Summary File 3, Tables P6 and P7.</t>
  </si>
  <si>
    <t>Source: U.S. Bureau of the Census,</t>
  </si>
  <si>
    <t>FOR ALL RACES -- U.S. Census Bureau, "State Sex, Race, and Hispanic Origin population Estimates: April 1, 2000 to July 1, 2008"</t>
  </si>
  <si>
    <t xml:space="preserve">Annual Resident Population Estimates for 6 Race Groups (5 Race Alone
Groups and Two or More Races) by Age, Sex, and Hispanic Origin for States and the District of
Columbia: April 1, 2010 to July 1, 2019; April 1, 2020; and July 1, 2020 </t>
  </si>
  <si>
    <t>U.S. Census Bureau,</t>
  </si>
  <si>
    <t>[Online] http://www.census.gov</t>
  </si>
  <si>
    <t>Estimates of the Population of States by Age, Sex, Race, and Hispanic Origin:  1981 to 1989</t>
  </si>
  <si>
    <t>Statistical Abstract of the U.S., 1980</t>
  </si>
  <si>
    <t>Statistical Abstract of the U.S., 1981</t>
  </si>
  <si>
    <t>(Washington, D.C.: U.S. Government Printing Office, 1980)</t>
  </si>
  <si>
    <t>(Washington, D.C.: U.S. Government</t>
  </si>
  <si>
    <t>Table 42, pp.36</t>
  </si>
  <si>
    <t>Printing Office, 1981)</t>
  </si>
  <si>
    <t>ST-99-22</t>
  </si>
  <si>
    <t>ST-98-23</t>
  </si>
  <si>
    <t>ST-98-24</t>
  </si>
  <si>
    <t>ST-98-25</t>
  </si>
  <si>
    <t>ST-98-26</t>
  </si>
  <si>
    <t>Population Estimates for States by Race and Hispanic origin: July 1, 1995 (ST-98-27)</t>
  </si>
  <si>
    <t>ST-98-28</t>
  </si>
  <si>
    <t>ST-99-30</t>
  </si>
  <si>
    <t>ST-99-31</t>
  </si>
  <si>
    <t>ST-99-32</t>
  </si>
  <si>
    <t>SC-EST2009-05</t>
  </si>
  <si>
    <t>SC-EST2010-05</t>
  </si>
  <si>
    <t>SC-EST2011-05</t>
  </si>
  <si>
    <t>and for U.S.</t>
  </si>
  <si>
    <t>Table 36, pp.32</t>
  </si>
  <si>
    <t>Population of States</t>
  </si>
  <si>
    <t>Population Estimates</t>
  </si>
  <si>
    <t>Sep 15, 1999</t>
  </si>
  <si>
    <t>FOR RACE/ETHNIC -- U.S. Census Bureau, "State Sex, Race, and Hispanic Origin population Estimates: April 1, 2000 to July 1, 2008"</t>
  </si>
  <si>
    <t xml:space="preserve">Table 5. Estimates of the Resident Population by Race Alone or in Combination1 and Hispanic Origin for the United States and States: July 1, 2009 </t>
  </si>
  <si>
    <t xml:space="preserve">Table 5. Estimates of the Resident Population by Race Alone or in Combination1 and Hispanic Origin for the United States and States: July 1, 2011 </t>
  </si>
  <si>
    <t>Estimates of the Resident Population by Race Alone or in Combination1 and Hispanic Origin for the United States and States: July 1, 2012</t>
  </si>
  <si>
    <t>United States Summary,</t>
  </si>
  <si>
    <t>by Race and Hispanic Origin:</t>
  </si>
  <si>
    <t>for States by Race and</t>
  </si>
  <si>
    <t>5 race groups - 5 race alone groups or in combination groups</t>
  </si>
  <si>
    <t>General Population Characteristics, 1980</t>
  </si>
  <si>
    <t>April 1, 1990</t>
  </si>
  <si>
    <t>Hispanic origin:</t>
  </si>
  <si>
    <t>SC-EST2008-5RACE-ALL</t>
  </si>
  <si>
    <t>Table 40.</t>
  </si>
  <si>
    <t>Internet</t>
  </si>
  <si>
    <t>July 1, 1991.</t>
  </si>
  <si>
    <t>July 1, 1992.</t>
  </si>
  <si>
    <t>July 1, 1993.</t>
  </si>
  <si>
    <t>July 1, 1994.</t>
  </si>
  <si>
    <t>July 1, 1996.</t>
  </si>
  <si>
    <t>July 1, 1997.</t>
  </si>
  <si>
    <t>July 1, 1998.</t>
  </si>
  <si>
    <t>July 1, 1999.</t>
  </si>
  <si>
    <t>Release,</t>
  </si>
  <si>
    <t>Aug 30,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</si>
</sst>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_);\(#,##0.0\)"/>
    <numFmt numFmtId="167" formatCode="0.0%"/>
    <numFmt numFmtId="168" formatCode="#,##0.0"/>
    <numFmt numFmtId="169" formatCode="_(* #,##0.0_);_(* \(#,##0.0\);_(* &quot;-&quot;??_);_(@_)"/>
    <numFmt numFmtId="170" formatCode="[$-409]mmmm\-yy;@"/>
  </numFmts>
  <fonts count="20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vertAlign val="superscript"/>
      <sz val="10"/>
      <name val="Arial"/>
      <family val="2"/>
    </font>
    <font>
      <b/>
      <sz val="8"/>
      <color indexed="81"/>
      <name val="Tahoma"/>
      <family val="2"/>
    </font>
    <font>
      <sz val="8"/>
      <name val="Helv"/>
    </font>
    <font>
      <sz val="8"/>
      <color indexed="81"/>
      <name val="Tahoma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name val="Calibri"/>
      <family val="2"/>
    </font>
    <font>
      <u/>
      <sz val="8"/>
      <color theme="10"/>
      <name val="Helv"/>
    </font>
    <font>
      <sz val="10"/>
      <color rgb="FF0000FF"/>
      <name val="Arial"/>
      <family val="2"/>
    </font>
    <font>
      <sz val="10"/>
      <color indexed="8"/>
      <name val="SansSerif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Arial"/>
      <family val="2"/>
    </font>
    <font>
      <sz val="10"/>
      <name val="Helv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8"/>
      </top>
      <bottom/>
      <diagonal/>
    </border>
    <border>
      <left/>
      <right style="thin">
        <color rgb="FF000000"/>
      </right>
      <top/>
      <bottom style="thin">
        <color indexed="8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8">
    <xf numFmtId="37" fontId="0" fillId="0" borderId="0"/>
    <xf numFmtId="43" fontId="8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5" fillId="4" borderId="0" applyNumberFormat="0" applyBorder="0" applyAlignment="0" applyProtection="0"/>
    <xf numFmtId="44" fontId="18" fillId="0" borderId="0" applyFont="0" applyFill="0" applyBorder="0" applyAlignment="0" applyProtection="0"/>
  </cellStyleXfs>
  <cellXfs count="305">
    <xf numFmtId="37" fontId="0" fillId="0" borderId="0" xfId="0"/>
    <xf numFmtId="37" fontId="2" fillId="0" borderId="0" xfId="0" applyFont="1"/>
    <xf numFmtId="37" fontId="2" fillId="0" borderId="0" xfId="0" applyFont="1" applyAlignment="1">
      <alignment horizontal="center"/>
    </xf>
    <xf numFmtId="37" fontId="2" fillId="0" borderId="2" xfId="0" applyFont="1" applyBorder="1" applyAlignment="1">
      <alignment horizontal="centerContinuous"/>
    </xf>
    <xf numFmtId="37" fontId="2" fillId="0" borderId="1" xfId="0" applyFont="1" applyBorder="1" applyAlignment="1">
      <alignment horizontal="centerContinuous"/>
    </xf>
    <xf numFmtId="37" fontId="2" fillId="0" borderId="3" xfId="0" applyFont="1" applyBorder="1" applyAlignment="1">
      <alignment horizontal="centerContinuous"/>
    </xf>
    <xf numFmtId="37" fontId="2" fillId="0" borderId="0" xfId="0" applyFont="1" applyAlignment="1">
      <alignment horizontal="right"/>
    </xf>
    <xf numFmtId="37" fontId="2" fillId="0" borderId="0" xfId="0" applyFont="1" applyAlignment="1">
      <alignment horizontal="left"/>
    </xf>
    <xf numFmtId="37" fontId="2" fillId="0" borderId="0" xfId="0" quotePrefix="1" applyFont="1" applyAlignment="1">
      <alignment horizontal="left"/>
    </xf>
    <xf numFmtId="165" fontId="2" fillId="0" borderId="0" xfId="0" applyNumberFormat="1" applyFont="1" applyAlignment="1">
      <alignment horizontal="right"/>
    </xf>
    <xf numFmtId="3" fontId="2" fillId="0" borderId="0" xfId="4" applyNumberFormat="1" applyFont="1" applyFill="1" applyBorder="1" applyAlignment="1" applyProtection="1">
      <alignment horizontal="right"/>
    </xf>
    <xf numFmtId="168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7" fontId="2" fillId="0" borderId="6" xfId="0" applyFont="1" applyBorder="1"/>
    <xf numFmtId="37" fontId="2" fillId="0" borderId="4" xfId="0" applyFont="1" applyBorder="1" applyAlignment="1">
      <alignment horizontal="right"/>
    </xf>
    <xf numFmtId="37" fontId="2" fillId="0" borderId="8" xfId="0" quotePrefix="1" applyFont="1" applyBorder="1" applyAlignment="1">
      <alignment horizontal="centerContinuous"/>
    </xf>
    <xf numFmtId="37" fontId="2" fillId="0" borderId="9" xfId="0" applyFont="1" applyBorder="1" applyAlignment="1">
      <alignment horizontal="centerContinuous"/>
    </xf>
    <xf numFmtId="37" fontId="2" fillId="0" borderId="3" xfId="0" applyFont="1" applyBorder="1" applyAlignment="1">
      <alignment horizontal="right"/>
    </xf>
    <xf numFmtId="37" fontId="7" fillId="0" borderId="0" xfId="0" applyFont="1" applyAlignment="1">
      <alignment horizontal="right"/>
    </xf>
    <xf numFmtId="164" fontId="2" fillId="0" borderId="0" xfId="4" applyNumberFormat="1" applyFont="1" applyFill="1" applyBorder="1"/>
    <xf numFmtId="37" fontId="2" fillId="0" borderId="4" xfId="0" applyFont="1" applyBorder="1"/>
    <xf numFmtId="37" fontId="2" fillId="0" borderId="8" xfId="0" applyFont="1" applyBorder="1" applyAlignment="1">
      <alignment horizontal="centerContinuous"/>
    </xf>
    <xf numFmtId="37" fontId="2" fillId="0" borderId="11" xfId="0" applyFont="1" applyBorder="1" applyAlignment="1">
      <alignment horizontal="centerContinuous"/>
    </xf>
    <xf numFmtId="164" fontId="2" fillId="0" borderId="6" xfId="4" applyNumberFormat="1" applyFont="1" applyFill="1" applyBorder="1"/>
    <xf numFmtId="37" fontId="2" fillId="0" borderId="1" xfId="0" applyFont="1" applyBorder="1" applyAlignment="1">
      <alignment horizontal="right"/>
    </xf>
    <xf numFmtId="37" fontId="2" fillId="0" borderId="2" xfId="0" applyFont="1" applyBorder="1" applyAlignment="1">
      <alignment horizontal="right"/>
    </xf>
    <xf numFmtId="37" fontId="2" fillId="0" borderId="11" xfId="0" applyFont="1" applyBorder="1" applyAlignment="1">
      <alignment horizontal="right"/>
    </xf>
    <xf numFmtId="3" fontId="2" fillId="0" borderId="0" xfId="0" applyNumberFormat="1" applyFont="1" applyAlignment="1">
      <alignment horizontal="left"/>
    </xf>
    <xf numFmtId="168" fontId="2" fillId="0" borderId="6" xfId="0" applyNumberFormat="1" applyFont="1" applyBorder="1"/>
    <xf numFmtId="168" fontId="2" fillId="0" borderId="0" xfId="0" applyNumberFormat="1" applyFont="1"/>
    <xf numFmtId="168" fontId="2" fillId="0" borderId="7" xfId="0" applyNumberFormat="1" applyFont="1" applyBorder="1"/>
    <xf numFmtId="168" fontId="2" fillId="0" borderId="4" xfId="0" applyNumberFormat="1" applyFont="1" applyBorder="1"/>
    <xf numFmtId="9" fontId="2" fillId="0" borderId="0" xfId="3" applyFont="1" applyBorder="1" applyAlignment="1" applyProtection="1">
      <alignment horizontal="right"/>
    </xf>
    <xf numFmtId="37" fontId="2" fillId="0" borderId="0" xfId="0" quotePrefix="1" applyFont="1"/>
    <xf numFmtId="164" fontId="2" fillId="0" borderId="0" xfId="1" applyNumberFormat="1" applyFont="1" applyBorder="1" applyAlignment="1" applyProtection="1">
      <alignment horizontal="right"/>
    </xf>
    <xf numFmtId="37" fontId="7" fillId="0" borderId="0" xfId="0" applyFont="1" applyAlignment="1">
      <alignment horizontal="left"/>
    </xf>
    <xf numFmtId="37" fontId="2" fillId="0" borderId="2" xfId="0" applyFont="1" applyBorder="1" applyAlignment="1">
      <alignment horizontal="center" wrapText="1"/>
    </xf>
    <xf numFmtId="167" fontId="2" fillId="0" borderId="0" xfId="3" applyNumberFormat="1" applyFont="1" applyAlignment="1" applyProtection="1">
      <alignment horizontal="center"/>
    </xf>
    <xf numFmtId="37" fontId="2" fillId="0" borderId="3" xfId="0" applyFont="1" applyBorder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167" fontId="2" fillId="0" borderId="0" xfId="3" applyNumberFormat="1" applyFont="1" applyFill="1" applyAlignment="1" applyProtection="1"/>
    <xf numFmtId="37" fontId="2" fillId="0" borderId="13" xfId="0" applyFont="1" applyBorder="1" applyAlignment="1">
      <alignment horizontal="centerContinuous"/>
    </xf>
    <xf numFmtId="37" fontId="2" fillId="0" borderId="14" xfId="0" applyFont="1" applyBorder="1" applyAlignment="1">
      <alignment horizontal="centerContinuous"/>
    </xf>
    <xf numFmtId="37" fontId="2" fillId="0" borderId="13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Continuous"/>
    </xf>
    <xf numFmtId="0" fontId="2" fillId="0" borderId="12" xfId="0" quotePrefix="1" applyNumberFormat="1" applyFont="1" applyBorder="1" applyAlignment="1">
      <alignment horizontal="centerContinuous"/>
    </xf>
    <xf numFmtId="37" fontId="2" fillId="0" borderId="0" xfId="0" applyFont="1" applyAlignment="1">
      <alignment horizontal="centerContinuous"/>
    </xf>
    <xf numFmtId="37" fontId="2" fillId="2" borderId="0" xfId="0" applyFont="1" applyFill="1"/>
    <xf numFmtId="0" fontId="2" fillId="2" borderId="4" xfId="0" applyNumberFormat="1" applyFont="1" applyFill="1" applyBorder="1"/>
    <xf numFmtId="166" fontId="2" fillId="2" borderId="0" xfId="0" applyNumberFormat="1" applyFont="1" applyFill="1"/>
    <xf numFmtId="3" fontId="11" fillId="0" borderId="0" xfId="4" applyNumberFormat="1" applyFont="1" applyFill="1" applyBorder="1" applyAlignment="1" applyProtection="1">
      <alignment horizontal="right"/>
    </xf>
    <xf numFmtId="3" fontId="2" fillId="0" borderId="4" xfId="0" applyNumberFormat="1" applyFont="1" applyBorder="1" applyAlignment="1">
      <alignment horizontal="right"/>
    </xf>
    <xf numFmtId="37" fontId="2" fillId="0" borderId="7" xfId="0" applyFont="1" applyBorder="1"/>
    <xf numFmtId="37" fontId="2" fillId="0" borderId="6" xfId="0" applyFont="1" applyBorder="1" applyAlignment="1">
      <alignment horizontal="left"/>
    </xf>
    <xf numFmtId="0" fontId="2" fillId="0" borderId="15" xfId="0" applyNumberFormat="1" applyFont="1" applyBorder="1"/>
    <xf numFmtId="37" fontId="2" fillId="0" borderId="16" xfId="0" applyFont="1" applyBorder="1" applyAlignment="1">
      <alignment horizontal="right"/>
    </xf>
    <xf numFmtId="37" fontId="2" fillId="0" borderId="5" xfId="0" applyFont="1" applyBorder="1" applyAlignment="1">
      <alignment horizontal="right"/>
    </xf>
    <xf numFmtId="37" fontId="2" fillId="0" borderId="15" xfId="0" applyFont="1" applyBorder="1" applyAlignment="1">
      <alignment horizontal="right"/>
    </xf>
    <xf numFmtId="37" fontId="2" fillId="0" borderId="17" xfId="0" applyFont="1" applyBorder="1" applyAlignment="1">
      <alignment horizontal="right"/>
    </xf>
    <xf numFmtId="37" fontId="2" fillId="0" borderId="7" xfId="0" applyFont="1" applyBorder="1" applyAlignment="1">
      <alignment horizontal="right"/>
    </xf>
    <xf numFmtId="37" fontId="2" fillId="0" borderId="6" xfId="0" applyFont="1" applyBorder="1" applyAlignment="1">
      <alignment horizontal="right"/>
    </xf>
    <xf numFmtId="37" fontId="2" fillId="0" borderId="18" xfId="0" applyFont="1" applyBorder="1" applyAlignment="1">
      <alignment horizontal="right"/>
    </xf>
    <xf numFmtId="37" fontId="2" fillId="0" borderId="19" xfId="0" applyFont="1" applyBorder="1" applyAlignment="1">
      <alignment horizontal="centerContinuous"/>
    </xf>
    <xf numFmtId="37" fontId="2" fillId="0" borderId="20" xfId="0" applyFont="1" applyBorder="1" applyAlignment="1">
      <alignment horizontal="centerContinuous"/>
    </xf>
    <xf numFmtId="164" fontId="2" fillId="0" borderId="21" xfId="4" applyNumberFormat="1" applyFont="1" applyFill="1" applyBorder="1"/>
    <xf numFmtId="37" fontId="2" fillId="0" borderId="21" xfId="0" applyFont="1" applyBorder="1"/>
    <xf numFmtId="37" fontId="2" fillId="0" borderId="22" xfId="0" applyFont="1" applyBorder="1"/>
    <xf numFmtId="164" fontId="2" fillId="0" borderId="4" xfId="4" applyNumberFormat="1" applyFont="1" applyFill="1" applyBorder="1"/>
    <xf numFmtId="164" fontId="2" fillId="0" borderId="7" xfId="4" applyNumberFormat="1" applyFont="1" applyFill="1" applyBorder="1"/>
    <xf numFmtId="164" fontId="2" fillId="0" borderId="22" xfId="4" applyNumberFormat="1" applyFont="1" applyFill="1" applyBorder="1"/>
    <xf numFmtId="37" fontId="2" fillId="0" borderId="15" xfId="0" applyFont="1" applyBorder="1"/>
    <xf numFmtId="37" fontId="2" fillId="0" borderId="18" xfId="0" applyFont="1" applyBorder="1"/>
    <xf numFmtId="37" fontId="2" fillId="0" borderId="24" xfId="0" applyFont="1" applyBorder="1"/>
    <xf numFmtId="37" fontId="2" fillId="0" borderId="23" xfId="0" applyFont="1" applyBorder="1"/>
    <xf numFmtId="37" fontId="2" fillId="0" borderId="25" xfId="0" applyFont="1" applyBorder="1"/>
    <xf numFmtId="37" fontId="2" fillId="0" borderId="2" xfId="0" applyFont="1" applyBorder="1" applyAlignment="1">
      <alignment horizontal="centerContinuous" wrapText="1"/>
    </xf>
    <xf numFmtId="169" fontId="2" fillId="0" borderId="4" xfId="4" applyNumberFormat="1" applyFont="1" applyFill="1" applyBorder="1" applyAlignment="1">
      <alignment horizontal="right"/>
    </xf>
    <xf numFmtId="169" fontId="2" fillId="0" borderId="0" xfId="0" applyNumberFormat="1" applyFont="1" applyAlignment="1">
      <alignment horizontal="right"/>
    </xf>
    <xf numFmtId="169" fontId="2" fillId="0" borderId="0" xfId="0" applyNumberFormat="1" applyFont="1"/>
    <xf numFmtId="169" fontId="2" fillId="0" borderId="0" xfId="4" applyNumberFormat="1" applyFont="1" applyFill="1" applyBorder="1"/>
    <xf numFmtId="169" fontId="2" fillId="0" borderId="4" xfId="4" applyNumberFormat="1" applyFont="1" applyFill="1" applyBorder="1"/>
    <xf numFmtId="169" fontId="2" fillId="0" borderId="4" xfId="0" applyNumberFormat="1" applyFont="1" applyBorder="1"/>
    <xf numFmtId="169" fontId="2" fillId="0" borderId="15" xfId="0" applyNumberFormat="1" applyFont="1" applyBorder="1"/>
    <xf numFmtId="168" fontId="2" fillId="0" borderId="4" xfId="4" applyNumberFormat="1" applyFont="1" applyFill="1" applyBorder="1" applyAlignment="1">
      <alignment horizontal="right"/>
    </xf>
    <xf numFmtId="168" fontId="2" fillId="0" borderId="0" xfId="4" applyNumberFormat="1" applyFont="1" applyFill="1" applyBorder="1"/>
    <xf numFmtId="168" fontId="2" fillId="0" borderId="4" xfId="4" applyNumberFormat="1" applyFont="1" applyFill="1" applyBorder="1"/>
    <xf numFmtId="168" fontId="2" fillId="0" borderId="15" xfId="0" applyNumberFormat="1" applyFont="1" applyBorder="1"/>
    <xf numFmtId="169" fontId="2" fillId="0" borderId="7" xfId="4" applyNumberFormat="1" applyFont="1" applyFill="1" applyBorder="1" applyAlignment="1">
      <alignment horizontal="right"/>
    </xf>
    <xf numFmtId="169" fontId="2" fillId="0" borderId="6" xfId="0" applyNumberFormat="1" applyFont="1" applyBorder="1" applyAlignment="1">
      <alignment horizontal="right"/>
    </xf>
    <xf numFmtId="169" fontId="2" fillId="0" borderId="6" xfId="0" applyNumberFormat="1" applyFont="1" applyBorder="1"/>
    <xf numFmtId="169" fontId="2" fillId="0" borderId="6" xfId="4" applyNumberFormat="1" applyFont="1" applyFill="1" applyBorder="1"/>
    <xf numFmtId="169" fontId="2" fillId="0" borderId="7" xfId="4" applyNumberFormat="1" applyFont="1" applyFill="1" applyBorder="1"/>
    <xf numFmtId="169" fontId="2" fillId="0" borderId="7" xfId="0" applyNumberFormat="1" applyFont="1" applyBorder="1"/>
    <xf numFmtId="169" fontId="2" fillId="0" borderId="18" xfId="0" applyNumberFormat="1" applyFont="1" applyBorder="1"/>
    <xf numFmtId="168" fontId="2" fillId="0" borderId="7" xfId="4" applyNumberFormat="1" applyFont="1" applyFill="1" applyBorder="1" applyAlignment="1">
      <alignment horizontal="right"/>
    </xf>
    <xf numFmtId="168" fontId="2" fillId="0" borderId="6" xfId="0" applyNumberFormat="1" applyFont="1" applyBorder="1" applyAlignment="1">
      <alignment horizontal="right"/>
    </xf>
    <xf numFmtId="168" fontId="2" fillId="0" borderId="6" xfId="4" applyNumberFormat="1" applyFont="1" applyFill="1" applyBorder="1"/>
    <xf numFmtId="168" fontId="2" fillId="0" borderId="7" xfId="4" applyNumberFormat="1" applyFont="1" applyFill="1" applyBorder="1"/>
    <xf numFmtId="168" fontId="2" fillId="0" borderId="18" xfId="0" applyNumberFormat="1" applyFont="1" applyBorder="1"/>
    <xf numFmtId="3" fontId="2" fillId="0" borderId="4" xfId="0" applyNumberFormat="1" applyFont="1" applyBorder="1"/>
    <xf numFmtId="3" fontId="2" fillId="0" borderId="0" xfId="0" applyNumberFormat="1" applyFont="1"/>
    <xf numFmtId="3" fontId="2" fillId="0" borderId="10" xfId="0" applyNumberFormat="1" applyFont="1" applyBorder="1"/>
    <xf numFmtId="3" fontId="2" fillId="0" borderId="10" xfId="0" applyNumberFormat="1" applyFont="1" applyBorder="1" applyAlignment="1">
      <alignment horizontal="right"/>
    </xf>
    <xf numFmtId="37" fontId="2" fillId="0" borderId="12" xfId="0" applyFont="1" applyBorder="1" applyAlignment="1">
      <alignment horizontal="centerContinuous"/>
    </xf>
    <xf numFmtId="37" fontId="2" fillId="0" borderId="8" xfId="0" applyFont="1" applyBorder="1" applyAlignment="1">
      <alignment horizontal="center"/>
    </xf>
    <xf numFmtId="0" fontId="2" fillId="0" borderId="27" xfId="0" quotePrefix="1" applyNumberFormat="1" applyFont="1" applyBorder="1" applyAlignment="1">
      <alignment horizontal="centerContinuous"/>
    </xf>
    <xf numFmtId="37" fontId="2" fillId="0" borderId="0" xfId="0" applyFont="1" applyAlignment="1">
      <alignment horizontal="center" wrapText="1"/>
    </xf>
    <xf numFmtId="9" fontId="2" fillId="0" borderId="0" xfId="3" applyFont="1" applyProtection="1"/>
    <xf numFmtId="168" fontId="2" fillId="0" borderId="26" xfId="0" applyNumberFormat="1" applyFont="1" applyBorder="1"/>
    <xf numFmtId="168" fontId="2" fillId="0" borderId="10" xfId="0" applyNumberFormat="1" applyFont="1" applyBorder="1"/>
    <xf numFmtId="37" fontId="2" fillId="0" borderId="3" xfId="0" quotePrefix="1" applyFont="1" applyBorder="1" applyAlignment="1">
      <alignment horizontal="centerContinuous"/>
    </xf>
    <xf numFmtId="37" fontId="12" fillId="0" borderId="0" xfId="5" applyNumberFormat="1" applyAlignment="1" applyProtection="1"/>
    <xf numFmtId="3" fontId="2" fillId="0" borderId="4" xfId="0" quotePrefix="1" applyNumberFormat="1" applyFont="1" applyBorder="1"/>
    <xf numFmtId="37" fontId="13" fillId="0" borderId="7" xfId="0" applyFont="1" applyBorder="1" applyAlignment="1">
      <alignment horizontal="right"/>
    </xf>
    <xf numFmtId="37" fontId="13" fillId="0" borderId="6" xfId="0" applyFont="1" applyBorder="1" applyAlignment="1">
      <alignment horizontal="right"/>
    </xf>
    <xf numFmtId="37" fontId="13" fillId="0" borderId="6" xfId="0" applyFont="1" applyBorder="1"/>
    <xf numFmtId="37" fontId="13" fillId="0" borderId="6" xfId="0" applyFont="1" applyBorder="1" applyAlignment="1">
      <alignment horizontal="left"/>
    </xf>
    <xf numFmtId="37" fontId="13" fillId="0" borderId="18" xfId="0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2" fillId="0" borderId="16" xfId="0" applyNumberFormat="1" applyFont="1" applyBorder="1" applyAlignment="1">
      <alignment horizontal="right"/>
    </xf>
    <xf numFmtId="3" fontId="2" fillId="0" borderId="18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3" fontId="2" fillId="0" borderId="7" xfId="0" applyNumberFormat="1" applyFont="1" applyBorder="1" applyAlignment="1" applyProtection="1">
      <alignment horizontal="right"/>
      <protection locked="0"/>
    </xf>
    <xf numFmtId="3" fontId="2" fillId="0" borderId="4" xfId="0" applyNumberFormat="1" applyFont="1" applyBorder="1" applyAlignment="1" applyProtection="1">
      <alignment horizontal="right"/>
      <protection locked="0"/>
    </xf>
    <xf numFmtId="3" fontId="2" fillId="0" borderId="16" xfId="0" applyNumberFormat="1" applyFont="1" applyBorder="1" applyAlignment="1" applyProtection="1">
      <alignment horizontal="right"/>
      <protection locked="0"/>
    </xf>
    <xf numFmtId="164" fontId="13" fillId="0" borderId="4" xfId="4" applyNumberFormat="1" applyFont="1" applyFill="1" applyBorder="1" applyAlignment="1">
      <alignment horizontal="right"/>
    </xf>
    <xf numFmtId="164" fontId="13" fillId="0" borderId="7" xfId="4" applyNumberFormat="1" applyFont="1" applyFill="1" applyBorder="1" applyAlignment="1">
      <alignment horizontal="right"/>
    </xf>
    <xf numFmtId="164" fontId="13" fillId="0" borderId="22" xfId="4" applyNumberFormat="1" applyFont="1" applyFill="1" applyBorder="1" applyAlignment="1">
      <alignment horizontal="right"/>
    </xf>
    <xf numFmtId="37" fontId="13" fillId="0" borderId="0" xfId="0" applyFont="1" applyAlignment="1">
      <alignment horizontal="right"/>
    </xf>
    <xf numFmtId="37" fontId="13" fillId="0" borderId="21" xfId="0" applyFont="1" applyBorder="1" applyAlignment="1">
      <alignment horizontal="right"/>
    </xf>
    <xf numFmtId="37" fontId="13" fillId="0" borderId="0" xfId="0" applyFont="1"/>
    <xf numFmtId="37" fontId="13" fillId="0" borderId="21" xfId="0" applyFont="1" applyBorder="1"/>
    <xf numFmtId="164" fontId="13" fillId="0" borderId="4" xfId="1" applyNumberFormat="1" applyFont="1" applyFill="1" applyBorder="1" applyAlignment="1" applyProtection="1">
      <alignment horizontal="right"/>
    </xf>
    <xf numFmtId="37" fontId="13" fillId="0" borderId="4" xfId="0" applyFont="1" applyBorder="1" applyAlignment="1">
      <alignment horizontal="right"/>
    </xf>
    <xf numFmtId="37" fontId="13" fillId="0" borderId="16" xfId="0" applyFont="1" applyBorder="1" applyAlignment="1">
      <alignment horizontal="right"/>
    </xf>
    <xf numFmtId="37" fontId="2" fillId="0" borderId="12" xfId="0" applyFont="1" applyBorder="1" applyAlignment="1">
      <alignment horizontal="left"/>
    </xf>
    <xf numFmtId="164" fontId="2" fillId="0" borderId="4" xfId="1" applyNumberFormat="1" applyFont="1" applyBorder="1" applyAlignment="1" applyProtection="1">
      <alignment horizontal="right"/>
    </xf>
    <xf numFmtId="9" fontId="2" fillId="0" borderId="4" xfId="3" applyFont="1" applyBorder="1" applyAlignment="1" applyProtection="1">
      <alignment horizontal="right"/>
    </xf>
    <xf numFmtId="37" fontId="2" fillId="0" borderId="28" xfId="0" applyFont="1" applyBorder="1"/>
    <xf numFmtId="37" fontId="13" fillId="0" borderId="26" xfId="0" applyFont="1" applyBorder="1" applyAlignment="1">
      <alignment horizontal="right"/>
    </xf>
    <xf numFmtId="3" fontId="2" fillId="0" borderId="4" xfId="0" quotePrefix="1" applyNumberFormat="1" applyFont="1" applyBorder="1" applyAlignment="1">
      <alignment horizontal="right"/>
    </xf>
    <xf numFmtId="3" fontId="14" fillId="3" borderId="29" xfId="0" applyNumberFormat="1" applyFont="1" applyFill="1" applyBorder="1" applyAlignment="1">
      <alignment horizontal="right" vertical="top" wrapText="1"/>
    </xf>
    <xf numFmtId="37" fontId="2" fillId="0" borderId="2" xfId="0" applyFont="1" applyBorder="1" applyAlignment="1">
      <alignment horizontal="right" wrapText="1"/>
    </xf>
    <xf numFmtId="37" fontId="2" fillId="0" borderId="30" xfId="0" applyFont="1" applyBorder="1" applyAlignment="1">
      <alignment horizontal="right" wrapText="1"/>
    </xf>
    <xf numFmtId="37" fontId="2" fillId="0" borderId="31" xfId="0" applyFont="1" applyBorder="1" applyAlignment="1">
      <alignment horizontal="right"/>
    </xf>
    <xf numFmtId="3" fontId="14" fillId="3" borderId="0" xfId="0" applyNumberFormat="1" applyFont="1" applyFill="1" applyAlignment="1">
      <alignment horizontal="right" vertical="top" wrapText="1"/>
    </xf>
    <xf numFmtId="3" fontId="14" fillId="3" borderId="4" xfId="0" applyNumberFormat="1" applyFont="1" applyFill="1" applyBorder="1" applyAlignment="1">
      <alignment horizontal="right" vertical="top" wrapText="1"/>
    </xf>
    <xf numFmtId="37" fontId="2" fillId="0" borderId="30" xfId="0" applyFont="1" applyBorder="1" applyAlignment="1">
      <alignment horizontal="centerContinuous"/>
    </xf>
    <xf numFmtId="9" fontId="2" fillId="0" borderId="32" xfId="3" applyFont="1" applyBorder="1" applyAlignment="1" applyProtection="1">
      <alignment horizontal="right"/>
    </xf>
    <xf numFmtId="37" fontId="2" fillId="0" borderId="5" xfId="0" applyFont="1" applyBorder="1"/>
    <xf numFmtId="37" fontId="2" fillId="0" borderId="30" xfId="0" applyFont="1" applyBorder="1" applyAlignment="1">
      <alignment horizontal="right"/>
    </xf>
    <xf numFmtId="37" fontId="2" fillId="0" borderId="5" xfId="0" applyFont="1" applyBorder="1" applyAlignment="1">
      <alignment horizontal="left"/>
    </xf>
    <xf numFmtId="37" fontId="2" fillId="0" borderId="26" xfId="0" applyFont="1" applyBorder="1"/>
    <xf numFmtId="37" fontId="2" fillId="0" borderId="10" xfId="0" applyFont="1" applyBorder="1"/>
    <xf numFmtId="37" fontId="2" fillId="0" borderId="33" xfId="0" applyFont="1" applyBorder="1"/>
    <xf numFmtId="169" fontId="2" fillId="0" borderId="10" xfId="4" applyNumberFormat="1" applyFont="1" applyFill="1" applyBorder="1"/>
    <xf numFmtId="169" fontId="2" fillId="0" borderId="33" xfId="4" applyNumberFormat="1" applyFont="1" applyFill="1" applyBorder="1"/>
    <xf numFmtId="169" fontId="2" fillId="0" borderId="26" xfId="4" applyNumberFormat="1" applyFont="1" applyFill="1" applyBorder="1"/>
    <xf numFmtId="169" fontId="2" fillId="0" borderId="18" xfId="4" applyNumberFormat="1" applyFont="1" applyFill="1" applyBorder="1"/>
    <xf numFmtId="37" fontId="13" fillId="0" borderId="34" xfId="0" applyFont="1" applyBorder="1" applyAlignment="1">
      <alignment horizontal="right"/>
    </xf>
    <xf numFmtId="37" fontId="13" fillId="0" borderId="5" xfId="0" applyFont="1" applyBorder="1" applyAlignment="1">
      <alignment horizontal="right"/>
    </xf>
    <xf numFmtId="37" fontId="16" fillId="0" borderId="11" xfId="6" applyNumberFormat="1" applyFont="1" applyFill="1" applyBorder="1" applyAlignment="1" applyProtection="1">
      <alignment horizontal="right"/>
    </xf>
    <xf numFmtId="169" fontId="2" fillId="0" borderId="15" xfId="4" applyNumberFormat="1" applyFont="1" applyFill="1" applyBorder="1"/>
    <xf numFmtId="169" fontId="2" fillId="0" borderId="16" xfId="4" applyNumberFormat="1" applyFont="1" applyFill="1" applyBorder="1"/>
    <xf numFmtId="168" fontId="2" fillId="0" borderId="0" xfId="4" applyNumberFormat="1" applyFont="1" applyFill="1" applyBorder="1" applyAlignment="1">
      <alignment horizontal="right"/>
    </xf>
    <xf numFmtId="37" fontId="2" fillId="0" borderId="31" xfId="0" applyFont="1" applyBorder="1"/>
    <xf numFmtId="164" fontId="13" fillId="0" borderId="34" xfId="4" applyNumberFormat="1" applyFont="1" applyFill="1" applyBorder="1" applyAlignment="1">
      <alignment horizontal="right"/>
    </xf>
    <xf numFmtId="37" fontId="13" fillId="0" borderId="5" xfId="0" applyFont="1" applyBorder="1"/>
    <xf numFmtId="3" fontId="2" fillId="0" borderId="7" xfId="0" applyNumberFormat="1" applyFont="1" applyBorder="1"/>
    <xf numFmtId="37" fontId="2" fillId="0" borderId="16" xfId="0" applyFont="1" applyBorder="1"/>
    <xf numFmtId="37" fontId="13" fillId="0" borderId="4" xfId="0" applyFont="1" applyBorder="1"/>
    <xf numFmtId="3" fontId="13" fillId="0" borderId="0" xfId="0" applyNumberFormat="1" applyFont="1"/>
    <xf numFmtId="3" fontId="13" fillId="0" borderId="4" xfId="0" applyNumberFormat="1" applyFont="1" applyBorder="1"/>
    <xf numFmtId="166" fontId="2" fillId="0" borderId="0" xfId="0" applyNumberFormat="1" applyFont="1"/>
    <xf numFmtId="37" fontId="13" fillId="0" borderId="33" xfId="0" applyFont="1" applyBorder="1" applyAlignment="1">
      <alignment horizontal="right"/>
    </xf>
    <xf numFmtId="3" fontId="13" fillId="0" borderId="4" xfId="0" applyNumberFormat="1" applyFont="1" applyBorder="1" applyAlignment="1">
      <alignment horizontal="right"/>
    </xf>
    <xf numFmtId="37" fontId="13" fillId="0" borderId="10" xfId="0" applyFont="1" applyBorder="1" applyAlignment="1">
      <alignment horizontal="right"/>
    </xf>
    <xf numFmtId="3" fontId="13" fillId="0" borderId="6" xfId="0" applyNumberFormat="1" applyFont="1" applyBorder="1" applyAlignment="1">
      <alignment horizontal="right"/>
    </xf>
    <xf numFmtId="37" fontId="13" fillId="0" borderId="15" xfId="0" applyFont="1" applyBorder="1" applyAlignment="1">
      <alignment horizontal="right"/>
    </xf>
    <xf numFmtId="37" fontId="13" fillId="0" borderId="17" xfId="0" applyFont="1" applyBorder="1" applyAlignment="1">
      <alignment horizontal="right"/>
    </xf>
    <xf numFmtId="3" fontId="2" fillId="0" borderId="15" xfId="0" applyNumberFormat="1" applyFont="1" applyBorder="1"/>
    <xf numFmtId="168" fontId="2" fillId="0" borderId="13" xfId="0" applyNumberFormat="1" applyFont="1" applyBorder="1"/>
    <xf numFmtId="37" fontId="13" fillId="0" borderId="16" xfId="0" applyFont="1" applyBorder="1"/>
    <xf numFmtId="37" fontId="2" fillId="0" borderId="11" xfId="0" applyFont="1" applyBorder="1" applyAlignment="1">
      <alignment horizontal="center"/>
    </xf>
    <xf numFmtId="37" fontId="2" fillId="0" borderId="2" xfId="0" applyFont="1" applyBorder="1" applyAlignment="1">
      <alignment horizontal="center"/>
    </xf>
    <xf numFmtId="3" fontId="2" fillId="0" borderId="0" xfId="0" applyNumberFormat="1" applyFont="1" applyAlignment="1">
      <alignment horizontal="left" wrapText="1"/>
    </xf>
    <xf numFmtId="0" fontId="2" fillId="0" borderId="0" xfId="0" applyNumberFormat="1" applyFont="1"/>
    <xf numFmtId="0" fontId="17" fillId="0" borderId="0" xfId="0" applyNumberFormat="1" applyFont="1"/>
    <xf numFmtId="37" fontId="13" fillId="0" borderId="15" xfId="0" applyFont="1" applyBorder="1"/>
    <xf numFmtId="166" fontId="2" fillId="0" borderId="4" xfId="0" applyNumberFormat="1" applyFont="1" applyBorder="1"/>
    <xf numFmtId="166" fontId="2" fillId="0" borderId="8" xfId="0" applyNumberFormat="1" applyFont="1" applyBorder="1"/>
    <xf numFmtId="166" fontId="2" fillId="0" borderId="3" xfId="0" applyNumberFormat="1" applyFont="1" applyBorder="1"/>
    <xf numFmtId="166" fontId="2" fillId="0" borderId="6" xfId="0" applyNumberFormat="1" applyFont="1" applyBorder="1"/>
    <xf numFmtId="166" fontId="2" fillId="0" borderId="7" xfId="0" applyNumberFormat="1" applyFont="1" applyBorder="1"/>
    <xf numFmtId="166" fontId="2" fillId="0" borderId="16" xfId="0" applyNumberFormat="1" applyFont="1" applyBorder="1"/>
    <xf numFmtId="166" fontId="2" fillId="0" borderId="15" xfId="0" applyNumberFormat="1" applyFont="1" applyBorder="1"/>
    <xf numFmtId="166" fontId="2" fillId="0" borderId="18" xfId="0" applyNumberFormat="1" applyFont="1" applyBorder="1"/>
    <xf numFmtId="3" fontId="2" fillId="5" borderId="0" xfId="0" applyNumberFormat="1" applyFont="1" applyFill="1"/>
    <xf numFmtId="3" fontId="2" fillId="6" borderId="0" xfId="0" applyNumberFormat="1" applyFont="1" applyFill="1"/>
    <xf numFmtId="3" fontId="2" fillId="5" borderId="4" xfId="0" applyNumberFormat="1" applyFont="1" applyFill="1" applyBorder="1"/>
    <xf numFmtId="168" fontId="2" fillId="6" borderId="6" xfId="0" applyNumberFormat="1" applyFont="1" applyFill="1" applyBorder="1"/>
    <xf numFmtId="165" fontId="2" fillId="0" borderId="15" xfId="3" applyNumberFormat="1" applyFont="1" applyBorder="1"/>
    <xf numFmtId="37" fontId="2" fillId="0" borderId="0" xfId="0" applyFont="1" applyAlignment="1">
      <alignment wrapText="1"/>
    </xf>
    <xf numFmtId="2" fontId="2" fillId="0" borderId="0" xfId="7" applyNumberFormat="1" applyFont="1" applyAlignment="1">
      <alignment horizontal="right"/>
    </xf>
    <xf numFmtId="2" fontId="2" fillId="0" borderId="5" xfId="7" applyNumberFormat="1" applyFont="1" applyBorder="1" applyAlignment="1">
      <alignment horizontal="right"/>
    </xf>
    <xf numFmtId="2" fontId="2" fillId="0" borderId="4" xfId="7" applyNumberFormat="1" applyFont="1" applyBorder="1" applyAlignment="1">
      <alignment horizontal="right"/>
    </xf>
    <xf numFmtId="2" fontId="2" fillId="0" borderId="16" xfId="7" applyNumberFormat="1" applyFont="1" applyBorder="1" applyAlignment="1">
      <alignment horizontal="right"/>
    </xf>
    <xf numFmtId="3" fontId="2" fillId="7" borderId="0" xfId="0" applyNumberFormat="1" applyFont="1" applyFill="1" applyAlignment="1">
      <alignment horizontal="right"/>
    </xf>
    <xf numFmtId="0" fontId="2" fillId="0" borderId="3" xfId="0" applyNumberFormat="1" applyFont="1" applyBorder="1" applyAlignment="1">
      <alignment horizontal="centerContinuous"/>
    </xf>
    <xf numFmtId="0" fontId="2" fillId="0" borderId="4" xfId="0" applyNumberFormat="1" applyFont="1" applyBorder="1"/>
    <xf numFmtId="0" fontId="17" fillId="0" borderId="4" xfId="0" applyNumberFormat="1" applyFont="1" applyBorder="1"/>
    <xf numFmtId="0" fontId="2" fillId="8" borderId="3" xfId="0" quotePrefix="1" applyNumberFormat="1" applyFont="1" applyFill="1" applyBorder="1" applyAlignment="1">
      <alignment horizontal="centerContinuous"/>
    </xf>
    <xf numFmtId="37" fontId="2" fillId="8" borderId="3" xfId="0" applyFont="1" applyFill="1" applyBorder="1" applyAlignment="1">
      <alignment horizontal="centerContinuous"/>
    </xf>
    <xf numFmtId="37" fontId="2" fillId="8" borderId="8" xfId="0" quotePrefix="1" applyFont="1" applyFill="1" applyBorder="1" applyAlignment="1">
      <alignment horizontal="centerContinuous"/>
    </xf>
    <xf numFmtId="0" fontId="2" fillId="8" borderId="3" xfId="0" applyNumberFormat="1" applyFont="1" applyFill="1" applyBorder="1" applyAlignment="1">
      <alignment horizontal="centerContinuous"/>
    </xf>
    <xf numFmtId="37" fontId="2" fillId="8" borderId="9" xfId="0" applyFont="1" applyFill="1" applyBorder="1" applyAlignment="1">
      <alignment horizontal="centerContinuous"/>
    </xf>
    <xf numFmtId="37" fontId="2" fillId="8" borderId="2" xfId="0" applyFont="1" applyFill="1" applyBorder="1" applyAlignment="1">
      <alignment horizontal="centerContinuous"/>
    </xf>
    <xf numFmtId="37" fontId="2" fillId="8" borderId="2" xfId="0" applyFont="1" applyFill="1" applyBorder="1" applyAlignment="1">
      <alignment horizontal="centerContinuous" wrapText="1"/>
    </xf>
    <xf numFmtId="37" fontId="2" fillId="8" borderId="2" xfId="0" applyFont="1" applyFill="1" applyBorder="1" applyAlignment="1">
      <alignment horizontal="center" wrapText="1"/>
    </xf>
    <xf numFmtId="37" fontId="2" fillId="8" borderId="11" xfId="0" applyFont="1" applyFill="1" applyBorder="1" applyAlignment="1">
      <alignment horizontal="center"/>
    </xf>
    <xf numFmtId="37" fontId="2" fillId="8" borderId="2" xfId="0" applyFont="1" applyFill="1" applyBorder="1" applyAlignment="1">
      <alignment horizontal="center"/>
    </xf>
    <xf numFmtId="168" fontId="2" fillId="0" borderId="18" xfId="3" applyNumberFormat="1" applyFont="1" applyBorder="1"/>
    <xf numFmtId="168" fontId="19" fillId="0" borderId="13" xfId="0" applyNumberFormat="1" applyFont="1" applyBorder="1"/>
    <xf numFmtId="168" fontId="19" fillId="0" borderId="0" xfId="0" applyNumberFormat="1" applyFont="1"/>
    <xf numFmtId="170" fontId="2" fillId="0" borderId="0" xfId="0" applyNumberFormat="1" applyFont="1" applyAlignment="1">
      <alignment horizontal="right"/>
    </xf>
    <xf numFmtId="37" fontId="2" fillId="0" borderId="2" xfId="0" applyFont="1" applyBorder="1" applyAlignment="1">
      <alignment horizontal="center"/>
    </xf>
    <xf numFmtId="37" fontId="0" fillId="0" borderId="2" xfId="0" applyBorder="1" applyAlignment="1">
      <alignment horizontal="center"/>
    </xf>
    <xf numFmtId="37" fontId="0" fillId="0" borderId="30" xfId="0" applyBorder="1" applyAlignment="1">
      <alignment horizontal="center"/>
    </xf>
    <xf numFmtId="37" fontId="2" fillId="8" borderId="2" xfId="0" applyFont="1" applyFill="1" applyBorder="1" applyAlignment="1">
      <alignment horizontal="center"/>
    </xf>
    <xf numFmtId="37" fontId="0" fillId="8" borderId="2" xfId="0" applyFill="1" applyBorder="1" applyAlignment="1">
      <alignment horizontal="center"/>
    </xf>
    <xf numFmtId="37" fontId="0" fillId="8" borderId="30" xfId="0" applyFill="1" applyBorder="1" applyAlignment="1">
      <alignment horizontal="center"/>
    </xf>
    <xf numFmtId="37" fontId="2" fillId="0" borderId="11" xfId="0" applyFont="1" applyBorder="1" applyAlignment="1">
      <alignment horizontal="center"/>
    </xf>
    <xf numFmtId="37" fontId="2" fillId="0" borderId="18" xfId="0" applyFont="1" applyBorder="1" applyAlignment="1">
      <alignment horizontal="center"/>
    </xf>
    <xf numFmtId="37" fontId="0" fillId="0" borderId="15" xfId="0" applyBorder="1" applyAlignment="1">
      <alignment horizontal="center"/>
    </xf>
    <xf numFmtId="37" fontId="0" fillId="0" borderId="17" xfId="0" applyBorder="1" applyAlignment="1">
      <alignment horizontal="center"/>
    </xf>
    <xf numFmtId="37" fontId="2" fillId="8" borderId="18" xfId="0" applyFont="1" applyFill="1" applyBorder="1" applyAlignment="1">
      <alignment horizontal="center"/>
    </xf>
    <xf numFmtId="37" fontId="0" fillId="8" borderId="15" xfId="0" applyFill="1" applyBorder="1" applyAlignment="1">
      <alignment horizontal="center"/>
    </xf>
    <xf numFmtId="37" fontId="0" fillId="8" borderId="17" xfId="0" applyFill="1" applyBorder="1" applyAlignment="1">
      <alignment horizontal="center"/>
    </xf>
    <xf numFmtId="37" fontId="2" fillId="0" borderId="27" xfId="0" applyFont="1" applyBorder="1" applyAlignment="1">
      <alignment horizontal="center"/>
    </xf>
    <xf numFmtId="37" fontId="0" fillId="0" borderId="31" xfId="0" applyBorder="1" applyAlignment="1">
      <alignment horizontal="center"/>
    </xf>
    <xf numFmtId="37" fontId="0" fillId="0" borderId="32" xfId="0" applyBorder="1" applyAlignment="1">
      <alignment horizontal="center"/>
    </xf>
    <xf numFmtId="37" fontId="2" fillId="0" borderId="1" xfId="0" applyFont="1" applyFill="1" applyBorder="1"/>
    <xf numFmtId="37" fontId="2" fillId="0" borderId="0" xfId="0" applyFont="1" applyFill="1" applyAlignment="1">
      <alignment horizontal="right" wrapText="1"/>
    </xf>
    <xf numFmtId="37" fontId="2" fillId="0" borderId="0" xfId="0" applyFont="1" applyFill="1" applyAlignment="1">
      <alignment horizontal="right"/>
    </xf>
    <xf numFmtId="37" fontId="2" fillId="0" borderId="0" xfId="0" applyFont="1" applyFill="1" applyAlignment="1">
      <alignment horizontal="center" wrapText="1"/>
    </xf>
    <xf numFmtId="37" fontId="2" fillId="0" borderId="8" xfId="0" applyFont="1" applyFill="1" applyBorder="1" applyAlignment="1">
      <alignment horizontal="right" wrapText="1"/>
    </xf>
    <xf numFmtId="37" fontId="19" fillId="0" borderId="11" xfId="0" applyFont="1" applyFill="1" applyBorder="1" applyAlignment="1">
      <alignment horizontal="right" wrapText="1"/>
    </xf>
    <xf numFmtId="37" fontId="2" fillId="0" borderId="1" xfId="0" applyFont="1" applyFill="1" applyBorder="1" applyAlignment="1">
      <alignment horizontal="right" wrapText="1"/>
    </xf>
    <xf numFmtId="37" fontId="2" fillId="0" borderId="1" xfId="0" applyFont="1" applyFill="1" applyBorder="1" applyAlignment="1">
      <alignment horizontal="right"/>
    </xf>
    <xf numFmtId="37" fontId="2" fillId="0" borderId="1" xfId="0" applyFont="1" applyFill="1" applyBorder="1" applyAlignment="1">
      <alignment horizontal="center" wrapText="1"/>
    </xf>
    <xf numFmtId="37" fontId="2" fillId="0" borderId="4" xfId="0" applyFont="1" applyFill="1" applyBorder="1" applyAlignment="1">
      <alignment horizontal="right"/>
    </xf>
    <xf numFmtId="37" fontId="2" fillId="0" borderId="0" xfId="0" applyFont="1" applyFill="1"/>
    <xf numFmtId="37" fontId="0" fillId="0" borderId="0" xfId="0" applyFill="1"/>
    <xf numFmtId="37" fontId="2" fillId="0" borderId="1" xfId="0" quotePrefix="1" applyFont="1" applyBorder="1" applyAlignment="1">
      <alignment horizontal="center" wrapText="1"/>
    </xf>
    <xf numFmtId="37" fontId="2" fillId="0" borderId="36" xfId="0" quotePrefix="1" applyFont="1" applyBorder="1" applyAlignment="1">
      <alignment horizontal="center" wrapText="1"/>
    </xf>
    <xf numFmtId="37" fontId="3" fillId="0" borderId="0" xfId="0" quotePrefix="1" applyFont="1" applyFill="1" applyAlignment="1">
      <alignment horizontal="left" vertical="top"/>
    </xf>
    <xf numFmtId="37" fontId="3" fillId="0" borderId="10" xfId="0" quotePrefix="1" applyFont="1" applyFill="1" applyBorder="1" applyAlignment="1">
      <alignment horizontal="left" vertical="top"/>
    </xf>
    <xf numFmtId="37" fontId="2" fillId="0" borderId="0" xfId="0" applyFont="1" applyFill="1" applyAlignment="1">
      <alignment vertical="top"/>
    </xf>
    <xf numFmtId="37" fontId="0" fillId="0" borderId="0" xfId="0" applyFill="1" applyAlignment="1">
      <alignment vertical="top"/>
    </xf>
    <xf numFmtId="37" fontId="3" fillId="0" borderId="0" xfId="0" quotePrefix="1" applyFont="1" applyFill="1" applyAlignment="1">
      <alignment horizontal="left" vertical="top" wrapText="1"/>
    </xf>
    <xf numFmtId="37" fontId="0" fillId="0" borderId="0" xfId="0" applyFill="1" applyAlignment="1">
      <alignment vertical="top" wrapText="1"/>
    </xf>
    <xf numFmtId="37" fontId="2" fillId="0" borderId="0" xfId="0" applyFont="1" applyFill="1" applyAlignment="1">
      <alignment horizontal="center" vertical="top"/>
    </xf>
    <xf numFmtId="37" fontId="2" fillId="0" borderId="0" xfId="0" applyFont="1" applyFill="1" applyAlignment="1">
      <alignment horizontal="right" vertical="top"/>
    </xf>
    <xf numFmtId="37" fontId="2" fillId="0" borderId="0" xfId="0" applyFont="1" applyFill="1" applyAlignment="1">
      <alignment vertical="top" wrapText="1"/>
    </xf>
    <xf numFmtId="168" fontId="2" fillId="0" borderId="0" xfId="0" applyNumberFormat="1" applyFont="1" applyFill="1" applyAlignment="1">
      <alignment horizontal="right"/>
    </xf>
    <xf numFmtId="37" fontId="2" fillId="0" borderId="0" xfId="0" applyFont="1" applyFill="1" applyAlignment="1">
      <alignment horizontal="left" vertical="top"/>
    </xf>
    <xf numFmtId="37" fontId="2" fillId="0" borderId="0" xfId="0" applyFont="1" applyFill="1" applyAlignment="1">
      <alignment vertical="top" wrapText="1"/>
    </xf>
    <xf numFmtId="165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168" fontId="2" fillId="0" borderId="0" xfId="0" applyNumberFormat="1" applyFont="1" applyFill="1"/>
    <xf numFmtId="165" fontId="2" fillId="0" borderId="0" xfId="0" applyNumberFormat="1" applyFont="1" applyFill="1"/>
    <xf numFmtId="165" fontId="0" fillId="0" borderId="0" xfId="0" applyNumberFormat="1" applyFill="1"/>
    <xf numFmtId="166" fontId="2" fillId="0" borderId="0" xfId="0" applyNumberFormat="1" applyFont="1" applyFill="1"/>
    <xf numFmtId="3" fontId="2" fillId="6" borderId="5" xfId="0" applyNumberFormat="1" applyFont="1" applyFill="1" applyBorder="1"/>
    <xf numFmtId="168" fontId="2" fillId="6" borderId="0" xfId="0" applyNumberFormat="1" applyFont="1" applyFill="1"/>
    <xf numFmtId="168" fontId="19" fillId="6" borderId="6" xfId="0" applyNumberFormat="1" applyFont="1" applyFill="1" applyBorder="1"/>
    <xf numFmtId="3" fontId="2" fillId="6" borderId="0" xfId="0" applyNumberFormat="1" applyFont="1" applyFill="1" applyAlignment="1">
      <alignment horizontal="right"/>
    </xf>
    <xf numFmtId="168" fontId="2" fillId="6" borderId="4" xfId="0" applyNumberFormat="1" applyFont="1" applyFill="1" applyBorder="1"/>
    <xf numFmtId="3" fontId="2" fillId="6" borderId="4" xfId="0" applyNumberFormat="1" applyFont="1" applyFill="1" applyBorder="1" applyAlignment="1">
      <alignment horizontal="right"/>
    </xf>
    <xf numFmtId="168" fontId="2" fillId="6" borderId="35" xfId="0" applyNumberFormat="1" applyFont="1" applyFill="1" applyBorder="1"/>
    <xf numFmtId="3" fontId="2" fillId="6" borderId="15" xfId="0" applyNumberFormat="1" applyFont="1" applyFill="1" applyBorder="1"/>
    <xf numFmtId="3" fontId="2" fillId="6" borderId="4" xfId="0" applyNumberFormat="1" applyFont="1" applyFill="1" applyBorder="1"/>
    <xf numFmtId="168" fontId="2" fillId="6" borderId="7" xfId="0" applyNumberFormat="1" applyFont="1" applyFill="1" applyBorder="1"/>
    <xf numFmtId="168" fontId="2" fillId="6" borderId="18" xfId="0" applyNumberFormat="1" applyFont="1" applyFill="1" applyBorder="1"/>
    <xf numFmtId="168" fontId="2" fillId="6" borderId="15" xfId="0" applyNumberFormat="1" applyFont="1" applyFill="1" applyBorder="1"/>
    <xf numFmtId="3" fontId="2" fillId="6" borderId="15" xfId="0" applyNumberFormat="1" applyFont="1" applyFill="1" applyBorder="1" applyAlignment="1">
      <alignment horizontal="right"/>
    </xf>
    <xf numFmtId="165" fontId="2" fillId="0" borderId="0" xfId="3" applyNumberFormat="1" applyFont="1" applyBorder="1"/>
    <xf numFmtId="3" fontId="2" fillId="0" borderId="37" xfId="0" applyNumberFormat="1" applyFont="1" applyBorder="1"/>
    <xf numFmtId="3" fontId="2" fillId="0" borderId="38" xfId="0" applyNumberFormat="1" applyFont="1" applyBorder="1"/>
    <xf numFmtId="37" fontId="2" fillId="0" borderId="0" xfId="0" applyFont="1" applyFill="1" applyAlignment="1">
      <alignment horizontal="center"/>
    </xf>
    <xf numFmtId="37" fontId="2" fillId="0" borderId="0" xfId="0" quotePrefix="1" applyFont="1" applyFill="1" applyAlignment="1">
      <alignment horizontal="right"/>
    </xf>
    <xf numFmtId="37" fontId="2" fillId="0" borderId="39" xfId="0" applyFont="1" applyBorder="1" applyAlignment="1">
      <alignment horizontal="center"/>
    </xf>
    <xf numFmtId="37" fontId="2" fillId="0" borderId="40" xfId="0" applyFont="1" applyBorder="1" applyAlignment="1">
      <alignment horizontal="centerContinuous"/>
    </xf>
    <xf numFmtId="37" fontId="2" fillId="0" borderId="0" xfId="0" applyFont="1" applyFill="1" applyBorder="1" applyAlignment="1">
      <alignment horizontal="right"/>
    </xf>
    <xf numFmtId="37" fontId="2" fillId="0" borderId="41" xfId="0" applyFont="1" applyFill="1" applyBorder="1" applyAlignment="1">
      <alignment horizontal="center" wrapText="1"/>
    </xf>
    <xf numFmtId="165" fontId="2" fillId="0" borderId="42" xfId="3" applyNumberFormat="1" applyFont="1" applyBorder="1"/>
    <xf numFmtId="168" fontId="2" fillId="0" borderId="43" xfId="0" applyNumberFormat="1" applyFont="1" applyBorder="1"/>
    <xf numFmtId="168" fontId="2" fillId="0" borderId="0" xfId="0" applyNumberFormat="1" applyFont="1" applyBorder="1"/>
    <xf numFmtId="168" fontId="2" fillId="0" borderId="41" xfId="0" applyNumberFormat="1" applyFont="1" applyBorder="1"/>
    <xf numFmtId="168" fontId="2" fillId="6" borderId="0" xfId="0" applyNumberFormat="1" applyFont="1" applyFill="1" applyBorder="1"/>
    <xf numFmtId="168" fontId="2" fillId="6" borderId="41" xfId="0" applyNumberFormat="1" applyFont="1" applyFill="1" applyBorder="1"/>
    <xf numFmtId="168" fontId="2" fillId="0" borderId="44" xfId="0" applyNumberFormat="1" applyFont="1" applyBorder="1"/>
    <xf numFmtId="168" fontId="2" fillId="6" borderId="44" xfId="0" applyNumberFormat="1" applyFont="1" applyFill="1" applyBorder="1"/>
  </cellXfs>
  <cellStyles count="8">
    <cellStyle name="Bad" xfId="6" builtinId="27"/>
    <cellStyle name="Comma" xfId="1" builtinId="3"/>
    <cellStyle name="Currency" xfId="7" builtinId="4"/>
    <cellStyle name="Hyperlink" xfId="5" builtinId="8"/>
    <cellStyle name="mma" xfId="2" xr:uid="{00000000-0005-0000-0000-000003000000}"/>
    <cellStyle name="Normal" xfId="0" builtinId="0"/>
    <cellStyle name="Percent" xfId="3" builtinId="5"/>
    <cellStyle name="xls" xfId="4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FF"/>
      <color rgb="FF0000F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United States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765121026538351"/>
          <c:y val="0.24183006535947721"/>
          <c:w val="0.57284572761738306"/>
          <c:h val="0.50545211260357326"/>
        </c:manualLayout>
      </c:layout>
      <c:pieChart>
        <c:varyColors val="1"/>
        <c:ser>
          <c:idx val="0"/>
          <c:order val="0"/>
          <c:tx>
            <c:strRef>
              <c:f>'TABLE 5'!$A$7</c:f>
              <c:strCache>
                <c:ptCount val="1"/>
                <c:pt idx="0">
                  <c:v>50 states and D.C.</c:v>
                </c:pt>
              </c:strCache>
            </c:strRef>
          </c:tx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5'!$R$6:$X$6</c:f>
              <c:strCache>
                <c:ptCount val="7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AIAN</c:v>
                </c:pt>
                <c:pt idx="4">
                  <c:v>Asian </c:v>
                </c:pt>
                <c:pt idx="5">
                  <c:v>NHPI</c:v>
                </c:pt>
                <c:pt idx="6">
                  <c:v>Two or More Races</c:v>
                </c:pt>
              </c:strCache>
            </c:strRef>
          </c:cat>
          <c:val>
            <c:numRef>
              <c:f>'TABLE 5'!$R$7:$X$7</c:f>
              <c:numCache>
                <c:formatCode>#,##0.0</c:formatCode>
                <c:ptCount val="7"/>
                <c:pt idx="0">
                  <c:v>60.728104563741717</c:v>
                </c:pt>
                <c:pt idx="1">
                  <c:v>12.480801790553457</c:v>
                </c:pt>
                <c:pt idx="2">
                  <c:v>18.097408129895257</c:v>
                </c:pt>
                <c:pt idx="3">
                  <c:v>0.73784172450539587</c:v>
                </c:pt>
                <c:pt idx="4">
                  <c:v>5.6486222619657962</c:v>
                </c:pt>
                <c:pt idx="5">
                  <c:v>0.1770767701004084</c:v>
                </c:pt>
                <c:pt idx="6">
                  <c:v>2.1301447592379716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1-440C-A0CB-AD5B3E748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5020122484689385E-2"/>
          <c:y val="0.7191868042356776"/>
          <c:w val="0.90699620880723109"/>
          <c:h val="0.24705810480586524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United States</a:t>
            </a:r>
          </a:p>
        </c:rich>
      </c:tx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B7-43F0-B05D-A91FEAEC62B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Garamond"/>
                    <a:ea typeface="AGaramond"/>
                    <a:cs typeface="AGaramond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0AB7-43F0-B05D-A91FEAEC62B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AB7-43F0-B05D-A91FEAEC62B8}"/>
              </c:ext>
            </c:extLst>
          </c:dPt>
          <c:dLbls>
            <c:delete val="1"/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0AB7-43F0-B05D-A91FEAEC62B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Garamond"/>
          <a:ea typeface="AGaramond"/>
          <a:cs typeface="AGaramond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United States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765121026538351"/>
          <c:y val="0.24183006535947721"/>
          <c:w val="0.5728457276173835"/>
          <c:h val="0.5054521126035737"/>
        </c:manualLayout>
      </c:layout>
      <c:pieChart>
        <c:varyColors val="1"/>
        <c:ser>
          <c:idx val="0"/>
          <c:order val="0"/>
          <c:tx>
            <c:strRef>
              <c:f>'TABLE 5'!$A$7</c:f>
              <c:strCache>
                <c:ptCount val="1"/>
                <c:pt idx="0">
                  <c:v>50 states and D.C.</c:v>
                </c:pt>
              </c:strCache>
            </c:strRef>
          </c:tx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5'!$Y$6:$AE$6</c:f>
              <c:strCache>
                <c:ptCount val="7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AIAN</c:v>
                </c:pt>
                <c:pt idx="4">
                  <c:v>Asian </c:v>
                </c:pt>
                <c:pt idx="5">
                  <c:v>NHPI</c:v>
                </c:pt>
                <c:pt idx="6">
                  <c:v>Two or More Races</c:v>
                </c:pt>
              </c:strCache>
            </c:strRef>
          </c:cat>
          <c:val>
            <c:numRef>
              <c:f>'TABLE 5'!$Y$7:$AE$7</c:f>
              <c:numCache>
                <c:formatCode>#,##0.0</c:formatCode>
                <c:ptCount val="7"/>
                <c:pt idx="0">
                  <c:v>58.875875165060542</c:v>
                </c:pt>
                <c:pt idx="1">
                  <c:v>12.622874786771593</c:v>
                </c:pt>
                <c:pt idx="2">
                  <c:v>19.10192704853965</c:v>
                </c:pt>
                <c:pt idx="3">
                  <c:v>0.72639135459833559</c:v>
                </c:pt>
                <c:pt idx="4">
                  <c:v>6.0836429606041369</c:v>
                </c:pt>
                <c:pt idx="5">
                  <c:v>0.19080460300532612</c:v>
                </c:pt>
                <c:pt idx="6">
                  <c:v>2.3984840814204174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2-4EBA-A32E-62B75EAB6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715368912219305"/>
          <c:y val="0.72525115395058526"/>
          <c:w val="0.72272965879265094"/>
          <c:h val="0.2466196035840351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SREB States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669407990667817"/>
          <c:y val="0.30765024801852076"/>
          <c:w val="0.5728457276173835"/>
          <c:h val="0.5054521126035737"/>
        </c:manualLayout>
      </c:layout>
      <c:pieChart>
        <c:varyColors val="1"/>
        <c:ser>
          <c:idx val="0"/>
          <c:order val="0"/>
          <c:tx>
            <c:strRef>
              <c:f>'TABLE 5'!$A$8</c:f>
              <c:strCache>
                <c:ptCount val="1"/>
                <c:pt idx="0">
                  <c:v>SREB states</c:v>
                </c:pt>
              </c:strCache>
            </c:strRef>
          </c:tx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5'!$R$6:$X$6</c:f>
              <c:strCache>
                <c:ptCount val="7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AIAN</c:v>
                </c:pt>
                <c:pt idx="4">
                  <c:v>Asian </c:v>
                </c:pt>
                <c:pt idx="5">
                  <c:v>NHPI</c:v>
                </c:pt>
                <c:pt idx="6">
                  <c:v>Two or More Races</c:v>
                </c:pt>
              </c:strCache>
            </c:strRef>
          </c:cat>
          <c:val>
            <c:numRef>
              <c:f>'TABLE 5'!$R$8:$X$8</c:f>
              <c:numCache>
                <c:formatCode>#,##0.0</c:formatCode>
                <c:ptCount val="7"/>
                <c:pt idx="0">
                  <c:v>57.047304130946507</c:v>
                </c:pt>
                <c:pt idx="1">
                  <c:v>18.946732756987757</c:v>
                </c:pt>
                <c:pt idx="2">
                  <c:v>17.929304593973885</c:v>
                </c:pt>
                <c:pt idx="3">
                  <c:v>0.64755520147367229</c:v>
                </c:pt>
                <c:pt idx="4">
                  <c:v>3.5001432769475898</c:v>
                </c:pt>
                <c:pt idx="5">
                  <c:v>7.2704633848758415E-2</c:v>
                </c:pt>
                <c:pt idx="6">
                  <c:v>1.8562554058218292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369-9C83-5F1904C58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SREB States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928667249927128"/>
          <c:y val="0.29448616812810502"/>
          <c:w val="0.57284572761738384"/>
          <c:h val="0.50545211260357392"/>
        </c:manualLayout>
      </c:layout>
      <c:pieChart>
        <c:varyColors val="1"/>
        <c:ser>
          <c:idx val="0"/>
          <c:order val="0"/>
          <c:tx>
            <c:strRef>
              <c:f>'TABLE 5'!$A$7</c:f>
              <c:strCache>
                <c:ptCount val="1"/>
                <c:pt idx="0">
                  <c:v>50 states and D.C.</c:v>
                </c:pt>
              </c:strCache>
            </c:strRef>
          </c:tx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5'!$Y$6:$AE$6</c:f>
              <c:strCache>
                <c:ptCount val="7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AIAN</c:v>
                </c:pt>
                <c:pt idx="4">
                  <c:v>Asian </c:v>
                </c:pt>
                <c:pt idx="5">
                  <c:v>NHPI</c:v>
                </c:pt>
                <c:pt idx="6">
                  <c:v>Two or More Races</c:v>
                </c:pt>
              </c:strCache>
            </c:strRef>
          </c:cat>
          <c:val>
            <c:numRef>
              <c:f>'TABLE 5'!$Y$8:$AE$8</c:f>
              <c:numCache>
                <c:formatCode>#,##0.0</c:formatCode>
                <c:ptCount val="7"/>
                <c:pt idx="0">
                  <c:v>55.145470685169975</c:v>
                </c:pt>
                <c:pt idx="1">
                  <c:v>19.010708075618997</c:v>
                </c:pt>
                <c:pt idx="2">
                  <c:v>19.116259752701854</c:v>
                </c:pt>
                <c:pt idx="3">
                  <c:v>0.63653628742763568</c:v>
                </c:pt>
                <c:pt idx="4">
                  <c:v>3.8934693186751046</c:v>
                </c:pt>
                <c:pt idx="5">
                  <c:v>8.4159876775232997E-2</c:v>
                </c:pt>
                <c:pt idx="6">
                  <c:v>2.1133960036312094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9-4557-8B68-172A3F452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State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255176436278787"/>
          <c:y val="0.33114404197063257"/>
          <c:w val="0.57284572761738384"/>
          <c:h val="0.50545211260357392"/>
        </c:manualLayout>
      </c:layout>
      <c:pieChart>
        <c:varyColors val="1"/>
        <c:ser>
          <c:idx val="0"/>
          <c:order val="0"/>
          <c:tx>
            <c:strRef>
              <c:f>'TABLE 5'!$A$11</c:f>
              <c:strCache>
                <c:ptCount val="1"/>
                <c:pt idx="0">
                  <c:v>Arkansas</c:v>
                </c:pt>
              </c:strCache>
            </c:strRef>
          </c:tx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5'!$R$6:$X$6</c:f>
              <c:strCache>
                <c:ptCount val="7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AIAN</c:v>
                </c:pt>
                <c:pt idx="4">
                  <c:v>Asian </c:v>
                </c:pt>
                <c:pt idx="5">
                  <c:v>NHPI</c:v>
                </c:pt>
                <c:pt idx="6">
                  <c:v>Two or More Races</c:v>
                </c:pt>
              </c:strCache>
            </c:strRef>
          </c:cat>
          <c:val>
            <c:numRef>
              <c:f>'TABLE 5'!$R$16:$X$16</c:f>
              <c:numCache>
                <c:formatCode>#,##0.0</c:formatCode>
                <c:ptCount val="7"/>
                <c:pt idx="0">
                  <c:v>58.657870821737056</c:v>
                </c:pt>
                <c:pt idx="1">
                  <c:v>32.145131441338606</c:v>
                </c:pt>
                <c:pt idx="2">
                  <c:v>5.233082276601599</c:v>
                </c:pt>
                <c:pt idx="3">
                  <c:v>0.64376294341158069</c:v>
                </c:pt>
                <c:pt idx="4">
                  <c:v>1.8100549213730106</c:v>
                </c:pt>
                <c:pt idx="5">
                  <c:v>3.9429306157354738E-2</c:v>
                </c:pt>
                <c:pt idx="6">
                  <c:v>1.4706682893807934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5-48C1-8ACC-618321653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State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2022</a:t>
            </a:r>
          </a:p>
        </c:rich>
      </c:tx>
      <c:layout>
        <c:manualLayout>
          <c:xMode val="edge"/>
          <c:yMode val="edge"/>
          <c:x val="0.45229854888828552"/>
          <c:y val="4.83314037418570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995917177019579"/>
          <c:y val="0.33114404197063257"/>
          <c:w val="0.57284572761738406"/>
          <c:h val="0.50545211260357414"/>
        </c:manualLayout>
      </c:layout>
      <c:pieChart>
        <c:varyColors val="1"/>
        <c:ser>
          <c:idx val="0"/>
          <c:order val="0"/>
          <c:tx>
            <c:strRef>
              <c:f>'TABLE 5'!$A$11</c:f>
              <c:strCache>
                <c:ptCount val="1"/>
                <c:pt idx="0">
                  <c:v>Arkansas</c:v>
                </c:pt>
              </c:strCache>
            </c:strRef>
          </c:tx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5'!$Y$6:$AE$6</c:f>
              <c:strCache>
                <c:ptCount val="7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AIAN</c:v>
                </c:pt>
                <c:pt idx="4">
                  <c:v>Asian </c:v>
                </c:pt>
                <c:pt idx="5">
                  <c:v>NHPI</c:v>
                </c:pt>
                <c:pt idx="6">
                  <c:v>Two or More Races</c:v>
                </c:pt>
              </c:strCache>
            </c:strRef>
          </c:cat>
          <c:val>
            <c:numRef>
              <c:f>'TABLE 5'!$Y$16:$AE$16</c:f>
              <c:numCache>
                <c:formatCode>#,##0.0</c:formatCode>
                <c:ptCount val="7"/>
                <c:pt idx="0">
                  <c:v>57.793893610379065</c:v>
                </c:pt>
                <c:pt idx="1">
                  <c:v>32.192884861600952</c:v>
                </c:pt>
                <c:pt idx="2">
                  <c:v>5.8000658353232435</c:v>
                </c:pt>
                <c:pt idx="3">
                  <c:v>0.65364759715230647</c:v>
                </c:pt>
                <c:pt idx="4">
                  <c:v>1.861449104741995</c:v>
                </c:pt>
                <c:pt idx="5">
                  <c:v>3.8668993632360482E-2</c:v>
                </c:pt>
                <c:pt idx="6">
                  <c:v>1.6593899971700834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D-4454-BD46-7C291929F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SREB States</a:t>
            </a:r>
          </a:p>
        </c:rich>
      </c:tx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40-4B8C-8913-E09410C86E5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Garamond"/>
                    <a:ea typeface="AGaramond"/>
                    <a:cs typeface="AGaramond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D840-4B8C-8913-E09410C86E5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840-4B8C-8913-E09410C86E55}"/>
              </c:ext>
            </c:extLst>
          </c:dPt>
          <c:dLbls>
            <c:delete val="1"/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D840-4B8C-8913-E09410C86E5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Garamond"/>
          <a:ea typeface="AGaramond"/>
          <a:cs typeface="AGaramond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SREB States</a:t>
            </a:r>
          </a:p>
        </c:rich>
      </c:tx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A7-4EB2-B5A8-AD48DF78985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Garamond"/>
                    <a:ea typeface="AGaramond"/>
                    <a:cs typeface="AGaramond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D4A7-4EB2-B5A8-AD48DF78985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4A7-4EB2-B5A8-AD48DF78985E}"/>
              </c:ext>
            </c:extLst>
          </c:dPt>
          <c:dLbls>
            <c:delete val="1"/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D4A7-4EB2-B5A8-AD48DF78985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Garamond"/>
          <a:ea typeface="AGaramond"/>
          <a:cs typeface="AGaramond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United States</a:t>
            </a:r>
          </a:p>
        </c:rich>
      </c:tx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C18-49CF-8FB8-6E9D761B6CE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Garamond"/>
                    <a:ea typeface="AGaramond"/>
                    <a:cs typeface="AGaramond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0C18-49CF-8FB8-6E9D761B6CE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C18-49CF-8FB8-6E9D761B6CE4}"/>
              </c:ext>
            </c:extLst>
          </c:dPt>
          <c:dLbls>
            <c:delete val="1"/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0C18-49CF-8FB8-6E9D761B6C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Garamond"/>
          <a:ea typeface="AGaramond"/>
          <a:cs typeface="AGaramond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47625</xdr:colOff>
      <xdr:row>0</xdr:row>
      <xdr:rowOff>123825</xdr:rowOff>
    </xdr:from>
    <xdr:to>
      <xdr:col>36</xdr:col>
      <xdr:colOff>47625</xdr:colOff>
      <xdr:row>10</xdr:row>
      <xdr:rowOff>47625</xdr:rowOff>
    </xdr:to>
    <xdr:graphicFrame macro="">
      <xdr:nvGraphicFramePr>
        <xdr:cNvPr id="2149" name="Chart 1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47625</xdr:colOff>
      <xdr:row>0</xdr:row>
      <xdr:rowOff>123825</xdr:rowOff>
    </xdr:from>
    <xdr:to>
      <xdr:col>39</xdr:col>
      <xdr:colOff>47625</xdr:colOff>
      <xdr:row>10</xdr:row>
      <xdr:rowOff>47625</xdr:rowOff>
    </xdr:to>
    <xdr:graphicFrame macro="">
      <xdr:nvGraphicFramePr>
        <xdr:cNvPr id="2150" name="Chart 2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47625</xdr:colOff>
      <xdr:row>11</xdr:row>
      <xdr:rowOff>9525</xdr:rowOff>
    </xdr:from>
    <xdr:to>
      <xdr:col>36</xdr:col>
      <xdr:colOff>47625</xdr:colOff>
      <xdr:row>22</xdr:row>
      <xdr:rowOff>142875</xdr:rowOff>
    </xdr:to>
    <xdr:graphicFrame macro="">
      <xdr:nvGraphicFramePr>
        <xdr:cNvPr id="2151" name="Chart 3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66675</xdr:colOff>
      <xdr:row>11</xdr:row>
      <xdr:rowOff>9525</xdr:rowOff>
    </xdr:from>
    <xdr:to>
      <xdr:col>39</xdr:col>
      <xdr:colOff>66675</xdr:colOff>
      <xdr:row>22</xdr:row>
      <xdr:rowOff>142875</xdr:rowOff>
    </xdr:to>
    <xdr:graphicFrame macro="">
      <xdr:nvGraphicFramePr>
        <xdr:cNvPr id="2152" name="Chart 4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66675</xdr:colOff>
      <xdr:row>23</xdr:row>
      <xdr:rowOff>123825</xdr:rowOff>
    </xdr:from>
    <xdr:to>
      <xdr:col>36</xdr:col>
      <xdr:colOff>9525</xdr:colOff>
      <xdr:row>38</xdr:row>
      <xdr:rowOff>40822</xdr:rowOff>
    </xdr:to>
    <xdr:graphicFrame macro="">
      <xdr:nvGraphicFramePr>
        <xdr:cNvPr id="2153" name="Chart 5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36</xdr:col>
      <xdr:colOff>57150</xdr:colOff>
      <xdr:row>23</xdr:row>
      <xdr:rowOff>123825</xdr:rowOff>
    </xdr:from>
    <xdr:to>
      <xdr:col>39</xdr:col>
      <xdr:colOff>0</xdr:colOff>
      <xdr:row>38</xdr:row>
      <xdr:rowOff>40822</xdr:rowOff>
    </xdr:to>
    <xdr:graphicFrame macro="">
      <xdr:nvGraphicFramePr>
        <xdr:cNvPr id="2154" name="Chart 7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177233</xdr:colOff>
      <xdr:row>16</xdr:row>
      <xdr:rowOff>37078</xdr:rowOff>
    </xdr:from>
    <xdr:to>
      <xdr:col>45</xdr:col>
      <xdr:colOff>44562</xdr:colOff>
      <xdr:row>24</xdr:row>
      <xdr:rowOff>8957</xdr:rowOff>
    </xdr:to>
    <xdr:sp macro="" textlink="">
      <xdr:nvSpPr>
        <xdr:cNvPr id="10" name="Oval Callou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8827183" y="3151753"/>
          <a:ext cx="3601129" cy="1267279"/>
        </a:xfrm>
        <a:prstGeom prst="wedgeEllipseCallout">
          <a:avLst>
            <a:gd name="adj1" fmla="val -62066"/>
            <a:gd name="adj2" fmla="val 8229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pie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37</xdr:col>
      <xdr:colOff>295275</xdr:colOff>
      <xdr:row>39</xdr:row>
      <xdr:rowOff>142875</xdr:rowOff>
    </xdr:from>
    <xdr:to>
      <xdr:col>41</xdr:col>
      <xdr:colOff>338139</xdr:colOff>
      <xdr:row>47</xdr:row>
      <xdr:rowOff>26988</xdr:rowOff>
    </xdr:to>
    <xdr:sp macro="" textlink="">
      <xdr:nvSpPr>
        <xdr:cNvPr id="11" name="Oval Callou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7802225" y="7000875"/>
          <a:ext cx="2328864" cy="1198563"/>
        </a:xfrm>
        <a:prstGeom prst="wedgeEllipseCallout">
          <a:avLst>
            <a:gd name="adj1" fmla="val -158364"/>
            <a:gd name="adj2" fmla="val 10057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addtional long term trend data for all 50 states and DC.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104</xdr:col>
      <xdr:colOff>0</xdr:colOff>
      <xdr:row>59</xdr:row>
      <xdr:rowOff>0</xdr:rowOff>
    </xdr:from>
    <xdr:to>
      <xdr:col>104</xdr:col>
      <xdr:colOff>0</xdr:colOff>
      <xdr:row>59</xdr:row>
      <xdr:rowOff>0</xdr:rowOff>
    </xdr:to>
    <xdr:graphicFrame macro="">
      <xdr:nvGraphicFramePr>
        <xdr:cNvPr id="1088" name="Chart 1">
          <a:extLst>
            <a:ext uri="{FF2B5EF4-FFF2-40B4-BE49-F238E27FC236}">
              <a16:creationId xmlns:a16="http://schemas.microsoft.com/office/drawing/2014/main" id="{00000000-0008-0000-0300-00004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104</xdr:col>
      <xdr:colOff>0</xdr:colOff>
      <xdr:row>59</xdr:row>
      <xdr:rowOff>0</xdr:rowOff>
    </xdr:from>
    <xdr:to>
      <xdr:col>104</xdr:col>
      <xdr:colOff>0</xdr:colOff>
      <xdr:row>59</xdr:row>
      <xdr:rowOff>0</xdr:rowOff>
    </xdr:to>
    <xdr:graphicFrame macro="">
      <xdr:nvGraphicFramePr>
        <xdr:cNvPr id="1089" name="Chart 2">
          <a:extLst>
            <a:ext uri="{FF2B5EF4-FFF2-40B4-BE49-F238E27FC236}">
              <a16:creationId xmlns:a16="http://schemas.microsoft.com/office/drawing/2014/main" id="{00000000-0008-0000-0300-00004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104</xdr:col>
      <xdr:colOff>0</xdr:colOff>
      <xdr:row>59</xdr:row>
      <xdr:rowOff>0</xdr:rowOff>
    </xdr:from>
    <xdr:to>
      <xdr:col>104</xdr:col>
      <xdr:colOff>0</xdr:colOff>
      <xdr:row>59</xdr:row>
      <xdr:rowOff>0</xdr:rowOff>
    </xdr:to>
    <xdr:graphicFrame macro="">
      <xdr:nvGraphicFramePr>
        <xdr:cNvPr id="1090" name="Chart 3">
          <a:extLst>
            <a:ext uri="{FF2B5EF4-FFF2-40B4-BE49-F238E27FC236}">
              <a16:creationId xmlns:a16="http://schemas.microsoft.com/office/drawing/2014/main" id="{00000000-0008-0000-0300-00004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104</xdr:col>
      <xdr:colOff>0</xdr:colOff>
      <xdr:row>59</xdr:row>
      <xdr:rowOff>0</xdr:rowOff>
    </xdr:from>
    <xdr:to>
      <xdr:col>104</xdr:col>
      <xdr:colOff>0</xdr:colOff>
      <xdr:row>59</xdr:row>
      <xdr:rowOff>0</xdr:rowOff>
    </xdr:to>
    <xdr:graphicFrame macro="">
      <xdr:nvGraphicFramePr>
        <xdr:cNvPr id="1091" name="Chart 4">
          <a:extLst>
            <a:ext uri="{FF2B5EF4-FFF2-40B4-BE49-F238E27FC236}">
              <a16:creationId xmlns:a16="http://schemas.microsoft.com/office/drawing/2014/main" id="{00000000-0008-0000-0300-00004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ensus.gov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>
    <tabColor indexed="16"/>
  </sheetPr>
  <dimension ref="A1:BO104"/>
  <sheetViews>
    <sheetView showGridLines="0" tabSelected="1" view="pageBreakPreview" topLeftCell="R1" zoomScale="90" zoomScaleNormal="100" zoomScaleSheetLayoutView="90" workbookViewId="0">
      <selection activeCell="AH74" sqref="AH74"/>
    </sheetView>
  </sheetViews>
  <sheetFormatPr defaultColWidth="9.7109375" defaultRowHeight="12.75"/>
  <cols>
    <col min="1" max="1" width="8.5703125" style="1" customWidth="1"/>
    <col min="2" max="2" width="13.140625" style="1" customWidth="1"/>
    <col min="3" max="3" width="8.28515625" style="1" customWidth="1"/>
    <col min="4" max="4" width="9" style="1" customWidth="1"/>
    <col min="5" max="8" width="8.85546875" style="1" customWidth="1"/>
    <col min="9" max="9" width="9" style="1" customWidth="1"/>
    <col min="10" max="10" width="10.7109375" style="1" customWidth="1"/>
    <col min="11" max="11" width="9.28515625" style="1" customWidth="1"/>
    <col min="12" max="15" width="9.140625" style="1" customWidth="1"/>
    <col min="16" max="16" width="8.7109375" style="1" customWidth="1"/>
    <col min="17" max="17" width="3.85546875" style="253" customWidth="1"/>
    <col min="18" max="18" width="8.42578125" style="1" customWidth="1"/>
    <col min="19" max="19" width="9" style="1" customWidth="1"/>
    <col min="20" max="20" width="8.85546875" style="1" bestFit="1" customWidth="1"/>
    <col min="21" max="23" width="8.85546875" style="1" customWidth="1"/>
    <col min="24" max="24" width="9.85546875" style="1" customWidth="1"/>
    <col min="25" max="25" width="8.42578125" style="1" customWidth="1"/>
    <col min="26" max="26" width="8.140625" style="1" customWidth="1"/>
    <col min="27" max="27" width="9" style="1" bestFit="1" customWidth="1"/>
    <col min="28" max="30" width="9" style="1" customWidth="1"/>
    <col min="31" max="31" width="8.85546875" style="1" customWidth="1"/>
    <col min="32" max="32" width="18.85546875" style="6" customWidth="1"/>
    <col min="33" max="33" width="3.85546875" style="1" customWidth="1"/>
    <col min="34" max="41" width="8.5703125" style="1" customWidth="1"/>
    <col min="42" max="16384" width="9.7109375" style="1"/>
  </cols>
  <sheetData>
    <row r="1" spans="1:67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45"/>
      <c r="R1" s="6"/>
      <c r="S1" s="6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6" t="s">
        <v>0</v>
      </c>
    </row>
    <row r="2" spans="1:67">
      <c r="A2" s="1" t="s">
        <v>1</v>
      </c>
      <c r="C2" s="2"/>
      <c r="D2" s="2"/>
      <c r="E2" s="2"/>
      <c r="F2" s="2"/>
      <c r="G2" s="2"/>
      <c r="H2" s="2"/>
      <c r="I2" s="37"/>
      <c r="J2" s="2"/>
      <c r="K2" s="2"/>
      <c r="L2" s="2"/>
      <c r="M2" s="2"/>
      <c r="N2" s="2"/>
      <c r="O2" s="2"/>
      <c r="P2" s="37"/>
      <c r="Q2" s="291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18" t="s">
        <v>2</v>
      </c>
    </row>
    <row r="3" spans="1:67">
      <c r="C3" s="2"/>
      <c r="D3" s="2"/>
      <c r="E3" s="2"/>
      <c r="F3" s="2"/>
      <c r="G3" s="2"/>
      <c r="H3" s="2"/>
      <c r="I3" s="2"/>
      <c r="J3" s="2" t="s">
        <v>3</v>
      </c>
      <c r="K3" s="2"/>
      <c r="L3" s="2"/>
      <c r="M3" s="2"/>
      <c r="N3" s="2"/>
      <c r="O3" s="2"/>
      <c r="P3" s="2"/>
      <c r="Q3" s="291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67">
      <c r="A4" s="38"/>
      <c r="B4" s="38"/>
      <c r="C4" s="38"/>
      <c r="D4" s="38"/>
      <c r="E4" s="38"/>
      <c r="F4" s="38"/>
      <c r="G4" s="38"/>
      <c r="H4" s="38"/>
      <c r="I4" s="38"/>
      <c r="J4" s="105"/>
      <c r="K4" s="38"/>
      <c r="L4" s="38"/>
      <c r="M4" s="38"/>
      <c r="N4" s="38"/>
      <c r="O4" s="38"/>
      <c r="P4" s="293"/>
      <c r="Q4" s="291" t="s">
        <v>3</v>
      </c>
      <c r="R4" s="43" t="s">
        <v>4</v>
      </c>
      <c r="S4" s="42"/>
      <c r="T4" s="42"/>
      <c r="U4" s="42"/>
      <c r="V4" s="42"/>
      <c r="W4" s="42"/>
      <c r="X4" s="42"/>
      <c r="Y4" s="43"/>
      <c r="Z4" s="42"/>
      <c r="AA4" s="42"/>
      <c r="AB4" s="42"/>
      <c r="AC4" s="42"/>
      <c r="AD4" s="42"/>
      <c r="AE4" s="44"/>
      <c r="AF4" s="17"/>
    </row>
    <row r="5" spans="1:67" ht="35.25" customHeight="1">
      <c r="A5" s="2"/>
      <c r="B5" s="2"/>
      <c r="C5" s="255" t="s">
        <v>5</v>
      </c>
      <c r="D5" s="255"/>
      <c r="E5" s="255"/>
      <c r="F5" s="255"/>
      <c r="G5" s="255"/>
      <c r="H5" s="255"/>
      <c r="I5" s="256"/>
      <c r="J5" s="104" t="s">
        <v>6</v>
      </c>
      <c r="K5" s="4"/>
      <c r="L5" s="4"/>
      <c r="M5" s="4"/>
      <c r="N5" s="4"/>
      <c r="O5" s="4"/>
      <c r="P5" s="294"/>
      <c r="Q5" s="291" t="s">
        <v>3</v>
      </c>
      <c r="R5" s="46">
        <v>2017</v>
      </c>
      <c r="S5" s="45"/>
      <c r="T5" s="45"/>
      <c r="U5" s="45"/>
      <c r="V5" s="45"/>
      <c r="W5" s="45"/>
      <c r="X5" s="45"/>
      <c r="Y5" s="106">
        <v>2022</v>
      </c>
      <c r="Z5" s="45"/>
      <c r="AA5" s="45"/>
      <c r="AB5" s="45"/>
      <c r="AC5" s="45"/>
      <c r="AD5" s="45"/>
      <c r="AE5" s="45"/>
      <c r="AH5"/>
      <c r="AI5"/>
      <c r="AJ5"/>
      <c r="AK5"/>
      <c r="AL5"/>
      <c r="AM5"/>
      <c r="AN5"/>
      <c r="AO5"/>
    </row>
    <row r="6" spans="1:67" s="253" customFormat="1" ht="48" customHeight="1">
      <c r="A6" s="243"/>
      <c r="B6" s="243"/>
      <c r="C6" s="244" t="s">
        <v>7</v>
      </c>
      <c r="D6" s="244" t="s">
        <v>8</v>
      </c>
      <c r="E6" s="245" t="s">
        <v>9</v>
      </c>
      <c r="F6" s="245" t="s">
        <v>10</v>
      </c>
      <c r="G6" s="245" t="s">
        <v>11</v>
      </c>
      <c r="H6" s="245" t="s">
        <v>12</v>
      </c>
      <c r="I6" s="246" t="s">
        <v>13</v>
      </c>
      <c r="J6" s="247" t="s">
        <v>7</v>
      </c>
      <c r="K6" s="244" t="s">
        <v>8</v>
      </c>
      <c r="L6" s="245" t="s">
        <v>9</v>
      </c>
      <c r="M6" s="245" t="s">
        <v>10</v>
      </c>
      <c r="N6" s="295" t="s">
        <v>11</v>
      </c>
      <c r="O6" s="295" t="s">
        <v>12</v>
      </c>
      <c r="P6" s="296" t="s">
        <v>13</v>
      </c>
      <c r="Q6" s="246"/>
      <c r="R6" s="247" t="s">
        <v>7</v>
      </c>
      <c r="S6" s="244" t="s">
        <v>8</v>
      </c>
      <c r="T6" s="245" t="s">
        <v>9</v>
      </c>
      <c r="U6" s="245" t="s">
        <v>10</v>
      </c>
      <c r="V6" s="245" t="s">
        <v>11</v>
      </c>
      <c r="W6" s="245" t="s">
        <v>12</v>
      </c>
      <c r="X6" s="246" t="s">
        <v>13</v>
      </c>
      <c r="Y6" s="248" t="s">
        <v>7</v>
      </c>
      <c r="Z6" s="249" t="s">
        <v>8</v>
      </c>
      <c r="AA6" s="250" t="s">
        <v>9</v>
      </c>
      <c r="AB6" s="245" t="s">
        <v>10</v>
      </c>
      <c r="AC6" s="245" t="s">
        <v>11</v>
      </c>
      <c r="AD6" s="245" t="s">
        <v>12</v>
      </c>
      <c r="AE6" s="251" t="s">
        <v>13</v>
      </c>
      <c r="AF6" s="252"/>
      <c r="AH6" s="254"/>
      <c r="AI6" s="254"/>
      <c r="AJ6" s="254"/>
      <c r="AK6" s="254"/>
      <c r="AL6" s="254"/>
      <c r="AM6" s="254"/>
      <c r="AN6" s="254"/>
      <c r="AO6" s="254"/>
    </row>
    <row r="7" spans="1:67" ht="17.25" customHeight="1">
      <c r="A7" s="113" t="s">
        <v>14</v>
      </c>
      <c r="B7" s="100"/>
      <c r="C7" s="102">
        <f>'Non Double Counted #''s'!EU5/1000</f>
        <v>196225.96599999999</v>
      </c>
      <c r="D7" s="102">
        <f>'Non Double Counted #''s'!EV5/1000</f>
        <v>42070.470999999998</v>
      </c>
      <c r="E7" s="102">
        <f>'Non Double Counted #''s'!EW5/1000</f>
        <v>63664.345999999998</v>
      </c>
      <c r="F7" s="102">
        <f>'Non Double Counted #''s'!EX5/1000</f>
        <v>2420.9720000000002</v>
      </c>
      <c r="G7" s="102">
        <f>'Non Double Counted #''s'!EY5/1000</f>
        <v>20276.025000000001</v>
      </c>
      <c r="H7" s="102">
        <f>'Non Double Counted #''s'!EZ5/1000</f>
        <v>635.928</v>
      </c>
      <c r="I7" s="102">
        <f>'Non Double Counted #''s'!FA5/1000</f>
        <v>7993.8490000000002</v>
      </c>
      <c r="J7" s="223">
        <f>(('Non Double Counted #''s'!EU5-'Non Double Counted #''s'!DM5)/'Non Double Counted #''s'!DM5)*100</f>
        <v>-0.79731669298602392</v>
      </c>
      <c r="K7" s="203">
        <f>(('Non Double Counted #''s'!EV5-'Non Double Counted #''s'!DN5)/'Non Double Counted #''s'!DN5)*100</f>
        <v>3.4883726936919905</v>
      </c>
      <c r="L7" s="203">
        <f>(('Non Double Counted #''s'!EW5-'Non Double Counted #''s'!DO5)/'Non Double Counted #''s'!DO5)*100</f>
        <v>8.0031870809998633</v>
      </c>
      <c r="M7" s="203">
        <f>(('Non Double Counted #''s'!EX5-'Non Double Counted #''s'!DP5)/'Non Double Counted #''s'!DP5)*100</f>
        <v>0.73565758967283212</v>
      </c>
      <c r="N7" s="203">
        <f>(('Non Double Counted #''s'!EY5-'Non Double Counted #''s'!DQ5)/'Non Double Counted #''s'!DQ5)*100</f>
        <v>10.203897612900427</v>
      </c>
      <c r="O7" s="203">
        <f>(('Non Double Counted #''s'!EZ5-'Non Double Counted #''s'!DR5)/'Non Double Counted #''s'!DR5)*100</f>
        <v>10.256201313168265</v>
      </c>
      <c r="P7" s="297">
        <f>(('Non Double Counted #''s'!FA5-'Non Double Counted #''s'!DS5)/'Non Double Counted #''s'!DS5)*100</f>
        <v>15.213532440990504</v>
      </c>
      <c r="Q7" s="270"/>
      <c r="R7" s="99">
        <f>'Percent Distributions'!GI5</f>
        <v>60.728104563741717</v>
      </c>
      <c r="S7" s="87">
        <f>'Percent Distributions'!GJ5</f>
        <v>12.480801790553457</v>
      </c>
      <c r="T7" s="87">
        <f>'Percent Distributions'!GK5</f>
        <v>18.097408129895257</v>
      </c>
      <c r="U7" s="87">
        <f>'Percent Distributions'!GL5</f>
        <v>0.73784172450539587</v>
      </c>
      <c r="V7" s="87">
        <f>'Percent Distributions'!GM5</f>
        <v>5.6486222619657962</v>
      </c>
      <c r="W7" s="87">
        <f>'Percent Distributions'!GN5</f>
        <v>0.1770767701004084</v>
      </c>
      <c r="X7" s="87">
        <f>'Percent Distributions'!GO5</f>
        <v>2.1301447592379716</v>
      </c>
      <c r="Y7" s="224">
        <f>'Percent Distributions'!GQ5</f>
        <v>58.875875165060542</v>
      </c>
      <c r="Z7" s="183">
        <f>'Percent Distributions'!GR5</f>
        <v>12.622874786771593</v>
      </c>
      <c r="AA7" s="183">
        <f>'Percent Distributions'!GS5</f>
        <v>19.10192704853965</v>
      </c>
      <c r="AB7" s="183">
        <f>'Percent Distributions'!GT5</f>
        <v>0.72639135459833559</v>
      </c>
      <c r="AC7" s="183">
        <f>'Percent Distributions'!GU5</f>
        <v>6.0836429606041369</v>
      </c>
      <c r="AD7" s="183">
        <f>'Percent Distributions'!GV5</f>
        <v>0.19080460300532612</v>
      </c>
      <c r="AE7" s="183">
        <f>'Percent Distributions'!GW5</f>
        <v>2.3984840814204174</v>
      </c>
      <c r="AF7" s="142" t="s">
        <v>15</v>
      </c>
      <c r="AH7" s="39"/>
      <c r="AI7" s="39"/>
      <c r="AJ7" s="39"/>
      <c r="AK7" s="39"/>
      <c r="AL7" s="39"/>
      <c r="AM7" s="39"/>
      <c r="AN7" s="39"/>
      <c r="AO7" s="39"/>
      <c r="AP7" s="40"/>
      <c r="AQ7" s="40"/>
      <c r="AR7" s="40"/>
      <c r="AS7" s="40"/>
      <c r="AT7" s="40"/>
      <c r="AU7" s="40"/>
      <c r="AV7" s="40"/>
      <c r="AW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</row>
    <row r="8" spans="1:67">
      <c r="A8" s="101" t="s">
        <v>16</v>
      </c>
      <c r="B8" s="101"/>
      <c r="C8" s="289">
        <f>'Non Double Counted #''s'!EU6/1000</f>
        <v>70610.680999999997</v>
      </c>
      <c r="D8" s="289">
        <f>'Non Double Counted #''s'!EV6/1000</f>
        <v>24342.145</v>
      </c>
      <c r="E8" s="289">
        <f>'Non Double Counted #''s'!EW6/1000</f>
        <v>24477.297999999999</v>
      </c>
      <c r="F8" s="289">
        <f>'Non Double Counted #''s'!EX6/1000</f>
        <v>815.04899999999998</v>
      </c>
      <c r="G8" s="289">
        <f>'Non Double Counted #''s'!EY6/1000</f>
        <v>4985.3689999999997</v>
      </c>
      <c r="H8" s="289">
        <f>'Non Double Counted #''s'!EZ6/1000</f>
        <v>107.762</v>
      </c>
      <c r="I8" s="290">
        <f>'Non Double Counted #''s'!FA6/1000</f>
        <v>2706.085</v>
      </c>
      <c r="J8" s="288">
        <f>(('Non Double Counted #''s'!EU6-'Non Double Counted #''s'!DM6)/'Non Double Counted #''s'!DM6)*100</f>
        <v>0.65955105588940433</v>
      </c>
      <c r="K8" s="110">
        <f>(('Non Double Counted #''s'!EV6-'Non Double Counted #''s'!DN6)/'Non Double Counted #''s'!DN6)*100</f>
        <v>4.4826623854011176</v>
      </c>
      <c r="L8" s="110">
        <f>(('Non Double Counted #''s'!EW6-'Non Double Counted #''s'!DO6)/'Non Double Counted #''s'!DO6)*100</f>
        <v>11.024734895782849</v>
      </c>
      <c r="M8" s="110">
        <f>(('Non Double Counted #''s'!EX6-'Non Double Counted #''s'!DP6)/'Non Double Counted #''s'!DP6)*100</f>
        <v>2.3591421940461954</v>
      </c>
      <c r="N8" s="110">
        <f>(('Non Double Counted #''s'!EY6-'Non Double Counted #''s'!DQ6)/'Non Double Counted #''s'!DQ6)*100</f>
        <v>15.832705807401082</v>
      </c>
      <c r="O8" s="110">
        <f>(('Non Double Counted #''s'!EZ6-'Non Double Counted #''s'!DR6)/'Non Double Counted #''s'!DR6)*100</f>
        <v>20.537801590586234</v>
      </c>
      <c r="P8" s="298">
        <f>(('Non Double Counted #''s'!FA6-'Non Double Counted #''s'!DS6)/'Non Double Counted #''s'!DS6)*100</f>
        <v>18.555967085761552</v>
      </c>
      <c r="Q8" s="270"/>
      <c r="R8" s="109">
        <f>'Percent Distributions'!GI6</f>
        <v>57.047304130946507</v>
      </c>
      <c r="S8" s="110">
        <f>'Percent Distributions'!GJ6</f>
        <v>18.946732756987757</v>
      </c>
      <c r="T8" s="110">
        <f>'Percent Distributions'!GK6</f>
        <v>17.929304593973885</v>
      </c>
      <c r="U8" s="110">
        <f>'Percent Distributions'!GL6</f>
        <v>0.64755520147367229</v>
      </c>
      <c r="V8" s="110">
        <f>'Percent Distributions'!GM6</f>
        <v>3.5001432769475898</v>
      </c>
      <c r="W8" s="110">
        <f>'Percent Distributions'!GN6</f>
        <v>7.2704633848758415E-2</v>
      </c>
      <c r="X8" s="110">
        <f>'Percent Distributions'!GO6</f>
        <v>1.8562554058218292</v>
      </c>
      <c r="Y8" s="225">
        <f>'Percent Distributions'!GQ6</f>
        <v>55.145470685169975</v>
      </c>
      <c r="Z8" s="29">
        <f>'Percent Distributions'!GR6</f>
        <v>19.010708075618997</v>
      </c>
      <c r="AA8" s="29">
        <f>'Percent Distributions'!GS6</f>
        <v>19.116259752701854</v>
      </c>
      <c r="AB8" s="29">
        <f>'Percent Distributions'!GT6</f>
        <v>0.63653628742763568</v>
      </c>
      <c r="AC8" s="29">
        <f>'Percent Distributions'!GU6</f>
        <v>3.8934693186751046</v>
      </c>
      <c r="AD8" s="29">
        <f>'Percent Distributions'!GV6</f>
        <v>8.4159876775232997E-2</v>
      </c>
      <c r="AE8" s="29">
        <f>'Percent Distributions'!GW6</f>
        <v>2.1133960036312094</v>
      </c>
      <c r="AF8" s="103" t="s">
        <v>17</v>
      </c>
      <c r="AH8" s="39"/>
      <c r="AI8" s="39"/>
      <c r="AJ8" s="39"/>
      <c r="AK8" s="39"/>
      <c r="AL8" s="39"/>
      <c r="AM8" s="39"/>
      <c r="AN8" s="39"/>
      <c r="AO8" s="39"/>
      <c r="AP8" s="40"/>
      <c r="AQ8" s="40"/>
      <c r="AR8" s="40"/>
      <c r="AS8" s="40"/>
      <c r="AT8" s="40"/>
      <c r="AU8" s="40"/>
      <c r="AV8" s="40"/>
      <c r="AW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</row>
    <row r="9" spans="1:67">
      <c r="A9" s="101" t="s">
        <v>18</v>
      </c>
      <c r="B9" s="101"/>
      <c r="C9" s="29">
        <f>(C8/C$7)*100</f>
        <v>35.98437171153995</v>
      </c>
      <c r="D9" s="29">
        <f t="shared" ref="D9:I9" si="0">(D8/D$7)*100</f>
        <v>57.860405223416691</v>
      </c>
      <c r="E9" s="29">
        <f t="shared" si="0"/>
        <v>38.447419219542439</v>
      </c>
      <c r="F9" s="29">
        <f t="shared" ref="F9:H9" si="1">(F8/F$7)*100</f>
        <v>33.666188621760178</v>
      </c>
      <c r="G9" s="29">
        <f t="shared" si="1"/>
        <v>24.58750667352205</v>
      </c>
      <c r="H9" s="29">
        <f t="shared" si="1"/>
        <v>16.945629064925587</v>
      </c>
      <c r="I9" s="29">
        <f t="shared" si="0"/>
        <v>33.852090526103254</v>
      </c>
      <c r="J9" s="28"/>
      <c r="K9" s="29"/>
      <c r="L9" s="29"/>
      <c r="M9" s="29"/>
      <c r="N9" s="299"/>
      <c r="O9" s="299"/>
      <c r="P9" s="300"/>
      <c r="Q9" s="270"/>
      <c r="R9" s="28"/>
      <c r="S9" s="29"/>
      <c r="T9" s="29"/>
      <c r="U9" s="29"/>
      <c r="V9" s="29"/>
      <c r="W9" s="29"/>
      <c r="X9" s="29"/>
      <c r="Y9" s="225"/>
      <c r="Z9" s="29"/>
      <c r="AA9" s="29"/>
      <c r="AB9" s="29"/>
      <c r="AC9" s="29"/>
      <c r="AD9" s="29"/>
      <c r="AE9" s="29"/>
      <c r="AF9" s="12"/>
      <c r="AH9" s="40"/>
      <c r="AI9" s="40"/>
      <c r="AJ9" s="40"/>
      <c r="AK9" s="40"/>
      <c r="AL9" s="40"/>
      <c r="AM9" s="40"/>
      <c r="AN9" s="39"/>
      <c r="AO9" s="39"/>
      <c r="AP9" s="40"/>
      <c r="AQ9" s="40"/>
      <c r="AR9" s="40"/>
      <c r="AS9" s="40"/>
      <c r="AT9" s="40"/>
      <c r="AU9" s="40"/>
      <c r="AV9" s="40"/>
      <c r="AW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</row>
    <row r="10" spans="1:67" s="253" customFormat="1">
      <c r="A10" s="200" t="s">
        <v>19</v>
      </c>
      <c r="B10" s="200"/>
      <c r="C10" s="200">
        <f>'Non Double Counted #''s'!EU8/1000</f>
        <v>3283.6640000000002</v>
      </c>
      <c r="D10" s="200">
        <f>'Non Double Counted #''s'!EV8/1000</f>
        <v>1341.182</v>
      </c>
      <c r="E10" s="200">
        <f>'Non Double Counted #''s'!EW8/1000</f>
        <v>250.25299999999999</v>
      </c>
      <c r="F10" s="200">
        <f>'Non Double Counted #''s'!EX8/1000</f>
        <v>28.071999999999999</v>
      </c>
      <c r="G10" s="200">
        <f>'Non Double Counted #''s'!EY8/1000</f>
        <v>78.533000000000001</v>
      </c>
      <c r="H10" s="200">
        <f>'Non Double Counted #''s'!EZ8/1000</f>
        <v>2.6709999999999998</v>
      </c>
      <c r="I10" s="275">
        <f>'Non Double Counted #''s'!FA8/1000</f>
        <v>89.921000000000006</v>
      </c>
      <c r="J10" s="276">
        <f>(('Non Double Counted #''s'!EU8-'Non Double Counted #''s'!DM8)/'Non Double Counted #''s'!DM8)*100</f>
        <v>2.7155464187894842</v>
      </c>
      <c r="K10" s="276">
        <f>(('Non Double Counted #''s'!EV8-'Non Double Counted #''s'!DN8)/'Non Double Counted #''s'!DN8)*100</f>
        <v>3.7402529495439061</v>
      </c>
      <c r="L10" s="276">
        <f>(('Non Double Counted #''s'!EW8-'Non Double Counted #''s'!DO8)/'Non Double Counted #''s'!DO8)*100</f>
        <v>18.570724634934475</v>
      </c>
      <c r="M10" s="276">
        <f>(('Non Double Counted #''s'!EX8-'Non Double Counted #''s'!DP8)/'Non Double Counted #''s'!DP8)*100</f>
        <v>2.6511134676564159</v>
      </c>
      <c r="N10" s="301">
        <f>(('Non Double Counted #''s'!EY8-'Non Double Counted #''s'!DQ8)/'Non Double Counted #''s'!DQ8)*100</f>
        <v>12.732727559823722</v>
      </c>
      <c r="O10" s="301">
        <f>(('Non Double Counted #''s'!EZ8-'Non Double Counted #''s'!DR8)/'Non Double Counted #''s'!DR8)*100</f>
        <v>5.5314105096799686</v>
      </c>
      <c r="P10" s="302">
        <f>(('Non Double Counted #''s'!FA8-'Non Double Counted #''s'!DS8)/'Non Double Counted #''s'!DS8)*100</f>
        <v>20.749573648095179</v>
      </c>
      <c r="Q10" s="270"/>
      <c r="R10" s="202">
        <f>'Percent Distributions'!GI8</f>
        <v>65.579854708357175</v>
      </c>
      <c r="S10" s="276">
        <f>'Percent Distributions'!GJ8</f>
        <v>26.520904572073178</v>
      </c>
      <c r="T10" s="276">
        <f>'Percent Distributions'!GK8</f>
        <v>4.3296195679488596</v>
      </c>
      <c r="U10" s="276">
        <f>'Percent Distributions'!GL8</f>
        <v>0.5609932166736038</v>
      </c>
      <c r="V10" s="276">
        <f>'Percent Distributions'!GM8</f>
        <v>1.4290587798710375</v>
      </c>
      <c r="W10" s="276">
        <f>'Percent Distributions'!GN8</f>
        <v>5.192064326620438E-2</v>
      </c>
      <c r="X10" s="276">
        <f>'Percent Distributions'!GO8</f>
        <v>1.5276485118099461</v>
      </c>
      <c r="Y10" s="277">
        <f>'Percent Distributions'!GQ8</f>
        <v>64.711715674450204</v>
      </c>
      <c r="Z10" s="276">
        <f>'Percent Distributions'!GR8</f>
        <v>26.430898000431981</v>
      </c>
      <c r="AA10" s="276">
        <f>'Percent Distributions'!GS8</f>
        <v>4.9317777283784787</v>
      </c>
      <c r="AB10" s="276">
        <f>'Percent Distributions'!GT8</f>
        <v>0.55321959932964093</v>
      </c>
      <c r="AC10" s="276">
        <f>'Percent Distributions'!GU8</f>
        <v>1.5476629664489419</v>
      </c>
      <c r="AD10" s="276">
        <f>'Percent Distributions'!GV8</f>
        <v>5.2637843752118517E-2</v>
      </c>
      <c r="AE10" s="276">
        <f>'Percent Distributions'!GW8</f>
        <v>1.7720881872086296</v>
      </c>
      <c r="AF10" s="278" t="s">
        <v>19</v>
      </c>
      <c r="AH10" s="272"/>
      <c r="AI10" s="272"/>
      <c r="AJ10" s="272"/>
      <c r="AK10" s="272"/>
      <c r="AL10" s="272"/>
      <c r="AM10" s="272"/>
      <c r="AN10" s="273"/>
      <c r="AO10" s="273"/>
      <c r="AP10" s="272"/>
      <c r="AQ10" s="272"/>
      <c r="AR10" s="272"/>
      <c r="AS10" s="272"/>
      <c r="AT10" s="272"/>
      <c r="AU10" s="272"/>
      <c r="AV10" s="272"/>
      <c r="AW10" s="272"/>
      <c r="AY10" s="272"/>
      <c r="AZ10" s="272"/>
      <c r="BA10" s="272"/>
      <c r="BB10" s="272"/>
      <c r="BC10" s="272"/>
      <c r="BD10" s="272"/>
      <c r="BE10" s="272"/>
      <c r="BF10" s="272"/>
      <c r="BG10" s="272"/>
      <c r="BH10" s="272"/>
      <c r="BI10" s="272"/>
      <c r="BJ10" s="272"/>
      <c r="BK10" s="272"/>
      <c r="BL10" s="272"/>
      <c r="BM10" s="272"/>
      <c r="BN10" s="272"/>
      <c r="BO10" s="272"/>
    </row>
    <row r="11" spans="1:67" s="253" customFormat="1">
      <c r="A11" s="200" t="s">
        <v>20</v>
      </c>
      <c r="B11" s="200"/>
      <c r="C11" s="200">
        <f>'Non Double Counted #''s'!EU9/1000</f>
        <v>2161.415</v>
      </c>
      <c r="D11" s="200">
        <f>'Non Double Counted #''s'!EV9/1000</f>
        <v>466.93799999999999</v>
      </c>
      <c r="E11" s="200">
        <f>'Non Double Counted #''s'!EW9/1000</f>
        <v>260.536</v>
      </c>
      <c r="F11" s="200">
        <f>'Non Double Counted #''s'!EX9/1000</f>
        <v>24.106999999999999</v>
      </c>
      <c r="G11" s="200">
        <f>'Non Double Counted #''s'!EY9/1000</f>
        <v>54.174999999999997</v>
      </c>
      <c r="H11" s="200">
        <f>'Non Double Counted #''s'!EZ9/1000</f>
        <v>12.843999999999999</v>
      </c>
      <c r="I11" s="200">
        <f>'Non Double Counted #''s'!FA9/1000</f>
        <v>65.622</v>
      </c>
      <c r="J11" s="202">
        <f>(('Non Double Counted #''s'!EU9-'Non Double Counted #''s'!DM9)/'Non Double Counted #''s'!DM9)*100</f>
        <v>-0.75277492195137408</v>
      </c>
      <c r="K11" s="276">
        <f>(('Non Double Counted #''s'!EV9-'Non Double Counted #''s'!DN9)/'Non Double Counted #''s'!DN9)*100</f>
        <v>0.69156472178914064</v>
      </c>
      <c r="L11" s="276">
        <f>(('Non Double Counted #''s'!EW9-'Non Double Counted #''s'!DO9)/'Non Double Counted #''s'!DO9)*100</f>
        <v>14.434298313809718</v>
      </c>
      <c r="M11" s="276">
        <f>(('Non Double Counted #''s'!EX9-'Non Double Counted #''s'!DP9)/'Non Double Counted #''s'!DP9)*100</f>
        <v>6.7578938045259287</v>
      </c>
      <c r="N11" s="301">
        <f>(('Non Double Counted #''s'!EY9-'Non Double Counted #''s'!DQ9)/'Non Double Counted #''s'!DQ9)*100</f>
        <v>13.891983938444721</v>
      </c>
      <c r="O11" s="301">
        <f>(('Non Double Counted #''s'!EZ9-'Non Double Counted #''s'!DR9)/'Non Double Counted #''s'!DR9)*100</f>
        <v>50.928319623971795</v>
      </c>
      <c r="P11" s="302">
        <f>(('Non Double Counted #''s'!FA9-'Non Double Counted #''s'!DS9)/'Non Double Counted #''s'!DS9)*100</f>
        <v>16.334562473408027</v>
      </c>
      <c r="Q11" s="270"/>
      <c r="R11" s="202">
        <f>'Percent Distributions'!GI9</f>
        <v>72.490238090403722</v>
      </c>
      <c r="S11" s="276">
        <f>'Percent Distributions'!GJ9</f>
        <v>15.435683570001322</v>
      </c>
      <c r="T11" s="276">
        <f>'Percent Distributions'!GK9</f>
        <v>7.5782908311777959</v>
      </c>
      <c r="U11" s="276">
        <f>'Percent Distributions'!GL9</f>
        <v>0.75162792803198375</v>
      </c>
      <c r="V11" s="276">
        <f>'Percent Distributions'!GM9</f>
        <v>1.5833083412026647</v>
      </c>
      <c r="W11" s="276">
        <f>'Percent Distributions'!GN9</f>
        <v>0.28326263972154386</v>
      </c>
      <c r="X11" s="276">
        <f>'Percent Distributions'!GO9</f>
        <v>1.8775885994609689</v>
      </c>
      <c r="Y11" s="277">
        <f>'Percent Distributions'!GQ9</f>
        <v>70.967584121154289</v>
      </c>
      <c r="Z11" s="276">
        <f>'Percent Distributions'!GR9</f>
        <v>15.331374027830631</v>
      </c>
      <c r="AA11" s="276">
        <f>'Percent Distributions'!GS9</f>
        <v>8.5544009348454857</v>
      </c>
      <c r="AB11" s="276">
        <f>'Percent Distributions'!GT9</f>
        <v>0.79152571366843771</v>
      </c>
      <c r="AC11" s="276">
        <f>'Percent Distributions'!GU9</f>
        <v>1.7787740298663302</v>
      </c>
      <c r="AD11" s="276">
        <f>'Percent Distributions'!GV9</f>
        <v>0.42171801826678629</v>
      </c>
      <c r="AE11" s="276">
        <f>'Percent Distributions'!GW9</f>
        <v>2.1546231543680352</v>
      </c>
      <c r="AF11" s="278" t="s">
        <v>20</v>
      </c>
      <c r="AH11" s="272"/>
      <c r="AI11" s="272"/>
      <c r="AJ11" s="272"/>
      <c r="AK11" s="272"/>
      <c r="AL11" s="272"/>
      <c r="AM11" s="272"/>
      <c r="AN11" s="273"/>
      <c r="AO11" s="273"/>
      <c r="AP11" s="272"/>
      <c r="AQ11" s="272"/>
      <c r="AR11" s="272"/>
      <c r="AS11" s="272"/>
      <c r="AT11" s="272"/>
      <c r="AU11" s="272"/>
      <c r="AV11" s="272"/>
      <c r="AW11" s="272"/>
      <c r="AY11" s="272"/>
      <c r="AZ11" s="272"/>
      <c r="BA11" s="272"/>
      <c r="BB11" s="272"/>
      <c r="BC11" s="272"/>
      <c r="BD11" s="272"/>
      <c r="BE11" s="272"/>
      <c r="BF11" s="272"/>
      <c r="BG11" s="272"/>
      <c r="BH11" s="272"/>
      <c r="BI11" s="272"/>
      <c r="BJ11" s="272"/>
      <c r="BK11" s="272"/>
      <c r="BL11" s="272"/>
      <c r="BM11" s="272"/>
      <c r="BN11" s="272"/>
      <c r="BO11" s="272"/>
    </row>
    <row r="12" spans="1:67" s="253" customFormat="1">
      <c r="A12" s="200" t="s">
        <v>21</v>
      </c>
      <c r="B12" s="200"/>
      <c r="C12" s="200">
        <f>'Non Double Counted #''s'!EU10/1000</f>
        <v>610.97799999999995</v>
      </c>
      <c r="D12" s="200">
        <f>'Non Double Counted #''s'!EV10/1000</f>
        <v>228.81299999999999</v>
      </c>
      <c r="E12" s="200">
        <f>'Non Double Counted #''s'!EW10/1000</f>
        <v>105.29900000000001</v>
      </c>
      <c r="F12" s="200">
        <f>'Non Double Counted #''s'!EX10/1000</f>
        <v>3.0550000000000002</v>
      </c>
      <c r="G12" s="200">
        <f>'Non Double Counted #''s'!EY10/1000</f>
        <v>43.622999999999998</v>
      </c>
      <c r="H12" s="200">
        <f>'Non Double Counted #''s'!EZ10/1000</f>
        <v>0.35199999999999998</v>
      </c>
      <c r="I12" s="200">
        <f>'Non Double Counted #''s'!FA10/1000</f>
        <v>26.276</v>
      </c>
      <c r="J12" s="202">
        <f>(('Non Double Counted #''s'!EU10-'Non Double Counted #''s'!DM10)/'Non Double Counted #''s'!DM10)*100</f>
        <v>1.9554116743984244</v>
      </c>
      <c r="K12" s="276">
        <f>(('Non Double Counted #''s'!EV10-'Non Double Counted #''s'!DN10)/'Non Double Counted #''s'!DN10)*100</f>
        <v>9.4956213810594825</v>
      </c>
      <c r="L12" s="276">
        <f>(('Non Double Counted #''s'!EW10-'Non Double Counted #''s'!DO10)/'Non Double Counted #''s'!DO10)*100</f>
        <v>17.60126872089257</v>
      </c>
      <c r="M12" s="276">
        <f>(('Non Double Counted #''s'!EX10-'Non Double Counted #''s'!DP10)/'Non Double Counted #''s'!DP10)*100</f>
        <v>2.1397525911066531</v>
      </c>
      <c r="N12" s="301">
        <f>(('Non Double Counted #''s'!EY10-'Non Double Counted #''s'!DQ10)/'Non Double Counted #''s'!DQ10)*100</f>
        <v>11.564921613257972</v>
      </c>
      <c r="O12" s="301">
        <f>(('Non Double Counted #''s'!EZ10-'Non Double Counted #''s'!DR10)/'Non Double Counted #''s'!DR10)*100</f>
        <v>1.4409221902017291</v>
      </c>
      <c r="P12" s="302">
        <f>(('Non Double Counted #''s'!FA10-'Non Double Counted #''s'!DS10)/'Non Double Counted #''s'!DS10)*100</f>
        <v>20.914822143481661</v>
      </c>
      <c r="Q12" s="270"/>
      <c r="R12" s="202">
        <f>'Percent Distributions'!GI10</f>
        <v>62.297089524387715</v>
      </c>
      <c r="S12" s="276">
        <f>'Percent Distributions'!GJ10</f>
        <v>21.72383072107483</v>
      </c>
      <c r="T12" s="276">
        <f>'Percent Distributions'!GK10</f>
        <v>9.3081785851285801</v>
      </c>
      <c r="U12" s="276">
        <f>'Percent Distributions'!GL10</f>
        <v>0.31093447713420497</v>
      </c>
      <c r="V12" s="276">
        <f>'Percent Distributions'!GM10</f>
        <v>4.0648107624288023</v>
      </c>
      <c r="W12" s="276">
        <f>'Percent Distributions'!GN10</f>
        <v>3.6072973442182923E-2</v>
      </c>
      <c r="X12" s="276">
        <f>'Percent Distributions'!GO10</f>
        <v>2.2590829564036805</v>
      </c>
      <c r="Y12" s="277">
        <f>'Percent Distributions'!GQ10</f>
        <v>59.994147659653017</v>
      </c>
      <c r="Z12" s="276">
        <f>'Percent Distributions'!GR10</f>
        <v>22.467979057262596</v>
      </c>
      <c r="AA12" s="276">
        <f>'Percent Distributions'!GS10</f>
        <v>10.339691043562622</v>
      </c>
      <c r="AB12" s="276">
        <f>'Percent Distributions'!GT10</f>
        <v>0.29998153959756324</v>
      </c>
      <c r="AC12" s="276">
        <f>'Percent Distributions'!GU10</f>
        <v>4.2835007207412445</v>
      </c>
      <c r="AD12" s="276">
        <f>'Percent Distributions'!GV10</f>
        <v>3.4564157753958186E-2</v>
      </c>
      <c r="AE12" s="276">
        <f>'Percent Distributions'!GW10</f>
        <v>2.5801358214289922</v>
      </c>
      <c r="AF12" s="278" t="s">
        <v>21</v>
      </c>
      <c r="AG12" s="274"/>
      <c r="AH12" s="273"/>
      <c r="AI12" s="273"/>
      <c r="AJ12" s="273"/>
      <c r="AK12" s="273"/>
      <c r="AL12" s="273"/>
      <c r="AM12" s="273"/>
      <c r="AN12" s="273"/>
      <c r="AO12" s="273"/>
      <c r="AP12" s="272"/>
      <c r="AQ12" s="272"/>
      <c r="AR12" s="272"/>
      <c r="AS12" s="272"/>
      <c r="AT12" s="272"/>
      <c r="AU12" s="272"/>
      <c r="AV12" s="272"/>
      <c r="AW12" s="272"/>
      <c r="AY12" s="272"/>
      <c r="AZ12" s="272"/>
      <c r="BA12" s="272"/>
      <c r="BB12" s="272"/>
      <c r="BC12" s="272"/>
      <c r="BD12" s="272"/>
      <c r="BE12" s="272"/>
      <c r="BF12" s="272"/>
      <c r="BG12" s="272"/>
      <c r="BH12" s="272"/>
      <c r="BI12" s="272"/>
      <c r="BJ12" s="272"/>
      <c r="BK12" s="272"/>
      <c r="BL12" s="272"/>
      <c r="BM12" s="272"/>
      <c r="BN12" s="272"/>
      <c r="BO12" s="272"/>
    </row>
    <row r="13" spans="1:67" s="253" customFormat="1">
      <c r="A13" s="200" t="s">
        <v>22</v>
      </c>
      <c r="B13" s="200"/>
      <c r="C13" s="200">
        <f>'Non Double Counted #''s'!EU11/1000</f>
        <v>11642.694</v>
      </c>
      <c r="D13" s="200">
        <f>'Non Double Counted #''s'!EV11/1000</f>
        <v>3429.201</v>
      </c>
      <c r="E13" s="200">
        <f>'Non Double Counted #''s'!EW11/1000</f>
        <v>6025.03</v>
      </c>
      <c r="F13" s="200">
        <f>'Non Double Counted #''s'!EX11/1000</f>
        <v>56.494</v>
      </c>
      <c r="G13" s="200">
        <f>'Non Double Counted #''s'!EY11/1000</f>
        <v>667.82600000000002</v>
      </c>
      <c r="H13" s="200">
        <f>'Non Double Counted #''s'!EZ11/1000</f>
        <v>15.192</v>
      </c>
      <c r="I13" s="200">
        <f>'Non Double Counted #''s'!FA11/1000</f>
        <v>408.38600000000002</v>
      </c>
      <c r="J13" s="202">
        <f>(('Non Double Counted #''s'!EU11-'Non Double Counted #''s'!DM11)/'Non Double Counted #''s'!DM11)*100</f>
        <v>2.633265212015151</v>
      </c>
      <c r="K13" s="276">
        <f>(('Non Double Counted #''s'!EV11-'Non Double Counted #''s'!DN11)/'Non Double Counted #''s'!DN11)*100</f>
        <v>4.8920766924441148</v>
      </c>
      <c r="L13" s="276">
        <f>(('Non Double Counted #''s'!EW11-'Non Double Counted #''s'!DO11)/'Non Double Counted #''s'!DO11)*100</f>
        <v>12.169021583818699</v>
      </c>
      <c r="M13" s="276">
        <f>(('Non Double Counted #''s'!EX11-'Non Double Counted #''s'!DP11)/'Non Double Counted #''s'!DP11)*100</f>
        <v>6.1378623630864038</v>
      </c>
      <c r="N13" s="301">
        <f>(('Non Double Counted #''s'!EY11-'Non Double Counted #''s'!DQ11)/'Non Double Counted #''s'!DQ11)*100</f>
        <v>13.184133144643962</v>
      </c>
      <c r="O13" s="301">
        <f>(('Non Double Counted #''s'!EZ11-'Non Double Counted #''s'!DR11)/'Non Double Counted #''s'!DR11)*100</f>
        <v>14.882032667876588</v>
      </c>
      <c r="P13" s="302">
        <f>(('Non Double Counted #''s'!FA11-'Non Double Counted #''s'!DS11)/'Non Double Counted #''s'!DS11)*100</f>
        <v>18.963779472509803</v>
      </c>
      <c r="Q13" s="270"/>
      <c r="R13" s="202">
        <f>'Percent Distributions'!GI11</f>
        <v>54.05909628104687</v>
      </c>
      <c r="S13" s="276">
        <f>'Percent Distributions'!GJ11</f>
        <v>15.579506681153617</v>
      </c>
      <c r="T13" s="276">
        <f>'Percent Distributions'!GK11</f>
        <v>25.597038752597168</v>
      </c>
      <c r="U13" s="276">
        <f>'Percent Distributions'!GL11</f>
        <v>0.25365033072186954</v>
      </c>
      <c r="V13" s="276">
        <f>'Percent Distributions'!GM11</f>
        <v>2.811779226472999</v>
      </c>
      <c r="W13" s="276">
        <f>'Percent Distributions'!GN11</f>
        <v>6.3018242122719725E-2</v>
      </c>
      <c r="X13" s="276">
        <f>'Percent Distributions'!GO11</f>
        <v>1.6359104858847524</v>
      </c>
      <c r="Y13" s="277">
        <f>'Percent Distributions'!GQ11</f>
        <v>52.338892514451565</v>
      </c>
      <c r="Z13" s="276">
        <f>'Percent Distributions'!GR11</f>
        <v>15.415726166937807</v>
      </c>
      <c r="AA13" s="276">
        <f>'Percent Distributions'!GS11</f>
        <v>27.085088517000109</v>
      </c>
      <c r="AB13" s="276">
        <f>'Percent Distributions'!GT11</f>
        <v>0.25396470900217999</v>
      </c>
      <c r="AC13" s="276">
        <f>'Percent Distributions'!GU11</f>
        <v>3.002163694447018</v>
      </c>
      <c r="AD13" s="276">
        <f>'Percent Distributions'!GV11</f>
        <v>6.8294542060415589E-2</v>
      </c>
      <c r="AE13" s="276">
        <f>'Percent Distributions'!GW11</f>
        <v>1.8358698561009004</v>
      </c>
      <c r="AF13" s="278" t="s">
        <v>22</v>
      </c>
      <c r="AH13" s="273"/>
      <c r="AI13" s="273"/>
      <c r="AJ13" s="273"/>
      <c r="AK13" s="273"/>
      <c r="AL13" s="273"/>
      <c r="AM13" s="273"/>
      <c r="AN13" s="273"/>
      <c r="AO13" s="273"/>
      <c r="AP13" s="272"/>
      <c r="AQ13" s="272"/>
      <c r="AR13" s="272"/>
      <c r="AS13" s="272"/>
      <c r="AT13" s="272"/>
      <c r="AU13" s="272"/>
      <c r="AV13" s="272"/>
      <c r="AW13" s="272"/>
      <c r="AY13" s="272"/>
      <c r="AZ13" s="272"/>
      <c r="BA13" s="272"/>
      <c r="BB13" s="272"/>
      <c r="BC13" s="272"/>
      <c r="BD13" s="272"/>
      <c r="BE13" s="272"/>
      <c r="BF13" s="272"/>
      <c r="BG13" s="272"/>
      <c r="BH13" s="272"/>
      <c r="BI13" s="272"/>
      <c r="BJ13" s="272"/>
      <c r="BK13" s="272"/>
      <c r="BL13" s="272"/>
      <c r="BM13" s="272"/>
      <c r="BN13" s="272"/>
      <c r="BO13" s="272"/>
    </row>
    <row r="14" spans="1:67">
      <c r="A14" s="101" t="s">
        <v>23</v>
      </c>
      <c r="B14" s="101"/>
      <c r="C14" s="199">
        <f>'Non Double Counted #''s'!EU12/1000</f>
        <v>5500.3879999999999</v>
      </c>
      <c r="D14" s="199">
        <f>'Non Double Counted #''s'!EV12/1000</f>
        <v>3502.2829999999999</v>
      </c>
      <c r="E14" s="199">
        <f>'Non Double Counted #''s'!EW12/1000</f>
        <v>1140.548</v>
      </c>
      <c r="F14" s="199">
        <f>'Non Double Counted #''s'!EX12/1000</f>
        <v>25.045999999999999</v>
      </c>
      <c r="G14" s="199">
        <f>'Non Double Counted #''s'!EY12/1000</f>
        <v>510.01799999999997</v>
      </c>
      <c r="H14" s="199">
        <f>'Non Double Counted #''s'!EZ12/1000</f>
        <v>7.8920000000000003</v>
      </c>
      <c r="I14" s="199">
        <f>'Non Double Counted #''s'!FA12/1000</f>
        <v>226.70099999999999</v>
      </c>
      <c r="J14" s="28">
        <f>(('Non Double Counted #''s'!EU12-'Non Double Counted #''s'!DM12)/'Non Double Counted #''s'!DM12)*100</f>
        <v>-0.12612273016308798</v>
      </c>
      <c r="K14" s="29">
        <f>(('Non Double Counted #''s'!EV12-'Non Double Counted #''s'!DN12)/'Non Double Counted #''s'!DN12)*100</f>
        <v>7.1828758740803966</v>
      </c>
      <c r="L14" s="29">
        <f>(('Non Double Counted #''s'!EW12-'Non Double Counted #''s'!DO12)/'Non Double Counted #''s'!DO12)*100</f>
        <v>13.379173505083209</v>
      </c>
      <c r="M14" s="29">
        <f>(('Non Double Counted #''s'!EX12-'Non Double Counted #''s'!DP12)/'Non Double Counted #''s'!DP12)*100</f>
        <v>5.6302981738433635</v>
      </c>
      <c r="N14" s="299">
        <f>(('Non Double Counted #''s'!EY12-'Non Double Counted #''s'!DQ12)/'Non Double Counted #''s'!DQ12)*100</f>
        <v>18.377313208352966</v>
      </c>
      <c r="O14" s="299">
        <f>(('Non Double Counted #''s'!EZ12-'Non Double Counted #''s'!DR12)/'Non Double Counted #''s'!DR12)*100</f>
        <v>24.499132355261082</v>
      </c>
      <c r="P14" s="300">
        <f>(('Non Double Counted #''s'!FA12-'Non Double Counted #''s'!DS12)/'Non Double Counted #''s'!DS12)*100</f>
        <v>20.831156925241714</v>
      </c>
      <c r="Q14" s="270"/>
      <c r="R14" s="28">
        <f>'Percent Distributions'!GI12</f>
        <v>52.805962847835907</v>
      </c>
      <c r="S14" s="29">
        <f>'Percent Distributions'!GJ12</f>
        <v>31.330503954262284</v>
      </c>
      <c r="T14" s="29">
        <f>'Percent Distributions'!GK12</f>
        <v>9.6454352651294002</v>
      </c>
      <c r="U14" s="29">
        <f>'Percent Distributions'!GL12</f>
        <v>0.22734814795780264</v>
      </c>
      <c r="V14" s="29">
        <f>'Percent Distributions'!GM12</f>
        <v>4.1310321544552169</v>
      </c>
      <c r="W14" s="29">
        <f>'Percent Distributions'!GN12</f>
        <v>6.0780224786154566E-2</v>
      </c>
      <c r="X14" s="29">
        <f>'Percent Distributions'!GO12</f>
        <v>1.798937405573237</v>
      </c>
      <c r="Y14" s="28">
        <f>'Percent Distributions'!GQ12</f>
        <v>50.402735264287799</v>
      </c>
      <c r="Z14" s="29">
        <f>'Percent Distributions'!GR12</f>
        <v>32.09312558852497</v>
      </c>
      <c r="AA14" s="29">
        <f>'Percent Distributions'!GS12</f>
        <v>10.451397046937947</v>
      </c>
      <c r="AB14" s="29">
        <f>'Percent Distributions'!GT12</f>
        <v>0.22950870146421529</v>
      </c>
      <c r="AC14" s="29">
        <f>'Percent Distributions'!GU12</f>
        <v>4.673543436212416</v>
      </c>
      <c r="AD14" s="29">
        <f>'Percent Distributions'!GV12</f>
        <v>7.2318241314205348E-2</v>
      </c>
      <c r="AE14" s="29">
        <f>'Percent Distributions'!GW12</f>
        <v>2.0773717212584475</v>
      </c>
      <c r="AF14" s="12" t="s">
        <v>23</v>
      </c>
      <c r="AH14" s="39"/>
      <c r="AI14" s="39"/>
      <c r="AJ14" s="39"/>
      <c r="AK14" s="39"/>
      <c r="AL14" s="39"/>
      <c r="AM14" s="39"/>
      <c r="AN14" s="39"/>
      <c r="AO14" s="39"/>
      <c r="AP14" s="40"/>
      <c r="AQ14" s="40"/>
      <c r="AR14" s="40"/>
      <c r="AS14" s="40"/>
      <c r="AT14" s="40"/>
      <c r="AU14" s="40"/>
      <c r="AV14" s="40"/>
      <c r="AW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</row>
    <row r="15" spans="1:67">
      <c r="A15" s="101" t="s">
        <v>24</v>
      </c>
      <c r="B15" s="101"/>
      <c r="C15" s="199">
        <f>'Non Double Counted #''s'!EU13/1000</f>
        <v>3754.3879999999999</v>
      </c>
      <c r="D15" s="199">
        <f>'Non Double Counted #''s'!EV13/1000</f>
        <v>378.39400000000001</v>
      </c>
      <c r="E15" s="199">
        <f>'Non Double Counted #''s'!EW13/1000</f>
        <v>194.98699999999999</v>
      </c>
      <c r="F15" s="199">
        <f>'Non Double Counted #''s'!EX13/1000</f>
        <v>9.5109999999999992</v>
      </c>
      <c r="G15" s="199">
        <f>'Non Double Counted #''s'!EY13/1000</f>
        <v>77.396000000000001</v>
      </c>
      <c r="H15" s="199">
        <f>'Non Double Counted #''s'!EZ13/1000</f>
        <v>3.831</v>
      </c>
      <c r="I15" s="199">
        <f>'Non Double Counted #''s'!FA13/1000</f>
        <v>93.802999999999997</v>
      </c>
      <c r="J15" s="28">
        <f>(('Non Double Counted #''s'!EU13-'Non Double Counted #''s'!DM13)/'Non Double Counted #''s'!DM13)*100</f>
        <v>-0.38480815709448751</v>
      </c>
      <c r="K15" s="29">
        <f>(('Non Double Counted #''s'!EV13-'Non Double Counted #''s'!DN13)/'Non Double Counted #''s'!DN13)*100</f>
        <v>4.3943431935685</v>
      </c>
      <c r="L15" s="29">
        <f>(('Non Double Counted #''s'!EW13-'Non Double Counted #''s'!DO13)/'Non Double Counted #''s'!DO13)*100</f>
        <v>19.266127996378962</v>
      </c>
      <c r="M15" s="29">
        <f>(('Non Double Counted #''s'!EX13-'Non Double Counted #''s'!DP13)/'Non Double Counted #''s'!DP13)*100</f>
        <v>1.4290284739255625</v>
      </c>
      <c r="N15" s="299">
        <f>(('Non Double Counted #''s'!EY13-'Non Double Counted #''s'!DQ13)/'Non Double Counted #''s'!DQ13)*100</f>
        <v>13.667205169628433</v>
      </c>
      <c r="O15" s="299">
        <f>(('Non Double Counted #''s'!EZ13-'Non Double Counted #''s'!DR13)/'Non Double Counted #''s'!DR13)*100</f>
        <v>43.268511593118923</v>
      </c>
      <c r="P15" s="300">
        <f>(('Non Double Counted #''s'!FA13-'Non Double Counted #''s'!DS13)/'Non Double Counted #''s'!DS13)*100</f>
        <v>18.435140526754378</v>
      </c>
      <c r="Q15" s="270"/>
      <c r="R15" s="28">
        <f>'Percent Distributions'!GI13</f>
        <v>84.614528031926795</v>
      </c>
      <c r="S15" s="29">
        <f>'Percent Distributions'!GJ13</f>
        <v>8.1376430142501821</v>
      </c>
      <c r="T15" s="29">
        <f>'Percent Distributions'!GK13</f>
        <v>3.670454935791903</v>
      </c>
      <c r="U15" s="29">
        <f>'Percent Distributions'!GL13</f>
        <v>0.21052092760320676</v>
      </c>
      <c r="V15" s="29">
        <f>'Percent Distributions'!GM13</f>
        <v>1.5286733454732164</v>
      </c>
      <c r="W15" s="29">
        <f>'Percent Distributions'!GN13</f>
        <v>6.0033375323768248E-2</v>
      </c>
      <c r="X15" s="29">
        <f>'Percent Distributions'!GO13</f>
        <v>1.778146369630925</v>
      </c>
      <c r="Y15" s="28">
        <f>'Percent Distributions'!GQ13</f>
        <v>83.203237366227057</v>
      </c>
      <c r="Z15" s="29">
        <f>'Percent Distributions'!GR13</f>
        <v>8.3858156908545727</v>
      </c>
      <c r="AA15" s="29">
        <f>'Percent Distributions'!GS13</f>
        <v>4.321223497499064</v>
      </c>
      <c r="AB15" s="29">
        <f>'Percent Distributions'!GT13</f>
        <v>0.21077895800598803</v>
      </c>
      <c r="AC15" s="29">
        <f>'Percent Distributions'!GU13</f>
        <v>1.7152190341532387</v>
      </c>
      <c r="AD15" s="29">
        <f>'Percent Distributions'!GV13</f>
        <v>8.4901081707595444E-2</v>
      </c>
      <c r="AE15" s="29">
        <f>'Percent Distributions'!GW13</f>
        <v>2.0788243715524861</v>
      </c>
      <c r="AF15" s="12" t="s">
        <v>24</v>
      </c>
      <c r="AH15" s="39"/>
      <c r="AI15" s="39"/>
      <c r="AJ15" s="39"/>
      <c r="AK15" s="39"/>
      <c r="AL15" s="39"/>
      <c r="AM15" s="39"/>
      <c r="AN15" s="39"/>
      <c r="AO15" s="39"/>
      <c r="AP15" s="40"/>
      <c r="AQ15" s="40"/>
      <c r="AR15" s="40"/>
      <c r="AS15" s="40"/>
      <c r="AT15" s="40"/>
      <c r="AU15" s="40"/>
      <c r="AV15" s="40"/>
      <c r="AW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</row>
    <row r="16" spans="1:67">
      <c r="A16" s="101" t="s">
        <v>25</v>
      </c>
      <c r="B16" s="101"/>
      <c r="C16" s="199">
        <f>'Non Double Counted #''s'!EU14/1000</f>
        <v>2652.8789999999999</v>
      </c>
      <c r="D16" s="199">
        <f>'Non Double Counted #''s'!EV14/1000</f>
        <v>1477.731</v>
      </c>
      <c r="E16" s="199">
        <f>'Non Double Counted #''s'!EW14/1000</f>
        <v>266.23700000000002</v>
      </c>
      <c r="F16" s="199">
        <f>'Non Double Counted #''s'!EX14/1000</f>
        <v>30.004000000000001</v>
      </c>
      <c r="G16" s="199">
        <f>'Non Double Counted #''s'!EY14/1000</f>
        <v>85.444999999999993</v>
      </c>
      <c r="H16" s="199">
        <f>'Non Double Counted #''s'!EZ14/1000</f>
        <v>1.7749999999999999</v>
      </c>
      <c r="I16" s="199">
        <f>'Non Double Counted #''s'!FA14/1000</f>
        <v>76.17</v>
      </c>
      <c r="J16" s="28">
        <f>(('Non Double Counted #''s'!EU14-'Non Double Counted #''s'!DM14)/'Non Double Counted #''s'!DM14)*100</f>
        <v>-3.4519767226037494</v>
      </c>
      <c r="K16" s="29">
        <f>(('Non Double Counted #''s'!EV14-'Non Double Counted #''s'!DN14)/'Non Double Counted #''s'!DN14)*100</f>
        <v>-1.8630813828003332</v>
      </c>
      <c r="L16" s="29">
        <f>(('Non Double Counted #''s'!EW14-'Non Double Counted #''s'!DO14)/'Non Double Counted #''s'!DO14)*100</f>
        <v>8.6083178656658568</v>
      </c>
      <c r="M16" s="29">
        <f>(('Non Double Counted #''s'!EX14-'Non Double Counted #''s'!DP14)/'Non Double Counted #''s'!DP14)*100</f>
        <v>-0.50404562939381881</v>
      </c>
      <c r="N16" s="299">
        <f>(('Non Double Counted #''s'!EY14-'Non Double Counted #''s'!DQ14)/'Non Double Counted #''s'!DQ14)*100</f>
        <v>0.77368526577740038</v>
      </c>
      <c r="O16" s="299">
        <f>(('Non Double Counted #''s'!EZ14-'Non Double Counted #''s'!DR14)/'Non Double Counted #''s'!DR14)*100</f>
        <v>-3.8982133188955062</v>
      </c>
      <c r="P16" s="300">
        <f>(('Non Double Counted #''s'!FA14-'Non Double Counted #''s'!DS14)/'Non Double Counted #''s'!DS14)*100</f>
        <v>10.565966526832241</v>
      </c>
      <c r="Q16" s="270"/>
      <c r="R16" s="28">
        <f>'Percent Distributions'!GI14</f>
        <v>58.657870821737056</v>
      </c>
      <c r="S16" s="29">
        <f>'Percent Distributions'!GJ14</f>
        <v>32.145131441338606</v>
      </c>
      <c r="T16" s="29">
        <f>'Percent Distributions'!GK14</f>
        <v>5.233082276601599</v>
      </c>
      <c r="U16" s="29">
        <f>'Percent Distributions'!GL14</f>
        <v>0.64376294341158069</v>
      </c>
      <c r="V16" s="29">
        <f>'Percent Distributions'!GM14</f>
        <v>1.8100549213730106</v>
      </c>
      <c r="W16" s="29">
        <f>'Percent Distributions'!GN14</f>
        <v>3.9429306157354738E-2</v>
      </c>
      <c r="X16" s="29">
        <f>'Percent Distributions'!GO14</f>
        <v>1.4706682893807934</v>
      </c>
      <c r="Y16" s="28">
        <f>'Percent Distributions'!GQ14</f>
        <v>57.793893610379065</v>
      </c>
      <c r="Z16" s="29">
        <f>'Percent Distributions'!GR14</f>
        <v>32.192884861600952</v>
      </c>
      <c r="AA16" s="29">
        <f>'Percent Distributions'!GS14</f>
        <v>5.8000658353232435</v>
      </c>
      <c r="AB16" s="29">
        <f>'Percent Distributions'!GT14</f>
        <v>0.65364759715230647</v>
      </c>
      <c r="AC16" s="29">
        <f>'Percent Distributions'!GU14</f>
        <v>1.861449104741995</v>
      </c>
      <c r="AD16" s="29">
        <f>'Percent Distributions'!GV14</f>
        <v>3.8668993632360482E-2</v>
      </c>
      <c r="AE16" s="29">
        <f>'Percent Distributions'!GW14</f>
        <v>1.6593899971700834</v>
      </c>
      <c r="AF16" s="12" t="s">
        <v>25</v>
      </c>
      <c r="AH16" s="39"/>
      <c r="AI16" s="39"/>
      <c r="AJ16" s="39"/>
      <c r="AK16" s="39"/>
      <c r="AL16" s="39"/>
      <c r="AM16" s="39"/>
      <c r="AN16" s="39"/>
      <c r="AO16" s="39"/>
      <c r="AP16" s="40"/>
      <c r="AQ16" s="40"/>
      <c r="AR16" s="40"/>
      <c r="AS16" s="40"/>
      <c r="AT16" s="40"/>
      <c r="AU16" s="40"/>
      <c r="AV16" s="40"/>
      <c r="AW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</row>
    <row r="17" spans="1:67">
      <c r="A17" s="101" t="s">
        <v>26</v>
      </c>
      <c r="B17" s="101"/>
      <c r="C17" s="199">
        <f>'Non Double Counted #''s'!EU15/1000</f>
        <v>2976.069</v>
      </c>
      <c r="D17" s="199">
        <f>'Non Double Counted #''s'!EV15/1000</f>
        <v>1873.3679999999999</v>
      </c>
      <c r="E17" s="199">
        <f>'Non Double Counted #''s'!EW15/1000</f>
        <v>706.81600000000003</v>
      </c>
      <c r="F17" s="199">
        <f>'Non Double Counted #''s'!EX15/1000</f>
        <v>14.657999999999999</v>
      </c>
      <c r="G17" s="199">
        <f>'Non Double Counted #''s'!EY15/1000</f>
        <v>425.846</v>
      </c>
      <c r="H17" s="199">
        <f>'Non Double Counted #''s'!EZ15/1000</f>
        <v>3.0219999999999998</v>
      </c>
      <c r="I17" s="199">
        <f>'Non Double Counted #''s'!FA15/1000</f>
        <v>164.881</v>
      </c>
      <c r="J17" s="28">
        <f>(('Non Double Counted #''s'!EU15-'Non Double Counted #''s'!DM15)/'Non Double Counted #''s'!DM15)*100</f>
        <v>-3.3086769678226142</v>
      </c>
      <c r="K17" s="29">
        <f>(('Non Double Counted #''s'!EV15-'Non Double Counted #''s'!DN15)/'Non Double Counted #''s'!DN15)*100</f>
        <v>4.1754296600866825</v>
      </c>
      <c r="L17" s="29">
        <f>(('Non Double Counted #''s'!EW15-'Non Double Counted #''s'!DO15)/'Non Double Counted #''s'!DO15)*100</f>
        <v>15.070134538492596</v>
      </c>
      <c r="M17" s="29">
        <f>(('Non Double Counted #''s'!EX15-'Non Double Counted #''s'!DP15)/'Non Double Counted #''s'!DP15)*100</f>
        <v>0.17769272826681246</v>
      </c>
      <c r="N17" s="299">
        <f>(('Non Double Counted #''s'!EY15-'Non Double Counted #''s'!DQ15)/'Non Double Counted #''s'!DQ15)*100</f>
        <v>6.4668233411670579</v>
      </c>
      <c r="O17" s="299">
        <f>(('Non Double Counted #''s'!EZ15-'Non Double Counted #''s'!DR15)/'Non Double Counted #''s'!DR15)*100</f>
        <v>-0.39551746868820042</v>
      </c>
      <c r="P17" s="300">
        <f>(('Non Double Counted #''s'!FA15-'Non Double Counted #''s'!DS15)/'Non Double Counted #''s'!DS15)*100</f>
        <v>14.425999694643773</v>
      </c>
      <c r="Q17" s="270"/>
      <c r="R17" s="28">
        <f>'Percent Distributions'!GI15</f>
        <v>50.856196043175871</v>
      </c>
      <c r="S17" s="29">
        <f>'Percent Distributions'!GJ15</f>
        <v>29.712977660765706</v>
      </c>
      <c r="T17" s="29">
        <f>'Percent Distributions'!GK15</f>
        <v>10.149207466999064</v>
      </c>
      <c r="U17" s="29">
        <f>'Percent Distributions'!GL15</f>
        <v>0.24176424450243275</v>
      </c>
      <c r="V17" s="29">
        <f>'Percent Distributions'!GM15</f>
        <v>6.6088615716295154</v>
      </c>
      <c r="W17" s="29">
        <f>'Percent Distributions'!GN15</f>
        <v>5.0130721556887706E-2</v>
      </c>
      <c r="X17" s="29">
        <f>'Percent Distributions'!GO15</f>
        <v>2.3808622913705264</v>
      </c>
      <c r="Y17" s="28">
        <f>'Percent Distributions'!GQ15</f>
        <v>48.276287743362978</v>
      </c>
      <c r="Z17" s="29">
        <f>'Percent Distributions'!GR15</f>
        <v>30.388829229835874</v>
      </c>
      <c r="AA17" s="29">
        <f>'Percent Distributions'!GS15</f>
        <v>11.465612053219481</v>
      </c>
      <c r="AB17" s="29">
        <f>'Percent Distributions'!GT15</f>
        <v>0.23777467046033357</v>
      </c>
      <c r="AC17" s="29">
        <f>'Percent Distributions'!GU15</f>
        <v>6.9078586653602958</v>
      </c>
      <c r="AD17" s="29">
        <f>'Percent Distributions'!GV15</f>
        <v>4.9021357220025111E-2</v>
      </c>
      <c r="AE17" s="29">
        <f>'Percent Distributions'!GW15</f>
        <v>2.6746162805410192</v>
      </c>
      <c r="AF17" s="12" t="s">
        <v>26</v>
      </c>
      <c r="AH17" s="39"/>
      <c r="AI17" s="39"/>
      <c r="AJ17" s="39"/>
      <c r="AK17" s="39"/>
      <c r="AL17" s="39"/>
      <c r="AM17" s="39"/>
      <c r="AN17" s="39"/>
      <c r="AO17" s="39"/>
      <c r="AP17" s="40"/>
      <c r="AQ17" s="40"/>
      <c r="AR17" s="40"/>
      <c r="AS17" s="40"/>
      <c r="AT17" s="40"/>
      <c r="AU17" s="40"/>
      <c r="AV17" s="40"/>
      <c r="AW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</row>
    <row r="18" spans="1:67" s="253" customFormat="1">
      <c r="A18" s="200" t="s">
        <v>27</v>
      </c>
      <c r="B18" s="200"/>
      <c r="C18" s="200">
        <f>'Non Double Counted #''s'!EU16/1000</f>
        <v>1647.39</v>
      </c>
      <c r="D18" s="200">
        <f>'Non Double Counted #''s'!EV16/1000</f>
        <v>1098.6289999999999</v>
      </c>
      <c r="E18" s="200">
        <f>'Non Double Counted #''s'!EW16/1000</f>
        <v>104.879</v>
      </c>
      <c r="F18" s="200">
        <f>'Non Double Counted #''s'!EX16/1000</f>
        <v>15.007</v>
      </c>
      <c r="G18" s="200">
        <f>'Non Double Counted #''s'!EY16/1000</f>
        <v>33.277999999999999</v>
      </c>
      <c r="H18" s="200">
        <f>'Non Double Counted #''s'!EZ16/1000</f>
        <v>1.1890000000000001</v>
      </c>
      <c r="I18" s="200">
        <f>'Non Double Counted #''s'!FA16/1000</f>
        <v>39.685000000000002</v>
      </c>
      <c r="J18" s="202">
        <f>(('Non Double Counted #''s'!EU16-'Non Double Counted #''s'!DM16)/'Non Double Counted #''s'!DM16)*100</f>
        <v>-2.6115445687605447</v>
      </c>
      <c r="K18" s="276">
        <f>(('Non Double Counted #''s'!EV16-'Non Double Counted #''s'!DN16)/'Non Double Counted #''s'!DN16)*100</f>
        <v>-1.5896973779443484</v>
      </c>
      <c r="L18" s="276">
        <f>(('Non Double Counted #''s'!EW16-'Non Double Counted #''s'!DO16)/'Non Double Counted #''s'!DO16)*100</f>
        <v>11.118292101499179</v>
      </c>
      <c r="M18" s="276">
        <f>(('Non Double Counted #''s'!EX16-'Non Double Counted #''s'!DP16)/'Non Double Counted #''s'!DP16)*100</f>
        <v>1.3233407602457634</v>
      </c>
      <c r="N18" s="301">
        <f>(('Non Double Counted #''s'!EY16-'Non Double Counted #''s'!DQ16)/'Non Double Counted #''s'!DQ16)*100</f>
        <v>4.961362561110235</v>
      </c>
      <c r="O18" s="301">
        <f>(('Non Double Counted #''s'!EZ16-'Non Double Counted #''s'!DR16)/'Non Double Counted #''s'!DR16)*100</f>
        <v>12.488174077578051</v>
      </c>
      <c r="P18" s="302">
        <f>(('Non Double Counted #''s'!FA16-'Non Double Counted #''s'!DS16)/'Non Double Counted #''s'!DS16)*100</f>
        <v>16.03801169590643</v>
      </c>
      <c r="Q18" s="270"/>
      <c r="R18" s="202">
        <f>'Percent Distributions'!GI16</f>
        <v>56.685968968868337</v>
      </c>
      <c r="S18" s="276">
        <f>'Percent Distributions'!GJ16</f>
        <v>37.410810629670586</v>
      </c>
      <c r="T18" s="276">
        <f>'Percent Distributions'!GK16</f>
        <v>3.162930196709226</v>
      </c>
      <c r="U18" s="276">
        <f>'Percent Distributions'!GL16</f>
        <v>0.49633055192520359</v>
      </c>
      <c r="V18" s="276">
        <f>'Percent Distributions'!GM16</f>
        <v>1.0624643946248451</v>
      </c>
      <c r="W18" s="276">
        <f>'Percent Distributions'!GN16</f>
        <v>3.5421064977715223E-2</v>
      </c>
      <c r="X18" s="276">
        <f>'Percent Distributions'!GO16</f>
        <v>1.1460741932240877</v>
      </c>
      <c r="Y18" s="202">
        <f>'Percent Distributions'!GQ16</f>
        <v>56.032587123310876</v>
      </c>
      <c r="Z18" s="276">
        <f>'Percent Distributions'!GR16</f>
        <v>37.367608859284019</v>
      </c>
      <c r="AA18" s="276">
        <f>'Percent Distributions'!GS16</f>
        <v>3.5672437643215762</v>
      </c>
      <c r="AB18" s="276">
        <f>'Percent Distributions'!GT16</f>
        <v>0.51043228073469316</v>
      </c>
      <c r="AC18" s="276">
        <f>'Percent Distributions'!GU16</f>
        <v>1.1318828172378972</v>
      </c>
      <c r="AD18" s="276">
        <f>'Percent Distributions'!GV16</f>
        <v>4.0441392802928654E-2</v>
      </c>
      <c r="AE18" s="276">
        <f>'Percent Distributions'!GW16</f>
        <v>1.3498037623080097</v>
      </c>
      <c r="AF18" s="278" t="s">
        <v>27</v>
      </c>
      <c r="AH18" s="273"/>
      <c r="AI18" s="273"/>
      <c r="AJ18" s="273"/>
      <c r="AK18" s="273"/>
      <c r="AL18" s="273"/>
      <c r="AM18" s="273"/>
      <c r="AN18" s="273"/>
      <c r="AO18" s="273"/>
      <c r="AP18" s="272"/>
      <c r="AQ18" s="272"/>
      <c r="AR18" s="272"/>
      <c r="AS18" s="272"/>
      <c r="AT18" s="272"/>
      <c r="AU18" s="272"/>
      <c r="AV18" s="272"/>
      <c r="AW18" s="272"/>
      <c r="AY18" s="272"/>
      <c r="AZ18" s="272"/>
      <c r="BA18" s="272"/>
      <c r="BB18" s="272"/>
      <c r="BC18" s="272"/>
      <c r="BD18" s="272"/>
      <c r="BE18" s="272"/>
      <c r="BF18" s="272"/>
      <c r="BG18" s="272"/>
      <c r="BH18" s="272"/>
      <c r="BI18" s="272"/>
      <c r="BJ18" s="272"/>
      <c r="BK18" s="272"/>
      <c r="BL18" s="272"/>
      <c r="BM18" s="272"/>
      <c r="BN18" s="272"/>
      <c r="BO18" s="272"/>
    </row>
    <row r="19" spans="1:67" s="253" customFormat="1">
      <c r="A19" s="200" t="s">
        <v>28</v>
      </c>
      <c r="B19" s="200"/>
      <c r="C19" s="200">
        <f>'Non Double Counted #''s'!EU17/1000</f>
        <v>6584.0190000000002</v>
      </c>
      <c r="D19" s="200">
        <f>'Non Double Counted #''s'!EV17/1000</f>
        <v>2267.145</v>
      </c>
      <c r="E19" s="200">
        <f>'Non Double Counted #''s'!EW17/1000</f>
        <v>1122.009</v>
      </c>
      <c r="F19" s="200">
        <f>'Non Double Counted #''s'!EX17/1000</f>
        <v>111.18300000000001</v>
      </c>
      <c r="G19" s="200">
        <f>'Non Double Counted #''s'!EY17/1000</f>
        <v>370.54</v>
      </c>
      <c r="H19" s="200">
        <f>'Non Double Counted #''s'!EZ17/1000</f>
        <v>7.6070000000000002</v>
      </c>
      <c r="I19" s="200">
        <f>'Non Double Counted #''s'!FA17/1000</f>
        <v>236.47</v>
      </c>
      <c r="J19" s="202">
        <f>(('Non Double Counted #''s'!EU17-'Non Double Counted #''s'!DM17)/'Non Double Counted #''s'!DM17)*100</f>
        <v>1.5096745347743636</v>
      </c>
      <c r="K19" s="276">
        <f>(('Non Double Counted #''s'!EV17-'Non Double Counted #''s'!DN17)/'Non Double Counted #''s'!DN17)*100</f>
        <v>3.2396130606378954</v>
      </c>
      <c r="L19" s="276">
        <f>(('Non Double Counted #''s'!EW17-'Non Double Counted #''s'!DO17)/'Non Double Counted #''s'!DO17)*100</f>
        <v>15.398832444707741</v>
      </c>
      <c r="M19" s="276">
        <f>(('Non Double Counted #''s'!EX17-'Non Double Counted #''s'!DP17)/'Non Double Counted #''s'!DP17)*100</f>
        <v>-3.8009621374679865</v>
      </c>
      <c r="N19" s="301">
        <f>(('Non Double Counted #''s'!EY17-'Non Double Counted #''s'!DQ17)/'Non Double Counted #''s'!DQ17)*100</f>
        <v>22.264604176015627</v>
      </c>
      <c r="O19" s="301">
        <f>(('Non Double Counted #''s'!EZ17-'Non Double Counted #''s'!DR17)/'Non Double Counted #''s'!DR17)*100</f>
        <v>13.741028708133971</v>
      </c>
      <c r="P19" s="302">
        <f>(('Non Double Counted #''s'!FA17-'Non Double Counted #''s'!DS17)/'Non Double Counted #''s'!DS17)*100</f>
        <v>22.080536912751679</v>
      </c>
      <c r="Q19" s="270"/>
      <c r="R19" s="202">
        <f>'Percent Distributions'!GI17</f>
        <v>63.134775287564928</v>
      </c>
      <c r="S19" s="276">
        <f>'Percent Distributions'!GJ17</f>
        <v>21.375581001806701</v>
      </c>
      <c r="T19" s="276">
        <f>'Percent Distributions'!GK17</f>
        <v>9.4641131642737442</v>
      </c>
      <c r="U19" s="276">
        <f>'Percent Distributions'!GL17</f>
        <v>1.1250003528523465</v>
      </c>
      <c r="V19" s="276">
        <f>'Percent Distributions'!GM17</f>
        <v>2.9499818901575026</v>
      </c>
      <c r="W19" s="276">
        <f>'Percent Distributions'!GN17</f>
        <v>6.510004118395249E-2</v>
      </c>
      <c r="X19" s="276">
        <f>'Percent Distributions'!GO17</f>
        <v>1.8854482621608251</v>
      </c>
      <c r="Y19" s="202">
        <f>'Percent Distributions'!GQ17</f>
        <v>61.538794424474197</v>
      </c>
      <c r="Z19" s="276">
        <f>'Percent Distributions'!GR17</f>
        <v>21.190304901227435</v>
      </c>
      <c r="AA19" s="276">
        <f>'Percent Distributions'!GS17</f>
        <v>10.487071983451122</v>
      </c>
      <c r="AB19" s="276">
        <f>'Percent Distributions'!GT17</f>
        <v>1.0391932010670557</v>
      </c>
      <c r="AC19" s="276">
        <f>'Percent Distributions'!GU17</f>
        <v>3.4633230684851712</v>
      </c>
      <c r="AD19" s="276">
        <f>'Percent Distributions'!GV17</f>
        <v>7.1100282242043233E-2</v>
      </c>
      <c r="AE19" s="276">
        <f>'Percent Distributions'!GW17</f>
        <v>2.2102121390529725</v>
      </c>
      <c r="AF19" s="278" t="s">
        <v>28</v>
      </c>
      <c r="AH19" s="273"/>
      <c r="AI19" s="273"/>
      <c r="AJ19" s="273"/>
      <c r="AK19" s="273"/>
      <c r="AL19" s="273"/>
      <c r="AM19" s="273"/>
      <c r="AN19" s="273"/>
      <c r="AO19" s="273"/>
      <c r="AP19" s="272"/>
      <c r="AQ19" s="272"/>
      <c r="AR19" s="272"/>
      <c r="AS19" s="272"/>
      <c r="AT19" s="272"/>
      <c r="AU19" s="272"/>
      <c r="AV19" s="272"/>
      <c r="AW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K19" s="272"/>
      <c r="BL19" s="272"/>
      <c r="BM19" s="272"/>
      <c r="BN19" s="272"/>
      <c r="BO19" s="272"/>
    </row>
    <row r="20" spans="1:67" s="253" customFormat="1">
      <c r="A20" s="200" t="s">
        <v>29</v>
      </c>
      <c r="B20" s="200"/>
      <c r="C20" s="200">
        <f>'Non Double Counted #''s'!EU18/1000</f>
        <v>2549.3339999999998</v>
      </c>
      <c r="D20" s="200">
        <f>'Non Double Counted #''s'!EV18/1000</f>
        <v>300.863</v>
      </c>
      <c r="E20" s="200">
        <f>'Non Double Counted #''s'!EW18/1000</f>
        <v>486.69299999999998</v>
      </c>
      <c r="F20" s="200">
        <f>'Non Double Counted #''s'!EX18/1000</f>
        <v>333.05099999999999</v>
      </c>
      <c r="G20" s="200">
        <f>'Non Double Counted #''s'!EY18/1000</f>
        <v>100.224</v>
      </c>
      <c r="H20" s="200">
        <f>'Non Double Counted #''s'!EZ18/1000</f>
        <v>8.3070000000000004</v>
      </c>
      <c r="I20" s="200">
        <f>'Non Double Counted #''s'!FA18/1000</f>
        <v>241.328</v>
      </c>
      <c r="J20" s="202">
        <f>(('Non Double Counted #''s'!EU18-'Non Double Counted #''s'!DM18)/'Non Double Counted #''s'!DM18)*100</f>
        <v>-1.2486209931328558</v>
      </c>
      <c r="K20" s="276">
        <f>(('Non Double Counted #''s'!EV18-'Non Double Counted #''s'!DN18)/'Non Double Counted #''s'!DN18)*100</f>
        <v>2.884118880138427</v>
      </c>
      <c r="L20" s="276">
        <f>(('Non Double Counted #''s'!EW18-'Non Double Counted #''s'!DO18)/'Non Double Counted #''s'!DO18)*100</f>
        <v>16.514567522922601</v>
      </c>
      <c r="M20" s="276">
        <f>(('Non Double Counted #''s'!EX18-'Non Double Counted #''s'!DP18)/'Non Double Counted #''s'!DP18)*100</f>
        <v>2.0276811096951279</v>
      </c>
      <c r="N20" s="301">
        <f>(('Non Double Counted #''s'!EY18-'Non Double Counted #''s'!DQ18)/'Non Double Counted #''s'!DQ18)*100</f>
        <v>13.189903438929356</v>
      </c>
      <c r="O20" s="301">
        <f>(('Non Double Counted #''s'!EZ18-'Non Double Counted #''s'!DR18)/'Non Double Counted #''s'!DR18)*100</f>
        <v>38.843389603877654</v>
      </c>
      <c r="P20" s="302">
        <f>(('Non Double Counted #''s'!FA18-'Non Double Counted #''s'!DS18)/'Non Double Counted #''s'!DS18)*100</f>
        <v>10.600970682456678</v>
      </c>
      <c r="Q20" s="270"/>
      <c r="R20" s="202">
        <f>'Percent Distributions'!GI18</f>
        <v>65.674314858005772</v>
      </c>
      <c r="S20" s="276">
        <f>'Percent Distributions'!GJ18</f>
        <v>7.4393059642867314</v>
      </c>
      <c r="T20" s="276">
        <f>'Percent Distributions'!GK18</f>
        <v>10.626416991277237</v>
      </c>
      <c r="U20" s="276">
        <f>'Percent Distributions'!GL18</f>
        <v>8.3043320755945764</v>
      </c>
      <c r="V20" s="276">
        <f>'Percent Distributions'!GM18</f>
        <v>2.2525582162089557</v>
      </c>
      <c r="W20" s="276">
        <f>'Percent Distributions'!GN18</f>
        <v>0.15220572372893085</v>
      </c>
      <c r="X20" s="276">
        <f>'Percent Distributions'!GO18</f>
        <v>5.5508661708977973</v>
      </c>
      <c r="Y20" s="202">
        <f>'Percent Distributions'!GQ18</f>
        <v>63.419423851932933</v>
      </c>
      <c r="Z20" s="276">
        <f>'Percent Distributions'!GR18</f>
        <v>7.4845265933628546</v>
      </c>
      <c r="AA20" s="276">
        <f>'Percent Distributions'!GS18</f>
        <v>12.107393402656848</v>
      </c>
      <c r="AB20" s="276">
        <f>'Percent Distributions'!GT18</f>
        <v>8.2852629484053928</v>
      </c>
      <c r="AC20" s="276">
        <f>'Percent Distributions'!GU18</f>
        <v>2.493258371063237</v>
      </c>
      <c r="AD20" s="276">
        <f>'Percent Distributions'!GV18</f>
        <v>0.20665207224240012</v>
      </c>
      <c r="AE20" s="276">
        <f>'Percent Distributions'!GW18</f>
        <v>6.0034827603363352</v>
      </c>
      <c r="AF20" s="278" t="s">
        <v>29</v>
      </c>
      <c r="AH20" s="273"/>
      <c r="AI20" s="273"/>
      <c r="AJ20" s="273"/>
      <c r="AK20" s="273"/>
      <c r="AL20" s="273"/>
      <c r="AM20" s="273"/>
      <c r="AN20" s="273"/>
      <c r="AO20" s="273"/>
      <c r="AP20" s="272"/>
      <c r="AQ20" s="272"/>
      <c r="AR20" s="272"/>
      <c r="AS20" s="272"/>
      <c r="AT20" s="272"/>
      <c r="AU20" s="272"/>
      <c r="AV20" s="272"/>
      <c r="AW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272"/>
      <c r="BJ20" s="272"/>
      <c r="BK20" s="272"/>
      <c r="BL20" s="272"/>
      <c r="BM20" s="272"/>
      <c r="BN20" s="272"/>
      <c r="BO20" s="272"/>
    </row>
    <row r="21" spans="1:67" s="253" customFormat="1">
      <c r="A21" s="200" t="s">
        <v>30</v>
      </c>
      <c r="B21" s="200"/>
      <c r="C21" s="200">
        <f>'Non Double Counted #''s'!EU19/1000</f>
        <v>3352.165</v>
      </c>
      <c r="D21" s="200">
        <f>'Non Double Counted #''s'!EV19/1000</f>
        <v>1354.319</v>
      </c>
      <c r="E21" s="200">
        <f>'Non Double Counted #''s'!EW19/1000</f>
        <v>348.15899999999999</v>
      </c>
      <c r="F21" s="200">
        <f>'Non Double Counted #''s'!EX19/1000</f>
        <v>19.274000000000001</v>
      </c>
      <c r="G21" s="200">
        <f>'Non Double Counted #''s'!EY19/1000</f>
        <v>102.276</v>
      </c>
      <c r="H21" s="200">
        <f>'Non Double Counted #''s'!EZ19/1000</f>
        <v>3.3769999999999998</v>
      </c>
      <c r="I21" s="200">
        <f>'Non Double Counted #''s'!FA19/1000</f>
        <v>103.06399999999999</v>
      </c>
      <c r="J21" s="202">
        <f>(('Non Double Counted #''s'!EU19-'Non Double Counted #''s'!DM19)/'Non Double Counted #''s'!DM19)*100</f>
        <v>4.655569934234455</v>
      </c>
      <c r="K21" s="276">
        <f>(('Non Double Counted #''s'!EV19-'Non Double Counted #''s'!DN19)/'Non Double Counted #''s'!DN19)*100</f>
        <v>0.57075684317850517</v>
      </c>
      <c r="L21" s="276">
        <f>(('Non Double Counted #''s'!EW19-'Non Double Counted #''s'!DO19)/'Non Double Counted #''s'!DO19)*100</f>
        <v>21.571537317289494</v>
      </c>
      <c r="M21" s="276">
        <f>(('Non Double Counted #''s'!EX19-'Non Double Counted #''s'!DP19)/'Non Double Counted #''s'!DP19)*100</f>
        <v>3.4901202749140894</v>
      </c>
      <c r="N21" s="301">
        <f>(('Non Double Counted #''s'!EY19-'Non Double Counted #''s'!DQ19)/'Non Double Counted #''s'!DQ19)*100</f>
        <v>23.249340226311414</v>
      </c>
      <c r="O21" s="301">
        <f>(('Non Double Counted #''s'!EZ19-'Non Double Counted #''s'!DR19)/'Non Double Counted #''s'!DR19)*100</f>
        <v>10.467778868171409</v>
      </c>
      <c r="P21" s="302">
        <f>(('Non Double Counted #''s'!FA19-'Non Double Counted #''s'!DS19)/'Non Double Counted #''s'!DS19)*100</f>
        <v>23.215972263733637</v>
      </c>
      <c r="Q21" s="270"/>
      <c r="R21" s="202">
        <f>'Percent Distributions'!GI19</f>
        <v>63.750194303006012</v>
      </c>
      <c r="S21" s="276">
        <f>'Percent Distributions'!GJ19</f>
        <v>26.802032255194629</v>
      </c>
      <c r="T21" s="276">
        <f>'Percent Distributions'!GK19</f>
        <v>5.6998600222236862</v>
      </c>
      <c r="U21" s="276">
        <f>'Percent Distributions'!GL19</f>
        <v>0.37067341192496012</v>
      </c>
      <c r="V21" s="276">
        <f>'Percent Distributions'!GM19</f>
        <v>1.6516103813235057</v>
      </c>
      <c r="W21" s="276">
        <f>'Percent Distributions'!GN19</f>
        <v>6.0843461139100254E-2</v>
      </c>
      <c r="X21" s="276">
        <f>'Percent Distributions'!GO19</f>
        <v>1.6647861651881062</v>
      </c>
      <c r="Y21" s="202">
        <f>'Percent Distributions'!GQ19</f>
        <v>63.456317435582321</v>
      </c>
      <c r="Z21" s="276">
        <f>'Percent Distributions'!GR19</f>
        <v>25.637191597979342</v>
      </c>
      <c r="AA21" s="276">
        <f>'Percent Distributions'!GS19</f>
        <v>6.5906326275869205</v>
      </c>
      <c r="AB21" s="276">
        <f>'Percent Distributions'!GT19</f>
        <v>0.36485586546408477</v>
      </c>
      <c r="AC21" s="276">
        <f>'Percent Distributions'!GU19</f>
        <v>1.9360796148285115</v>
      </c>
      <c r="AD21" s="276">
        <f>'Percent Distributions'!GV19</f>
        <v>6.3926442755640467E-2</v>
      </c>
      <c r="AE21" s="276">
        <f>'Percent Distributions'!GW19</f>
        <v>1.950996415803177</v>
      </c>
      <c r="AF21" s="278" t="s">
        <v>30</v>
      </c>
      <c r="AH21" s="273"/>
      <c r="AI21" s="273"/>
      <c r="AJ21" s="273"/>
      <c r="AK21" s="273"/>
      <c r="AL21" s="273"/>
      <c r="AM21" s="273"/>
      <c r="AN21" s="273"/>
      <c r="AO21" s="273"/>
      <c r="AP21" s="272"/>
      <c r="AQ21" s="272"/>
      <c r="AR21" s="272"/>
      <c r="AS21" s="272"/>
      <c r="AT21" s="272"/>
      <c r="AU21" s="272"/>
      <c r="AV21" s="272"/>
      <c r="AW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272"/>
      <c r="BJ21" s="272"/>
      <c r="BK21" s="272"/>
      <c r="BL21" s="272"/>
      <c r="BM21" s="272"/>
      <c r="BN21" s="272"/>
      <c r="BO21" s="272"/>
    </row>
    <row r="22" spans="1:67">
      <c r="A22" s="101" t="s">
        <v>31</v>
      </c>
      <c r="B22" s="101"/>
      <c r="C22" s="199">
        <f>'Non Double Counted #''s'!EU20/1000</f>
        <v>5141.3670000000002</v>
      </c>
      <c r="D22" s="199">
        <f>'Non Double Counted #''s'!EV20/1000</f>
        <v>1153.6199999999999</v>
      </c>
      <c r="E22" s="199">
        <f>'Non Double Counted #''s'!EW20/1000</f>
        <v>449.51</v>
      </c>
      <c r="F22" s="199">
        <f>'Non Double Counted #''s'!EX20/1000</f>
        <v>20.274000000000001</v>
      </c>
      <c r="G22" s="199">
        <f>'Non Double Counted #''s'!EY20/1000</f>
        <v>141.387</v>
      </c>
      <c r="H22" s="199">
        <f>'Non Double Counted #''s'!EZ20/1000</f>
        <v>4.2359999999999998</v>
      </c>
      <c r="I22" s="199">
        <f>'Non Double Counted #''s'!FA20/1000</f>
        <v>140.94499999999999</v>
      </c>
      <c r="J22" s="28">
        <f>(('Non Double Counted #''s'!EU20-'Non Double Counted #''s'!DM20)/'Non Double Counted #''s'!DM20)*100</f>
        <v>3.5776565440047703</v>
      </c>
      <c r="K22" s="29">
        <f>(('Non Double Counted #''s'!EV20-'Non Double Counted #''s'!DN20)/'Non Double Counted #''s'!DN20)*100</f>
        <v>2.3900054318305268</v>
      </c>
      <c r="L22" s="29">
        <f>(('Non Double Counted #''s'!EW20-'Non Double Counted #''s'!DO20)/'Non Double Counted #''s'!DO20)*100</f>
        <v>22.631317623051448</v>
      </c>
      <c r="M22" s="29">
        <f>(('Non Double Counted #''s'!EX20-'Non Double Counted #''s'!DP20)/'Non Double Counted #''s'!DP20)*100</f>
        <v>7.760178590411396</v>
      </c>
      <c r="N22" s="299">
        <f>(('Non Double Counted #''s'!EY20-'Non Double Counted #''s'!DQ20)/'Non Double Counted #''s'!DQ20)*100</f>
        <v>16.439777640518837</v>
      </c>
      <c r="O22" s="299">
        <f>(('Non Double Counted #''s'!EZ20-'Non Double Counted #''s'!DR20)/'Non Double Counted #''s'!DR20)*100</f>
        <v>20.375106564364877</v>
      </c>
      <c r="P22" s="300">
        <f>(('Non Double Counted #''s'!FA20-'Non Double Counted #''s'!DS20)/'Non Double Counted #''s'!DS20)*100</f>
        <v>22.348090277777779</v>
      </c>
      <c r="Q22" s="270"/>
      <c r="R22" s="28">
        <f>'Percent Distributions'!GI20</f>
        <v>73.909943799746998</v>
      </c>
      <c r="S22" s="29">
        <f>'Percent Distributions'!GJ20</f>
        <v>16.776275821979326</v>
      </c>
      <c r="T22" s="29">
        <f>'Percent Distributions'!GK20</f>
        <v>5.4579343845965091</v>
      </c>
      <c r="U22" s="29">
        <f>'Percent Distributions'!GL20</f>
        <v>0.28013765369304039</v>
      </c>
      <c r="V22" s="29">
        <f>'Percent Distributions'!GM20</f>
        <v>1.8080001381778159</v>
      </c>
      <c r="W22" s="29">
        <f>'Percent Distributions'!GN20</f>
        <v>5.2397385103954988E-2</v>
      </c>
      <c r="X22" s="29">
        <f>'Percent Distributions'!GO20</f>
        <v>1.7153108167023625</v>
      </c>
      <c r="Y22" s="28">
        <f>'Percent Distributions'!GQ20</f>
        <v>72.913343125326975</v>
      </c>
      <c r="Z22" s="29">
        <f>'Percent Distributions'!GR20</f>
        <v>16.360296959201651</v>
      </c>
      <c r="AA22" s="29">
        <f>'Percent Distributions'!GS20</f>
        <v>6.3748176055639929</v>
      </c>
      <c r="AB22" s="29">
        <f>'Percent Distributions'!GT20</f>
        <v>0.28751985970324218</v>
      </c>
      <c r="AC22" s="29">
        <f>'Percent Distributions'!GU20</f>
        <v>2.0051085332870819</v>
      </c>
      <c r="AD22" s="29">
        <f>'Percent Distributions'!GV20</f>
        <v>6.0073696641162765E-2</v>
      </c>
      <c r="AE22" s="29">
        <f>'Percent Distributions'!GW20</f>
        <v>1.9988402202758937</v>
      </c>
      <c r="AF22" s="12" t="s">
        <v>31</v>
      </c>
      <c r="AH22" s="39"/>
      <c r="AI22" s="39"/>
      <c r="AJ22" s="39"/>
      <c r="AK22" s="39"/>
      <c r="AL22" s="39"/>
      <c r="AM22" s="39"/>
      <c r="AN22" s="39"/>
      <c r="AO22" s="39"/>
      <c r="AP22" s="40"/>
      <c r="AQ22" s="40"/>
      <c r="AR22" s="40"/>
      <c r="AS22" s="40"/>
      <c r="AT22" s="40"/>
      <c r="AU22" s="40"/>
      <c r="AV22" s="40"/>
      <c r="AW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</row>
    <row r="23" spans="1:67">
      <c r="A23" s="101" t="s">
        <v>32</v>
      </c>
      <c r="B23" s="101"/>
      <c r="C23" s="199">
        <f>'Non Double Counted #''s'!EU21/1000</f>
        <v>11939.611000000001</v>
      </c>
      <c r="D23" s="199">
        <f>'Non Double Counted #''s'!EV21/1000</f>
        <v>3741.6179999999999</v>
      </c>
      <c r="E23" s="199">
        <f>'Non Double Counted #''s'!EW21/1000</f>
        <v>12068.549000000001</v>
      </c>
      <c r="F23" s="199">
        <f>'Non Double Counted #''s'!EX21/1000</f>
        <v>98.204999999999998</v>
      </c>
      <c r="G23" s="199">
        <f>'Non Double Counted #''s'!EY21/1000</f>
        <v>1654.482</v>
      </c>
      <c r="H23" s="199">
        <f>'Non Double Counted #''s'!EZ21/1000</f>
        <v>28.558</v>
      </c>
      <c r="I23" s="199">
        <f>'Non Double Counted #''s'!FA21/1000</f>
        <v>498.54899999999998</v>
      </c>
      <c r="J23" s="28">
        <f>(('Non Double Counted #''s'!EU21-'Non Double Counted #''s'!DM21)/'Non Double Counted #''s'!DM21)*100</f>
        <v>0.44782343759635507</v>
      </c>
      <c r="K23" s="29">
        <f>(('Non Double Counted #''s'!EV21-'Non Double Counted #''s'!DN21)/'Non Double Counted #''s'!DN21)*100</f>
        <v>11.077571350579328</v>
      </c>
      <c r="L23" s="29">
        <f>(('Non Double Counted #''s'!EW21-'Non Double Counted #''s'!DO21)/'Non Double Counted #''s'!DO21)*100</f>
        <v>8.1749101914809597</v>
      </c>
      <c r="M23" s="29">
        <f>(('Non Double Counted #''s'!EX21-'Non Double Counted #''s'!DP21)/'Non Double Counted #''s'!DP21)*100</f>
        <v>7.1498712521276122</v>
      </c>
      <c r="N23" s="299">
        <f>(('Non Double Counted #''s'!EY21-'Non Double Counted #''s'!DQ21)/'Non Double Counted #''s'!DQ21)*100</f>
        <v>21.060426236849306</v>
      </c>
      <c r="O23" s="299">
        <f>(('Non Double Counted #''s'!EZ21-'Non Double Counted #''s'!DR21)/'Non Double Counted #''s'!DR21)*100</f>
        <v>19.100842438902326</v>
      </c>
      <c r="P23" s="300">
        <f>(('Non Double Counted #''s'!FA21-'Non Double Counted #''s'!DS21)/'Non Double Counted #''s'!DS21)*100</f>
        <v>21.319170681851364</v>
      </c>
      <c r="Q23" s="270"/>
      <c r="R23" s="28">
        <f>'Percent Distributions'!GI21</f>
        <v>41.994526259975586</v>
      </c>
      <c r="S23" s="29">
        <f>'Percent Distributions'!GJ21</f>
        <v>11.900798725408411</v>
      </c>
      <c r="T23" s="29">
        <f>'Percent Distributions'!GK21</f>
        <v>39.415909698905438</v>
      </c>
      <c r="U23" s="29">
        <f>'Percent Distributions'!GL21</f>
        <v>0.32380607022265923</v>
      </c>
      <c r="V23" s="29">
        <f>'Percent Distributions'!GM21</f>
        <v>4.8283960668437027</v>
      </c>
      <c r="W23" s="29">
        <f>'Percent Distributions'!GN21</f>
        <v>8.4714157375713819E-2</v>
      </c>
      <c r="X23" s="29">
        <f>'Percent Distributions'!GO21</f>
        <v>1.4518490212684894</v>
      </c>
      <c r="Y23" s="28">
        <f>'Percent Distributions'!GQ21</f>
        <v>39.759511057966463</v>
      </c>
      <c r="Z23" s="29">
        <f>'Percent Distributions'!GR21</f>
        <v>12.459777981517686</v>
      </c>
      <c r="AA23" s="29">
        <f>'Percent Distributions'!GS21</f>
        <v>40.1888811468908</v>
      </c>
      <c r="AB23" s="29">
        <f>'Percent Distributions'!GT21</f>
        <v>0.32702763795634515</v>
      </c>
      <c r="AC23" s="29">
        <f>'Percent Distributions'!GU21</f>
        <v>5.5095090932364936</v>
      </c>
      <c r="AD23" s="29">
        <f>'Percent Distributions'!GV21</f>
        <v>9.5099590496994096E-2</v>
      </c>
      <c r="AE23" s="29">
        <f>'Percent Distributions'!GW21</f>
        <v>1.6601934919352161</v>
      </c>
      <c r="AF23" s="12" t="s">
        <v>32</v>
      </c>
      <c r="AH23" s="39"/>
      <c r="AI23" s="39"/>
      <c r="AJ23" s="39"/>
      <c r="AK23" s="39"/>
      <c r="AL23" s="39"/>
      <c r="AM23" s="39"/>
      <c r="AN23" s="39"/>
      <c r="AO23" s="39"/>
      <c r="AP23" s="40"/>
      <c r="AQ23" s="40"/>
      <c r="AR23" s="40"/>
      <c r="AS23" s="40"/>
      <c r="AT23" s="40"/>
      <c r="AU23" s="40"/>
      <c r="AV23" s="40"/>
      <c r="AW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</row>
    <row r="24" spans="1:67">
      <c r="A24" s="101" t="s">
        <v>33</v>
      </c>
      <c r="B24" s="101"/>
      <c r="C24" s="199">
        <f>'Non Double Counted #''s'!EU22/1000</f>
        <v>5196.0540000000001</v>
      </c>
      <c r="D24" s="199">
        <f>'Non Double Counted #''s'!EV22/1000</f>
        <v>1664.1079999999999</v>
      </c>
      <c r="E24" s="199">
        <f>'Non Double Counted #''s'!EW22/1000</f>
        <v>911.00300000000004</v>
      </c>
      <c r="F24" s="199">
        <f>'Non Double Counted #''s'!EX22/1000</f>
        <v>23.207000000000001</v>
      </c>
      <c r="G24" s="199">
        <f>'Non Double Counted #''s'!EY22/1000</f>
        <v>624.45600000000002</v>
      </c>
      <c r="H24" s="199">
        <f>'Non Double Counted #''s'!EZ22/1000</f>
        <v>6.4829999999999997</v>
      </c>
      <c r="I24" s="199">
        <f>'Non Double Counted #''s'!FA22/1000</f>
        <v>258.30799999999999</v>
      </c>
      <c r="J24" s="28">
        <f>(('Non Double Counted #''s'!EU22-'Non Double Counted #''s'!DM22)/'Non Double Counted #''s'!DM22)*100</f>
        <v>-0.86254035764668879</v>
      </c>
      <c r="K24" s="29">
        <f>(('Non Double Counted #''s'!EV22-'Non Double Counted #''s'!DN22)/'Non Double Counted #''s'!DN22)*100</f>
        <v>2.780958592585181</v>
      </c>
      <c r="L24" s="29">
        <f>(('Non Double Counted #''s'!EW22-'Non Double Counted #''s'!DO22)/'Non Double Counted #''s'!DO22)*100</f>
        <v>14.545033904463972</v>
      </c>
      <c r="M24" s="29">
        <f>(('Non Double Counted #''s'!EX22-'Non Double Counted #''s'!DP22)/'Non Double Counted #''s'!DP22)*100</f>
        <v>3.0551978329410723</v>
      </c>
      <c r="N24" s="299">
        <f>(('Non Double Counted #''s'!EY22-'Non Double Counted #''s'!DQ22)/'Non Double Counted #''s'!DQ22)*100</f>
        <v>10.579356239364067</v>
      </c>
      <c r="O24" s="299">
        <f>(('Non Double Counted #''s'!EZ22-'Non Double Counted #''s'!DR22)/'Non Double Counted #''s'!DR22)*100</f>
        <v>4.4465925567907201</v>
      </c>
      <c r="P24" s="300">
        <f>(('Non Double Counted #''s'!FA22-'Non Double Counted #''s'!DS22)/'Non Double Counted #''s'!DS22)*100</f>
        <v>16.926948948459579</v>
      </c>
      <c r="Q24" s="270"/>
      <c r="R24" s="28">
        <f>'Percent Distributions'!GI22</f>
        <v>61.880160849679221</v>
      </c>
      <c r="S24" s="29">
        <f>'Percent Distributions'!GJ22</f>
        <v>19.115444827757194</v>
      </c>
      <c r="T24" s="29">
        <f>'Percent Distributions'!GK22</f>
        <v>9.3898597642036261</v>
      </c>
      <c r="U24" s="29">
        <f>'Percent Distributions'!GL22</f>
        <v>0.2658671408095849</v>
      </c>
      <c r="V24" s="29">
        <f>'Percent Distributions'!GM22</f>
        <v>6.6671979523070783</v>
      </c>
      <c r="W24" s="29">
        <f>'Percent Distributions'!GN22</f>
        <v>7.3281999334121994E-2</v>
      </c>
      <c r="X24" s="29">
        <f>'Percent Distributions'!GO22</f>
        <v>2.6081874659091713</v>
      </c>
      <c r="Y24" s="28">
        <f>'Percent Distributions'!GQ22</f>
        <v>59.837424926174208</v>
      </c>
      <c r="Z24" s="29">
        <f>'Percent Distributions'!GR22</f>
        <v>19.16376110006669</v>
      </c>
      <c r="AA24" s="29">
        <f>'Percent Distributions'!GS22</f>
        <v>10.491052175366054</v>
      </c>
      <c r="AB24" s="29">
        <f>'Percent Distributions'!GT22</f>
        <v>0.2672503250085016</v>
      </c>
      <c r="AC24" s="29">
        <f>'Percent Distributions'!GU22</f>
        <v>7.1911952839017923</v>
      </c>
      <c r="AD24" s="29">
        <f>'Percent Distributions'!GV22</f>
        <v>7.4657812600944382E-2</v>
      </c>
      <c r="AE24" s="29">
        <f>'Percent Distributions'!GW22</f>
        <v>2.9746583768818047</v>
      </c>
      <c r="AF24" s="12" t="s">
        <v>33</v>
      </c>
      <c r="AH24" s="39"/>
      <c r="AI24" s="39"/>
      <c r="AJ24" s="39"/>
      <c r="AK24" s="39"/>
      <c r="AL24" s="39"/>
      <c r="AM24" s="39"/>
      <c r="AN24" s="39"/>
      <c r="AO24" s="39"/>
      <c r="AP24" s="40"/>
      <c r="AQ24" s="40"/>
      <c r="AR24" s="40"/>
      <c r="AS24" s="40"/>
      <c r="AT24" s="40"/>
      <c r="AU24" s="40"/>
      <c r="AV24" s="40"/>
      <c r="AW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</row>
    <row r="25" spans="1:67">
      <c r="A25" s="101" t="s">
        <v>34</v>
      </c>
      <c r="B25" s="101"/>
      <c r="C25" s="201">
        <f>'Non Double Counted #''s'!EU23/1000</f>
        <v>1618.2660000000001</v>
      </c>
      <c r="D25" s="201">
        <f>'Non Double Counted #''s'!EV23/1000</f>
        <v>63.933</v>
      </c>
      <c r="E25" s="201">
        <f>'Non Double Counted #''s'!EW23/1000</f>
        <v>36.79</v>
      </c>
      <c r="F25" s="201">
        <f>'Non Double Counted #''s'!EX23/1000</f>
        <v>3.9009999999999998</v>
      </c>
      <c r="G25" s="201">
        <f>'Non Double Counted #''s'!EY23/1000</f>
        <v>15.864000000000001</v>
      </c>
      <c r="H25" s="201">
        <f>'Non Double Counted #''s'!EZ23/1000</f>
        <v>0.42599999999999999</v>
      </c>
      <c r="I25" s="201">
        <f>'Non Double Counted #''s'!FA23/1000</f>
        <v>35.975999999999999</v>
      </c>
      <c r="J25" s="30">
        <f>(('Non Double Counted #''s'!EU23-'Non Double Counted #''s'!DM23)/'Non Double Counted #''s'!DM23)*100</f>
        <v>-3.3615457700155922</v>
      </c>
      <c r="K25" s="31">
        <f>(('Non Double Counted #''s'!EV23-'Non Double Counted #''s'!DN23)/'Non Double Counted #''s'!DN23)*100</f>
        <v>1.172616786935055</v>
      </c>
      <c r="L25" s="31">
        <f>(('Non Double Counted #''s'!EW23-'Non Double Counted #''s'!DO23)/'Non Double Counted #''s'!DO23)*100</f>
        <v>26.57835885085154</v>
      </c>
      <c r="M25" s="31">
        <f>(('Non Double Counted #''s'!EX23-'Non Double Counted #''s'!DP23)/'Non Double Counted #''s'!DP23)*100</f>
        <v>2.2810697430519138</v>
      </c>
      <c r="N25" s="31">
        <f>(('Non Double Counted #''s'!EY23-'Non Double Counted #''s'!DQ23)/'Non Double Counted #''s'!DQ23)*100</f>
        <v>7.3342354533152907</v>
      </c>
      <c r="O25" s="31">
        <f>(('Non Double Counted #''s'!EZ23-'Non Double Counted #''s'!DR23)/'Non Double Counted #''s'!DR23)*100</f>
        <v>4.9261083743842367</v>
      </c>
      <c r="P25" s="303">
        <f>(('Non Double Counted #''s'!FA23-'Non Double Counted #''s'!DS23)/'Non Double Counted #''s'!DS23)*100</f>
        <v>19.748360683021005</v>
      </c>
      <c r="Q25" s="270"/>
      <c r="R25" s="30">
        <f>'Percent Distributions'!GI23</f>
        <v>92.218550249276234</v>
      </c>
      <c r="S25" s="29">
        <f>'Percent Distributions'!GJ23</f>
        <v>3.4800097144213451</v>
      </c>
      <c r="T25" s="29">
        <f>'Percent Distributions'!GK23</f>
        <v>1.6006216348534053</v>
      </c>
      <c r="U25" s="29">
        <f>'Percent Distributions'!GL23</f>
        <v>0.21003856581217573</v>
      </c>
      <c r="V25" s="29">
        <f>'Percent Distributions'!GM23</f>
        <v>0.81394074533402139</v>
      </c>
      <c r="W25" s="29">
        <f>'Percent Distributions'!GN23</f>
        <v>2.2358588809581369E-2</v>
      </c>
      <c r="X25" s="29">
        <f>'Percent Distributions'!GO23</f>
        <v>1.6544805014932342</v>
      </c>
      <c r="Y25" s="28">
        <f>'Percent Distributions'!GQ23</f>
        <v>91.161903517212011</v>
      </c>
      <c r="Z25" s="29">
        <f>'Percent Distributions'!GR23</f>
        <v>3.6015426249861981</v>
      </c>
      <c r="AA25" s="29">
        <f>'Percent Distributions'!GS23</f>
        <v>2.0724939103943538</v>
      </c>
      <c r="AB25" s="29">
        <f>'Percent Distributions'!GT23</f>
        <v>0.21975533417908058</v>
      </c>
      <c r="AC25" s="29">
        <f>'Percent Distributions'!GU23</f>
        <v>0.89366793678978074</v>
      </c>
      <c r="AD25" s="29">
        <f>'Percent Distributions'!GV23</f>
        <v>2.399789088958942E-2</v>
      </c>
      <c r="AE25" s="29">
        <f>'Percent Distributions'!GW23</f>
        <v>2.0266387855489882</v>
      </c>
      <c r="AF25" s="52" t="s">
        <v>34</v>
      </c>
      <c r="AH25" s="39"/>
      <c r="AI25" s="39"/>
      <c r="AJ25" s="39"/>
      <c r="AK25" s="39"/>
      <c r="AL25" s="39"/>
      <c r="AM25" s="39"/>
      <c r="AN25" s="39"/>
      <c r="AO25" s="39"/>
      <c r="AP25" s="40"/>
      <c r="AQ25" s="40"/>
      <c r="AR25" s="40"/>
      <c r="AS25" s="40"/>
      <c r="AT25" s="40"/>
      <c r="AU25" s="40"/>
      <c r="AV25" s="40"/>
      <c r="AW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</row>
    <row r="26" spans="1:67" ht="14.25">
      <c r="A26" s="102" t="s">
        <v>35</v>
      </c>
      <c r="B26" s="102"/>
      <c r="C26" s="101">
        <f>'Non Double Counted #''s'!EU24/1000</f>
        <v>38065.595999999998</v>
      </c>
      <c r="D26" s="101">
        <f>'Non Double Counted #''s'!EV24/1000</f>
        <v>3650.5039999999999</v>
      </c>
      <c r="E26" s="101">
        <f>'Non Double Counted #''s'!EW24/1000</f>
        <v>24263.863000000001</v>
      </c>
      <c r="F26" s="101">
        <f>'Non Double Counted #''s'!EX24/1000</f>
        <v>1061.49</v>
      </c>
      <c r="G26" s="101">
        <f>'Non Double Counted #''s'!EY24/1000</f>
        <v>8583.6460000000006</v>
      </c>
      <c r="H26" s="101">
        <f>'Non Double Counted #''s'!EZ24/1000</f>
        <v>460.363</v>
      </c>
      <c r="I26" s="101">
        <f>'Non Double Counted #''s'!FA24/1000</f>
        <v>2657.902</v>
      </c>
      <c r="J26" s="28">
        <f>(('Non Double Counted #''s'!EU24-'Non Double Counted #''s'!DM24)/'Non Double Counted #''s'!DM24)*100</f>
        <v>-2.0350222979107317</v>
      </c>
      <c r="K26" s="29">
        <f>(('Non Double Counted #''s'!EV24-'Non Double Counted #''s'!DN24)/'Non Double Counted #''s'!DN24)*100</f>
        <v>3.4628925591258395</v>
      </c>
      <c r="L26" s="29">
        <f>(('Non Double Counted #''s'!EW24-'Non Double Counted #''s'!DO24)/'Non Double Counted #''s'!DO24)*100</f>
        <v>4.582285072902204</v>
      </c>
      <c r="M26" s="29">
        <f>(('Non Double Counted #''s'!EX24-'Non Double Counted #''s'!DP24)/'Non Double Counted #''s'!DP24)*100</f>
        <v>-0.57249799082429598</v>
      </c>
      <c r="N26" s="299">
        <f>(('Non Double Counted #''s'!EY24-'Non Double Counted #''s'!DQ24)/'Non Double Counted #''s'!DQ24)*100</f>
        <v>7.888801575462681</v>
      </c>
      <c r="O26" s="299">
        <f>(('Non Double Counted #''s'!EZ24-'Non Double Counted #''s'!DR24)/'Non Double Counted #''s'!DR24)*100</f>
        <v>6.5194001670573156</v>
      </c>
      <c r="P26" s="300">
        <f>(('Non Double Counted #''s'!FA24-'Non Double Counted #''s'!DS24)/'Non Double Counted #''s'!DS24)*100</f>
        <v>12.174789791126891</v>
      </c>
      <c r="Q26" s="270"/>
      <c r="R26" s="28">
        <f>'Percent Distributions'!GI24</f>
        <v>50.195089505933701</v>
      </c>
      <c r="S26" s="110">
        <f>'Percent Distributions'!GJ24</f>
        <v>4.5579300473777362</v>
      </c>
      <c r="T26" s="110">
        <f>'Percent Distributions'!GK24</f>
        <v>29.971001912373215</v>
      </c>
      <c r="U26" s="110">
        <f>'Percent Distributions'!GL24</f>
        <v>1.3791414826766279</v>
      </c>
      <c r="V26" s="110">
        <f>'Percent Distributions'!GM24</f>
        <v>10.277674813154194</v>
      </c>
      <c r="W26" s="110">
        <f>'Percent Distributions'!GN24</f>
        <v>0.55830451795103775</v>
      </c>
      <c r="X26" s="110">
        <f>'Percent Distributions'!GO24</f>
        <v>3.060857720533495</v>
      </c>
      <c r="Y26" s="109">
        <f>'Percent Distributions'!GQ24</f>
        <v>48.341338325347643</v>
      </c>
      <c r="Z26" s="110">
        <f>'Percent Distributions'!GR24</f>
        <v>4.6359512910827636</v>
      </c>
      <c r="AA26" s="110">
        <f>'Percent Distributions'!GS24</f>
        <v>30.813851183701018</v>
      </c>
      <c r="AB26" s="110">
        <f>'Percent Distributions'!GT24</f>
        <v>1.3480374041423986</v>
      </c>
      <c r="AC26" s="110">
        <f>'Percent Distributions'!GU24</f>
        <v>10.900786509451132</v>
      </c>
      <c r="AD26" s="110">
        <f>'Percent Distributions'!GV24</f>
        <v>0.58463720193615298</v>
      </c>
      <c r="AE26" s="110">
        <f>'Percent Distributions'!GW24</f>
        <v>3.3753980843388911</v>
      </c>
      <c r="AF26" s="103" t="s">
        <v>36</v>
      </c>
      <c r="AH26" s="39"/>
      <c r="AI26" s="39"/>
      <c r="AJ26" s="39"/>
      <c r="AK26" s="39"/>
      <c r="AL26" s="39"/>
      <c r="AM26" s="39"/>
      <c r="AN26" s="39"/>
      <c r="AO26" s="39"/>
      <c r="AP26" s="40"/>
      <c r="AQ26" s="40"/>
      <c r="AR26" s="40"/>
      <c r="AS26" s="40"/>
      <c r="AT26" s="40"/>
      <c r="AU26" s="40"/>
      <c r="AV26" s="40"/>
      <c r="AW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</row>
    <row r="27" spans="1:67" ht="14.25">
      <c r="A27" s="101" t="s">
        <v>18</v>
      </c>
      <c r="B27" s="101"/>
      <c r="C27" s="29">
        <f>(C26/C$7)*100</f>
        <v>19.398857743424234</v>
      </c>
      <c r="D27" s="29">
        <f>(D26/D$7)*100</f>
        <v>8.6771170211048982</v>
      </c>
      <c r="E27" s="29">
        <f>(E26/E$7)*100</f>
        <v>38.112168779680857</v>
      </c>
      <c r="F27" s="29">
        <f t="shared" ref="F27:H27" si="2">(F26/F$7)*100</f>
        <v>43.845612423439839</v>
      </c>
      <c r="G27" s="29">
        <f t="shared" si="2"/>
        <v>42.333968319727362</v>
      </c>
      <c r="H27" s="29">
        <f t="shared" si="2"/>
        <v>72.392314853253822</v>
      </c>
      <c r="I27" s="29">
        <f t="shared" ref="I27" si="3">(I26/I$7)*100</f>
        <v>33.249339585974163</v>
      </c>
      <c r="J27" s="28"/>
      <c r="K27" s="29"/>
      <c r="L27" s="29"/>
      <c r="M27" s="29"/>
      <c r="N27" s="299"/>
      <c r="O27" s="299"/>
      <c r="P27" s="300"/>
      <c r="Q27" s="270"/>
      <c r="R27" s="28"/>
      <c r="S27" s="29"/>
      <c r="T27" s="29"/>
      <c r="U27" s="29"/>
      <c r="V27" s="29"/>
      <c r="W27" s="29"/>
      <c r="X27" s="29"/>
      <c r="Y27" s="28"/>
      <c r="Z27" s="29"/>
      <c r="AA27" s="29"/>
      <c r="AB27" s="29"/>
      <c r="AC27" s="29"/>
      <c r="AD27" s="29"/>
      <c r="AE27" s="29"/>
      <c r="AF27" s="12"/>
      <c r="AH27" s="39"/>
      <c r="AI27" s="39"/>
      <c r="AJ27" s="39"/>
      <c r="AK27" s="39"/>
      <c r="AL27" s="39"/>
      <c r="AM27" s="39"/>
      <c r="AN27" s="39"/>
      <c r="AO27" s="39"/>
      <c r="AP27" s="40"/>
      <c r="AQ27" s="40"/>
      <c r="AR27" s="40"/>
      <c r="AS27" s="40"/>
      <c r="AT27" s="40"/>
      <c r="AU27" s="40"/>
      <c r="AV27" s="40"/>
      <c r="AW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</row>
    <row r="28" spans="1:67" s="253" customFormat="1">
      <c r="A28" s="200" t="s">
        <v>37</v>
      </c>
      <c r="B28" s="200"/>
      <c r="C28" s="200">
        <f>'Non Double Counted #''s'!EU26/1000</f>
        <v>431.31200000000001</v>
      </c>
      <c r="D28" s="200">
        <f>'Non Double Counted #''s'!EV26/1000</f>
        <v>23.753</v>
      </c>
      <c r="E28" s="200">
        <f>'Non Double Counted #''s'!EW26/1000</f>
        <v>56.494999999999997</v>
      </c>
      <c r="F28" s="200">
        <f>'Non Double Counted #''s'!EX26/1000</f>
        <v>109.12</v>
      </c>
      <c r="G28" s="200">
        <f>'Non Double Counted #''s'!EY26/1000</f>
        <v>47.853000000000002</v>
      </c>
      <c r="H28" s="200">
        <f>'Non Double Counted #''s'!EZ26/1000</f>
        <v>11.661</v>
      </c>
      <c r="I28" s="200">
        <f>'Non Double Counted #''s'!FA26/1000</f>
        <v>53.389000000000003</v>
      </c>
      <c r="J28" s="202">
        <f>(('Non Double Counted #''s'!EU26-'Non Double Counted #''s'!DM26)/'Non Double Counted #''s'!DM26)*100</f>
        <v>-4.1051545658283235</v>
      </c>
      <c r="K28" s="276">
        <f>(('Non Double Counted #''s'!EV26-'Non Double Counted #''s'!DN26)/'Non Double Counted #''s'!DN26)*100</f>
        <v>-3.7716739588397346</v>
      </c>
      <c r="L28" s="276">
        <f>(('Non Double Counted #''s'!EW26-'Non Double Counted #''s'!DO26)/'Non Double Counted #''s'!DO26)*100</f>
        <v>8.1244019138755981</v>
      </c>
      <c r="M28" s="276">
        <f>(('Non Double Counted #''s'!EX26-'Non Double Counted #''s'!DP26)/'Non Double Counted #''s'!DP26)*100</f>
        <v>1.5268098884433237</v>
      </c>
      <c r="N28" s="301">
        <f>(('Non Double Counted #''s'!EY26-'Non Double Counted #''s'!DQ26)/'Non Double Counted #''s'!DQ26)*100</f>
        <v>2.7792693142034839</v>
      </c>
      <c r="O28" s="301">
        <f>(('Non Double Counted #''s'!EZ26-'Non Double Counted #''s'!DR26)/'Non Double Counted #''s'!DR26)*100</f>
        <v>21.684232495043307</v>
      </c>
      <c r="P28" s="302">
        <f>(('Non Double Counted #''s'!FA26-'Non Double Counted #''s'!DS26)/'Non Double Counted #''s'!DS26)*100</f>
        <v>7.9350638848455448</v>
      </c>
      <c r="Q28" s="270"/>
      <c r="R28" s="202">
        <f>'Percent Distributions'!GI26</f>
        <v>60.797383058820351</v>
      </c>
      <c r="S28" s="276">
        <f>'Percent Distributions'!GJ26</f>
        <v>3.3366000040551778</v>
      </c>
      <c r="T28" s="276">
        <f>'Percent Distributions'!GK26</f>
        <v>7.0627673882629649</v>
      </c>
      <c r="U28" s="276">
        <f>'Percent Distributions'!GL26</f>
        <v>14.528213897093115</v>
      </c>
      <c r="V28" s="276">
        <f>'Percent Distributions'!GM26</f>
        <v>6.293500226414074</v>
      </c>
      <c r="W28" s="276">
        <f>'Percent Distributions'!GN26</f>
        <v>1.2953588494109853</v>
      </c>
      <c r="X28" s="276">
        <f>'Percent Distributions'!GO26</f>
        <v>6.6861765759433354</v>
      </c>
      <c r="Y28" s="202">
        <f>'Percent Distributions'!GQ26</f>
        <v>58.795255615247356</v>
      </c>
      <c r="Z28" s="276">
        <f>'Percent Distributions'!GR26</f>
        <v>3.2379430821052289</v>
      </c>
      <c r="AA28" s="276">
        <f>'Percent Distributions'!GS26</f>
        <v>7.7012417136165912</v>
      </c>
      <c r="AB28" s="276">
        <f>'Percent Distributions'!GT26</f>
        <v>14.874935760506991</v>
      </c>
      <c r="AC28" s="276">
        <f>'Percent Distributions'!GU26</f>
        <v>6.5231882418213063</v>
      </c>
      <c r="AD28" s="276">
        <f>'Percent Distributions'!GV26</f>
        <v>1.5895951787323317</v>
      </c>
      <c r="AE28" s="276">
        <f>'Percent Distributions'!GW26</f>
        <v>7.2778404079701957</v>
      </c>
      <c r="AF28" s="278" t="s">
        <v>37</v>
      </c>
      <c r="AN28" s="273"/>
      <c r="AO28" s="273"/>
    </row>
    <row r="29" spans="1:67" s="253" customFormat="1">
      <c r="A29" s="200" t="s">
        <v>38</v>
      </c>
      <c r="B29" s="200"/>
      <c r="C29" s="200">
        <f>'Non Double Counted #''s'!EU27/1000</f>
        <v>3895.24</v>
      </c>
      <c r="D29" s="200">
        <f>'Non Double Counted #''s'!EV27/1000</f>
        <v>350.02</v>
      </c>
      <c r="E29" s="200">
        <f>'Non Double Counted #''s'!EW27/1000</f>
        <v>2388.52</v>
      </c>
      <c r="F29" s="200">
        <f>'Non Double Counted #''s'!EX27/1000</f>
        <v>274.32600000000002</v>
      </c>
      <c r="G29" s="200">
        <f>'Non Double Counted #''s'!EY27/1000</f>
        <v>267.64499999999998</v>
      </c>
      <c r="H29" s="200">
        <f>'Non Double Counted #''s'!EZ27/1000</f>
        <v>14.48</v>
      </c>
      <c r="I29" s="200">
        <f>'Non Double Counted #''s'!FA27/1000</f>
        <v>168.96600000000001</v>
      </c>
      <c r="J29" s="202">
        <f>(('Non Double Counted #''s'!EU27-'Non Double Counted #''s'!DM27)/'Non Double Counted #''s'!DM27)*100</f>
        <v>1.1979330394141012</v>
      </c>
      <c r="K29" s="276">
        <f>(('Non Double Counted #''s'!EV27-'Non Double Counted #''s'!DN27)/'Non Double Counted #''s'!DN27)*100</f>
        <v>16.184197860341296</v>
      </c>
      <c r="L29" s="276">
        <f>(('Non Double Counted #''s'!EW27-'Non Double Counted #''s'!DO27)/'Non Double Counted #''s'!DO27)*100</f>
        <v>8.4620093253388013</v>
      </c>
      <c r="M29" s="276">
        <f>(('Non Double Counted #''s'!EX27-'Non Double Counted #''s'!DP27)/'Non Double Counted #''s'!DP27)*100</f>
        <v>-2.249160840655934</v>
      </c>
      <c r="N29" s="301">
        <f>(('Non Double Counted #''s'!EY27-'Non Double Counted #''s'!DQ27)/'Non Double Counted #''s'!DQ27)*100</f>
        <v>16.917411474851257</v>
      </c>
      <c r="O29" s="301">
        <f>(('Non Double Counted #''s'!EZ27-'Non Double Counted #''s'!DR27)/'Non Double Counted #''s'!DR27)*100</f>
        <v>11.564835503505662</v>
      </c>
      <c r="P29" s="302">
        <f>(('Non Double Counted #''s'!FA27-'Non Double Counted #''s'!DS27)/'Non Double Counted #''s'!DS27)*100</f>
        <v>19.689735779556564</v>
      </c>
      <c r="Q29" s="270"/>
      <c r="R29" s="202">
        <f>'Percent Distributions'!GI27</f>
        <v>54.86006097256805</v>
      </c>
      <c r="S29" s="276">
        <f>'Percent Distributions'!GJ27</f>
        <v>4.2937771779022187</v>
      </c>
      <c r="T29" s="276">
        <f>'Percent Distributions'!GK27</f>
        <v>31.386648461361951</v>
      </c>
      <c r="U29" s="276">
        <f>'Percent Distributions'!GL27</f>
        <v>3.9998175668838289</v>
      </c>
      <c r="V29" s="276">
        <f>'Percent Distributions'!GM27</f>
        <v>3.262673756853713</v>
      </c>
      <c r="W29" s="276">
        <f>'Percent Distributions'!GN27</f>
        <v>0.18498432928037262</v>
      </c>
      <c r="X29" s="276">
        <f>'Percent Distributions'!GO27</f>
        <v>2.0120377351498733</v>
      </c>
      <c r="Y29" s="202">
        <f>'Percent Distributions'!GQ27</f>
        <v>52.930231382581553</v>
      </c>
      <c r="Z29" s="276">
        <f>'Percent Distributions'!GR27</f>
        <v>4.7562254414442231</v>
      </c>
      <c r="AA29" s="276">
        <f>'Percent Distributions'!GS27</f>
        <v>32.456258474939588</v>
      </c>
      <c r="AB29" s="276">
        <f>'Percent Distributions'!GT27</f>
        <v>3.7276621348769439</v>
      </c>
      <c r="AC29" s="276">
        <f>'Percent Distributions'!GU27</f>
        <v>3.6368777734853404</v>
      </c>
      <c r="AD29" s="276">
        <f>'Percent Distributions'!GV27</f>
        <v>0.19676059765759771</v>
      </c>
      <c r="AE29" s="276">
        <f>'Percent Distributions'!GW27</f>
        <v>2.2959841950147548</v>
      </c>
      <c r="AF29" s="278" t="s">
        <v>38</v>
      </c>
      <c r="AN29" s="273"/>
      <c r="AO29" s="273"/>
    </row>
    <row r="30" spans="1:67" s="253" customFormat="1">
      <c r="A30" s="200" t="s">
        <v>39</v>
      </c>
      <c r="B30" s="200"/>
      <c r="C30" s="200">
        <f>'Non Double Counted #''s'!EU28/1000</f>
        <v>13554.876</v>
      </c>
      <c r="D30" s="200">
        <f>'Non Double Counted #''s'!EV28/1000</f>
        <v>2177.6120000000001</v>
      </c>
      <c r="E30" s="200">
        <f>'Non Double Counted #''s'!EW28/1000</f>
        <v>15732.18</v>
      </c>
      <c r="F30" s="200">
        <f>'Non Double Counted #''s'!EX28/1000</f>
        <v>158.72200000000001</v>
      </c>
      <c r="G30" s="200">
        <f>'Non Double Counted #''s'!EY28/1000</f>
        <v>6083.5990000000002</v>
      </c>
      <c r="H30" s="200">
        <f>'Non Double Counted #''s'!EZ28/1000</f>
        <v>145.89099999999999</v>
      </c>
      <c r="I30" s="200">
        <f>'Non Double Counted #''s'!FA28/1000</f>
        <v>1176.462</v>
      </c>
      <c r="J30" s="202">
        <f>(('Non Double Counted #''s'!EU28-'Non Double Counted #''s'!DM28)/'Non Double Counted #''s'!DM28)*100</f>
        <v>-7.7695932040503637</v>
      </c>
      <c r="K30" s="276">
        <f>(('Non Double Counted #''s'!EV28-'Non Double Counted #''s'!DN28)/'Non Double Counted #''s'!DN28)*100</f>
        <v>-2.0722734658066559</v>
      </c>
      <c r="L30" s="276">
        <f>(('Non Double Counted #''s'!EW28-'Non Double Counted #''s'!DO28)/'Non Double Counted #''s'!DO28)*100</f>
        <v>1.6467725903684518</v>
      </c>
      <c r="M30" s="276">
        <f>(('Non Double Counted #''s'!EX28-'Non Double Counted #''s'!DP28)/'Non Double Counted #''s'!DP28)*100</f>
        <v>-3.2407125178312337</v>
      </c>
      <c r="N30" s="301">
        <f>(('Non Double Counted #''s'!EY28-'Non Double Counted #''s'!DQ28)/'Non Double Counted #''s'!DQ28)*100</f>
        <v>5.8021817486162979</v>
      </c>
      <c r="O30" s="301">
        <f>(('Non Double Counted #''s'!EZ28-'Non Double Counted #''s'!DR28)/'Non Double Counted #''s'!DR28)*100</f>
        <v>0.24599231789353618</v>
      </c>
      <c r="P30" s="302">
        <f>(('Non Double Counted #''s'!FA28-'Non Double Counted #''s'!DS28)/'Non Double Counted #''s'!DS28)*100</f>
        <v>8.9966609719128812</v>
      </c>
      <c r="Q30" s="270"/>
      <c r="R30" s="202">
        <f>'Percent Distributions'!GI28</f>
        <v>37.172478914692149</v>
      </c>
      <c r="S30" s="276">
        <f>'Percent Distributions'!GJ28</f>
        <v>5.6243835308972665</v>
      </c>
      <c r="T30" s="276">
        <f>'Percent Distributions'!GK28</f>
        <v>39.146722915569008</v>
      </c>
      <c r="U30" s="276">
        <f>'Percent Distributions'!GL28</f>
        <v>0.41490107925928887</v>
      </c>
      <c r="V30" s="276">
        <f>'Percent Distributions'!GM28</f>
        <v>14.543403560235612</v>
      </c>
      <c r="W30" s="276">
        <f>'Percent Distributions'!GN28</f>
        <v>0.36809640917252151</v>
      </c>
      <c r="X30" s="276">
        <f>'Percent Distributions'!GO28</f>
        <v>2.7300135901741607</v>
      </c>
      <c r="Y30" s="202">
        <f>'Percent Distributions'!GQ28</f>
        <v>34.729962908419004</v>
      </c>
      <c r="Z30" s="276">
        <f>'Percent Distributions'!GR28</f>
        <v>5.5794227840172139</v>
      </c>
      <c r="AA30" s="276">
        <f>'Percent Distributions'!GS28</f>
        <v>40.308596542570456</v>
      </c>
      <c r="AB30" s="276">
        <f>'Percent Distributions'!GT28</f>
        <v>0.40667352270504586</v>
      </c>
      <c r="AC30" s="276">
        <f>'Percent Distributions'!GU28</f>
        <v>15.587244591517837</v>
      </c>
      <c r="AD30" s="276">
        <f>'Percent Distributions'!GV28</f>
        <v>0.37379825670645433</v>
      </c>
      <c r="AE30" s="276">
        <f>'Percent Distributions'!GW28</f>
        <v>3.0143013940639838</v>
      </c>
      <c r="AF30" s="278" t="s">
        <v>39</v>
      </c>
      <c r="AN30" s="273"/>
      <c r="AO30" s="273"/>
    </row>
    <row r="31" spans="1:67" s="253" customFormat="1">
      <c r="A31" s="200" t="s">
        <v>40</v>
      </c>
      <c r="B31" s="200"/>
      <c r="C31" s="200">
        <f>'Non Double Counted #''s'!EU29/1000</f>
        <v>3881.8780000000002</v>
      </c>
      <c r="D31" s="200">
        <f>'Non Double Counted #''s'!EV29/1000</f>
        <v>241.142</v>
      </c>
      <c r="E31" s="200">
        <f>'Non Double Counted #''s'!EW29/1000</f>
        <v>1314.9649999999999</v>
      </c>
      <c r="F31" s="200">
        <f>'Non Double Counted #''s'!EX29/1000</f>
        <v>36.798999999999999</v>
      </c>
      <c r="G31" s="200">
        <f>'Non Double Counted #''s'!EY29/1000</f>
        <v>207.42400000000001</v>
      </c>
      <c r="H31" s="200">
        <f>'Non Double Counted #''s'!EZ29/1000</f>
        <v>9.0950000000000006</v>
      </c>
      <c r="I31" s="200">
        <f>'Non Double Counted #''s'!FA29/1000</f>
        <v>148.62299999999999</v>
      </c>
      <c r="J31" s="202">
        <f>(('Non Double Counted #''s'!EU29-'Non Double Counted #''s'!DM29)/'Non Double Counted #''s'!DM29)*100</f>
        <v>1.4140944419045132</v>
      </c>
      <c r="K31" s="276">
        <f>(('Non Double Counted #''s'!EV29-'Non Double Counted #''s'!DN29)/'Non Double Counted #''s'!DN29)*100</f>
        <v>7.5719995717497586</v>
      </c>
      <c r="L31" s="276">
        <f>(('Non Double Counted #''s'!EW29-'Non Double Counted #''s'!DO29)/'Non Double Counted #''s'!DO29)*100</f>
        <v>8.9698224283266104</v>
      </c>
      <c r="M31" s="276">
        <f>(('Non Double Counted #''s'!EX29-'Non Double Counted #''s'!DP29)/'Non Double Counted #''s'!DP29)*100</f>
        <v>2.4299949897010524</v>
      </c>
      <c r="N31" s="301">
        <f>(('Non Double Counted #''s'!EY29-'Non Double Counted #''s'!DQ29)/'Non Double Counted #''s'!DQ29)*100</f>
        <v>15.943454759895136</v>
      </c>
      <c r="O31" s="301">
        <f>(('Non Double Counted #''s'!EZ29-'Non Double Counted #''s'!DR29)/'Non Double Counted #''s'!DR29)*100</f>
        <v>24.794182217343579</v>
      </c>
      <c r="P31" s="302">
        <f>(('Non Double Counted #''s'!FA29-'Non Double Counted #''s'!DS29)/'Non Double Counted #''s'!DS29)*100</f>
        <v>17.584278107866481</v>
      </c>
      <c r="Q31" s="270"/>
      <c r="R31" s="202">
        <f>'Percent Distributions'!GI29</f>
        <v>68.265469434226347</v>
      </c>
      <c r="S31" s="276">
        <f>'Percent Distributions'!GJ29</f>
        <v>3.9978926920858604</v>
      </c>
      <c r="T31" s="276">
        <f>'Percent Distributions'!GK29</f>
        <v>21.521149588543491</v>
      </c>
      <c r="U31" s="276">
        <f>'Percent Distributions'!GL29</f>
        <v>0.64071719806518601</v>
      </c>
      <c r="V31" s="276">
        <f>'Percent Distributions'!GM29</f>
        <v>3.1905847422774545</v>
      </c>
      <c r="W31" s="276">
        <f>'Percent Distributions'!GN29</f>
        <v>0.12997681176582632</v>
      </c>
      <c r="X31" s="276">
        <f>'Percent Distributions'!GO29</f>
        <v>2.2542095330358327</v>
      </c>
      <c r="Y31" s="202">
        <f>'Percent Distributions'!GQ29</f>
        <v>66.4713559726613</v>
      </c>
      <c r="Z31" s="276">
        <f>'Percent Distributions'!GR29</f>
        <v>4.1291961576225455</v>
      </c>
      <c r="AA31" s="276">
        <f>'Percent Distributions'!GS29</f>
        <v>22.516809288336873</v>
      </c>
      <c r="AB31" s="276">
        <f>'Percent Distributions'!GT29</f>
        <v>0.63012784751039652</v>
      </c>
      <c r="AC31" s="276">
        <f>'Percent Distributions'!GU29</f>
        <v>3.5518258279300117</v>
      </c>
      <c r="AD31" s="276">
        <f>'Percent Distributions'!GV29</f>
        <v>0.15573827476581037</v>
      </c>
      <c r="AE31" s="276">
        <f>'Percent Distributions'!GW29</f>
        <v>2.5449466311730662</v>
      </c>
      <c r="AF31" s="278" t="s">
        <v>40</v>
      </c>
      <c r="AN31" s="273"/>
      <c r="AO31" s="273"/>
    </row>
    <row r="32" spans="1:67">
      <c r="A32" s="101" t="s">
        <v>41</v>
      </c>
      <c r="B32" s="101"/>
      <c r="C32" s="199">
        <f>'Non Double Counted #''s'!EU30/1000</f>
        <v>306.59100000000001</v>
      </c>
      <c r="D32" s="199">
        <f>'Non Double Counted #''s'!EV30/1000</f>
        <v>28.042999999999999</v>
      </c>
      <c r="E32" s="199">
        <f>'Non Double Counted #''s'!EW30/1000</f>
        <v>160.10300000000001</v>
      </c>
      <c r="F32" s="199">
        <f>'Non Double Counted #''s'!EX30/1000</f>
        <v>3.0449999999999999</v>
      </c>
      <c r="G32" s="199">
        <f>'Non Double Counted #''s'!EY30/1000</f>
        <v>516.99900000000002</v>
      </c>
      <c r="H32" s="199">
        <f>'Non Double Counted #''s'!EZ30/1000</f>
        <v>137.30699999999999</v>
      </c>
      <c r="I32" s="199">
        <f>'Non Double Counted #''s'!FA30/1000</f>
        <v>288.108</v>
      </c>
      <c r="J32" s="28">
        <f>(('Non Double Counted #''s'!EU30-'Non Double Counted #''s'!DM30)/'Non Double Counted #''s'!DM30)*100</f>
        <v>-1.888368342229561</v>
      </c>
      <c r="K32" s="29">
        <f>(('Non Double Counted #''s'!EV30-'Non Double Counted #''s'!DN30)/'Non Double Counted #''s'!DN30)*100</f>
        <v>0.55218903510344586</v>
      </c>
      <c r="L32" s="29">
        <f>(('Non Double Counted #''s'!EW30-'Non Double Counted #''s'!DO30)/'Non Double Counted #''s'!DO30)*100</f>
        <v>6.6464612822647791</v>
      </c>
      <c r="M32" s="29">
        <f>(('Non Double Counted #''s'!EX30-'Non Double Counted #''s'!DP30)/'Non Double Counted #''s'!DP30)*100</f>
        <v>2.0100502512562812</v>
      </c>
      <c r="N32" s="299">
        <f>(('Non Double Counted #''s'!EY30-'Non Double Counted #''s'!DQ30)/'Non Double Counted #''s'!DQ30)*100</f>
        <v>-0.99522018552420932</v>
      </c>
      <c r="O32" s="299">
        <f>(('Non Double Counted #''s'!EZ30-'Non Double Counted #''s'!DR30)/'Non Double Counted #''s'!DR30)*100</f>
        <v>1.6223217259371647</v>
      </c>
      <c r="P32" s="300">
        <f>(('Non Double Counted #''s'!FA30-'Non Double Counted #''s'!DS30)/'Non Double Counted #''s'!DS30)*100</f>
        <v>4.1093316373728035</v>
      </c>
      <c r="Q32" s="270"/>
      <c r="R32" s="28">
        <f>'Percent Distributions'!GI30</f>
        <v>21.890275425242621</v>
      </c>
      <c r="S32" s="29">
        <f>'Percent Distributions'!GJ30</f>
        <v>1.9536432655382903</v>
      </c>
      <c r="T32" s="29">
        <f>'Percent Distributions'!GK30</f>
        <v>10.516357533039402</v>
      </c>
      <c r="U32" s="29">
        <f>'Percent Distributions'!GL30</f>
        <v>0.20910126385427219</v>
      </c>
      <c r="V32" s="29">
        <f>'Percent Distributions'!GM30</f>
        <v>36.580182103733847</v>
      </c>
      <c r="W32" s="29">
        <f>'Percent Distributions'!GN30</f>
        <v>9.4648969064221067</v>
      </c>
      <c r="X32" s="29">
        <f>'Percent Distributions'!GO30</f>
        <v>19.385543502169469</v>
      </c>
      <c r="Y32" s="28">
        <f>'Percent Distributions'!GQ30</f>
        <v>21.288144113717856</v>
      </c>
      <c r="Z32" s="29">
        <f>'Percent Distributions'!GR30</f>
        <v>1.9471655246924724</v>
      </c>
      <c r="AA32" s="29">
        <f>'Percent Distributions'!GS30</f>
        <v>11.116750775588878</v>
      </c>
      <c r="AB32" s="29">
        <f>'Percent Distributions'!GT30</f>
        <v>0.21142955542162314</v>
      </c>
      <c r="AC32" s="29">
        <f>'Percent Distributions'!GU30</f>
        <v>35.897822240861657</v>
      </c>
      <c r="AD32" s="29">
        <f>'Percent Distributions'!GV30</f>
        <v>9.5339106621598724</v>
      </c>
      <c r="AE32" s="29">
        <f>'Percent Distributions'!GW30</f>
        <v>20.004777127557638</v>
      </c>
      <c r="AF32" s="12" t="s">
        <v>41</v>
      </c>
      <c r="AN32" s="39"/>
      <c r="AO32" s="39"/>
    </row>
    <row r="33" spans="1:41">
      <c r="A33" s="101" t="s">
        <v>42</v>
      </c>
      <c r="B33" s="101"/>
      <c r="C33" s="199">
        <f>'Non Double Counted #''s'!EU31/1000</f>
        <v>1564.9960000000001</v>
      </c>
      <c r="D33" s="199">
        <f>'Non Double Counted #''s'!EV31/1000</f>
        <v>15.413</v>
      </c>
      <c r="E33" s="199">
        <f>'Non Double Counted #''s'!EW31/1000</f>
        <v>261.92</v>
      </c>
      <c r="F33" s="199">
        <f>'Non Double Counted #''s'!EX31/1000</f>
        <v>19.838999999999999</v>
      </c>
      <c r="G33" s="199">
        <f>'Non Double Counted #''s'!EY31/1000</f>
        <v>29.681000000000001</v>
      </c>
      <c r="H33" s="199">
        <f>'Non Double Counted #''s'!EZ31/1000</f>
        <v>3.6150000000000002</v>
      </c>
      <c r="I33" s="199">
        <f>'Non Double Counted #''s'!FA31/1000</f>
        <v>43.569000000000003</v>
      </c>
      <c r="J33" s="28">
        <f>(('Non Double Counted #''s'!EU31-'Non Double Counted #''s'!DM31)/'Non Double Counted #''s'!DM31)*100</f>
        <v>11.12707999892068</v>
      </c>
      <c r="K33" s="29">
        <f>(('Non Double Counted #''s'!EV31-'Non Double Counted #''s'!DN31)/'Non Double Counted #''s'!DN31)*100</f>
        <v>24.479082539169763</v>
      </c>
      <c r="L33" s="29">
        <f>(('Non Double Counted #''s'!EW31-'Non Double Counted #''s'!DO31)/'Non Double Counted #''s'!DO31)*100</f>
        <v>21.601545089882631</v>
      </c>
      <c r="M33" s="29">
        <f>(('Non Double Counted #''s'!EX31-'Non Double Counted #''s'!DP31)/'Non Double Counted #''s'!DP31)*100</f>
        <v>3.6791220276979355</v>
      </c>
      <c r="N33" s="299">
        <f>(('Non Double Counted #''s'!EY31-'Non Double Counted #''s'!DQ31)/'Non Double Counted #''s'!DQ31)*100</f>
        <v>20.654471544715449</v>
      </c>
      <c r="O33" s="299">
        <f>(('Non Double Counted #''s'!EZ31-'Non Double Counted #''s'!DR31)/'Non Double Counted #''s'!DR31)*100</f>
        <v>21.471774193548388</v>
      </c>
      <c r="P33" s="300">
        <f>(('Non Double Counted #''s'!FA31-'Non Double Counted #''s'!DS31)/'Non Double Counted #''s'!DS31)*100</f>
        <v>27.528977871443626</v>
      </c>
      <c r="Q33" s="270"/>
      <c r="R33" s="28">
        <f>'Percent Distributions'!GI31</f>
        <v>82.02334032055812</v>
      </c>
      <c r="S33" s="29">
        <f>'Percent Distributions'!GJ31</f>
        <v>0.72116546676272886</v>
      </c>
      <c r="T33" s="29">
        <f>'Percent Distributions'!GK31</f>
        <v>12.545087402435609</v>
      </c>
      <c r="U33" s="29">
        <f>'Percent Distributions'!GL31</f>
        <v>1.1144807952273315</v>
      </c>
      <c r="V33" s="29">
        <f>'Percent Distributions'!GM31</f>
        <v>1.4327790730385344</v>
      </c>
      <c r="W33" s="29">
        <f>'Percent Distributions'!GN31</f>
        <v>0.17333132200661291</v>
      </c>
      <c r="X33" s="29">
        <f>'Percent Distributions'!GO31</f>
        <v>1.9898156199710766</v>
      </c>
      <c r="Y33" s="28">
        <f>'Percent Distributions'!GQ31</f>
        <v>80.710127161322163</v>
      </c>
      <c r="Z33" s="29">
        <f>'Percent Distributions'!GR31</f>
        <v>0.79488074725907187</v>
      </c>
      <c r="AA33" s="29">
        <f>'Percent Distributions'!GS31</f>
        <v>13.507763921501079</v>
      </c>
      <c r="AB33" s="29">
        <f>'Percent Distributions'!GT31</f>
        <v>1.0231388532325132</v>
      </c>
      <c r="AC33" s="29">
        <f>'Percent Distributions'!GU31</f>
        <v>1.5307114422498225</v>
      </c>
      <c r="AD33" s="29">
        <f>'Percent Distributions'!GV31</f>
        <v>0.18643313445413254</v>
      </c>
      <c r="AE33" s="29">
        <f>'Percent Distributions'!GW31</f>
        <v>2.2469447399812172</v>
      </c>
      <c r="AF33" s="12" t="s">
        <v>42</v>
      </c>
      <c r="AN33" s="39"/>
      <c r="AO33" s="39"/>
    </row>
    <row r="34" spans="1:41">
      <c r="A34" s="101" t="s">
        <v>43</v>
      </c>
      <c r="B34" s="101"/>
      <c r="C34" s="199">
        <f>'Non Double Counted #''s'!EU32/1000</f>
        <v>957.64300000000003</v>
      </c>
      <c r="D34" s="199">
        <f>'Non Double Counted #''s'!EV32/1000</f>
        <v>6.2050000000000001</v>
      </c>
      <c r="E34" s="199">
        <f>'Non Double Counted #''s'!EW32/1000</f>
        <v>50.719000000000001</v>
      </c>
      <c r="F34" s="199">
        <f>'Non Double Counted #''s'!EX32/1000</f>
        <v>65.966999999999999</v>
      </c>
      <c r="G34" s="199">
        <f>'Non Double Counted #''s'!EY32/1000</f>
        <v>11.582000000000001</v>
      </c>
      <c r="H34" s="199">
        <f>'Non Double Counted #''s'!EZ32/1000</f>
        <v>0.89100000000000001</v>
      </c>
      <c r="I34" s="199">
        <f>'Non Double Counted #''s'!FA32/1000</f>
        <v>29.86</v>
      </c>
      <c r="J34" s="28">
        <f>(('Non Double Counted #''s'!EU32-'Non Double Counted #''s'!DM32)/'Non Double Counted #''s'!DM32)*100</f>
        <v>5.7221649991002534</v>
      </c>
      <c r="K34" s="29">
        <f>(('Non Double Counted #''s'!EV32-'Non Double Counted #''s'!DN32)/'Non Double Counted #''s'!DN32)*100</f>
        <v>12.695241554667636</v>
      </c>
      <c r="L34" s="29">
        <f>(('Non Double Counted #''s'!EW32-'Non Double Counted #''s'!DO32)/'Non Double Counted #''s'!DO32)*100</f>
        <v>27.971639795120229</v>
      </c>
      <c r="M34" s="29">
        <f>(('Non Double Counted #''s'!EX32-'Non Double Counted #''s'!DP32)/'Non Double Counted #''s'!DP32)*100</f>
        <v>2.4618682240377745</v>
      </c>
      <c r="N34" s="299">
        <f>(('Non Double Counted #''s'!EY32-'Non Double Counted #''s'!DQ32)/'Non Double Counted #''s'!DQ32)*100</f>
        <v>36.935445731851502</v>
      </c>
      <c r="O34" s="299">
        <f>(('Non Double Counted #''s'!EZ32-'Non Double Counted #''s'!DR32)/'Non Double Counted #''s'!DR32)*100</f>
        <v>18.326693227091635</v>
      </c>
      <c r="P34" s="300">
        <f>(('Non Double Counted #''s'!FA32-'Non Double Counted #''s'!DS32)/'Non Double Counted #''s'!DS32)*100</f>
        <v>15.067437379576107</v>
      </c>
      <c r="Q34" s="270"/>
      <c r="R34" s="28">
        <f>'Percent Distributions'!GI32</f>
        <v>86.227228548881328</v>
      </c>
      <c r="S34" s="29">
        <f>'Percent Distributions'!GJ32</f>
        <v>0.52413485858544517</v>
      </c>
      <c r="T34" s="29">
        <f>'Percent Distributions'!GK32</f>
        <v>3.7728000091385661</v>
      </c>
      <c r="U34" s="29">
        <f>'Percent Distributions'!GL32</f>
        <v>6.1287414575822972</v>
      </c>
      <c r="V34" s="29">
        <f>'Percent Distributions'!GM32</f>
        <v>0.80514577441258528</v>
      </c>
      <c r="W34" s="29">
        <f>'Percent Distributions'!GN32</f>
        <v>7.1680629951841671E-2</v>
      </c>
      <c r="X34" s="29">
        <f>'Percent Distributions'!GO32</f>
        <v>2.4702687214479297</v>
      </c>
      <c r="Y34" s="28">
        <f>'Percent Distributions'!GQ32</f>
        <v>85.285523574920276</v>
      </c>
      <c r="Z34" s="29">
        <f>'Percent Distributions'!GR32</f>
        <v>0.55260329139604247</v>
      </c>
      <c r="AA34" s="29">
        <f>'Percent Distributions'!GS32</f>
        <v>4.5169196351838643</v>
      </c>
      <c r="AB34" s="29">
        <f>'Percent Distributions'!GT32</f>
        <v>5.8748720908175232</v>
      </c>
      <c r="AC34" s="29">
        <f>'Percent Distributions'!GU32</f>
        <v>1.0314667721110335</v>
      </c>
      <c r="AD34" s="29">
        <f>'Percent Distributions'!GV32</f>
        <v>7.9350448450261693E-2</v>
      </c>
      <c r="AE34" s="29">
        <f>'Percent Distributions'!GW32</f>
        <v>2.6592641871210034</v>
      </c>
      <c r="AF34" s="12" t="s">
        <v>43</v>
      </c>
      <c r="AN34" s="39"/>
      <c r="AO34" s="39"/>
    </row>
    <row r="35" spans="1:41">
      <c r="A35" s="101" t="s">
        <v>44</v>
      </c>
      <c r="B35" s="101"/>
      <c r="C35" s="199">
        <f>'Non Double Counted #''s'!EU33/1000</f>
        <v>1452.2819999999999</v>
      </c>
      <c r="D35" s="199">
        <f>'Non Double Counted #''s'!EV33/1000</f>
        <v>309.11599999999999</v>
      </c>
      <c r="E35" s="199">
        <f>'Non Double Counted #''s'!EW33/1000</f>
        <v>961.35400000000004</v>
      </c>
      <c r="F35" s="199">
        <f>'Non Double Counted #''s'!EX33/1000</f>
        <v>26.334</v>
      </c>
      <c r="G35" s="199">
        <f>'Non Double Counted #''s'!EY33/1000</f>
        <v>283.62099999999998</v>
      </c>
      <c r="H35" s="199">
        <f>'Non Double Counted #''s'!EZ33/1000</f>
        <v>22.338999999999999</v>
      </c>
      <c r="I35" s="199">
        <f>'Non Double Counted #''s'!FA33/1000</f>
        <v>122.726</v>
      </c>
      <c r="J35" s="28">
        <f>(('Non Double Counted #''s'!EU33-'Non Double Counted #''s'!DM33)/'Non Double Counted #''s'!DM33)*100</f>
        <v>-1.2627349398819054</v>
      </c>
      <c r="K35" s="29">
        <f>(('Non Double Counted #''s'!EV33-'Non Double Counted #''s'!DN33)/'Non Double Counted #''s'!DN33)*100</f>
        <v>15.788961099769633</v>
      </c>
      <c r="L35" s="29">
        <f>(('Non Double Counted #''s'!EW33-'Non Double Counted #''s'!DO33)/'Non Double Counted #''s'!DO33)*100</f>
        <v>11.182249773033487</v>
      </c>
      <c r="M35" s="29">
        <f>(('Non Double Counted #''s'!EX33-'Non Double Counted #''s'!DP33)/'Non Double Counted #''s'!DP33)*100</f>
        <v>3.0442948818281423</v>
      </c>
      <c r="N35" s="299">
        <f>(('Non Double Counted #''s'!EY33-'Non Double Counted #''s'!DQ33)/'Non Double Counted #''s'!DQ33)*100</f>
        <v>12.804960505277895</v>
      </c>
      <c r="O35" s="299">
        <f>(('Non Double Counted #''s'!EZ33-'Non Double Counted #''s'!DR33)/'Non Double Counted #''s'!DR33)*100</f>
        <v>20.244375067283883</v>
      </c>
      <c r="P35" s="300">
        <f>(('Non Double Counted #''s'!FA33-'Non Double Counted #''s'!DS33)/'Non Double Counted #''s'!DS33)*100</f>
        <v>22.733364001840112</v>
      </c>
      <c r="Q35" s="270"/>
      <c r="R35" s="28">
        <f>'Percent Distributions'!GI33</f>
        <v>49.060569258772155</v>
      </c>
      <c r="S35" s="29">
        <f>'Percent Distributions'!GJ33</f>
        <v>8.9046540088371096</v>
      </c>
      <c r="T35" s="29">
        <f>'Percent Distributions'!GK33</f>
        <v>28.841019079471614</v>
      </c>
      <c r="U35" s="29">
        <f>'Percent Distributions'!GL33</f>
        <v>0.852423867734876</v>
      </c>
      <c r="V35" s="29">
        <f>'Percent Distributions'!GM33</f>
        <v>8.3863485431643827</v>
      </c>
      <c r="W35" s="29">
        <f>'Percent Distributions'!GN33</f>
        <v>0.6196717254178481</v>
      </c>
      <c r="X35" s="29">
        <f>'Percent Distributions'!GO33</f>
        <v>3.3353135166020191</v>
      </c>
      <c r="Y35" s="28">
        <f>'Percent Distributions'!GQ33</f>
        <v>45.701264911390751</v>
      </c>
      <c r="Z35" s="29">
        <f>'Percent Distributions'!GR33</f>
        <v>9.7274442596888644</v>
      </c>
      <c r="AA35" s="29">
        <f>'Percent Distributions'!GS33</f>
        <v>30.252453605859703</v>
      </c>
      <c r="AB35" s="29">
        <f>'Percent Distributions'!GT33</f>
        <v>0.82869381440833401</v>
      </c>
      <c r="AC35" s="29">
        <f>'Percent Distributions'!GU33</f>
        <v>8.9251525911865297</v>
      </c>
      <c r="AD35" s="29">
        <f>'Percent Distributions'!GV33</f>
        <v>0.7029768026151656</v>
      </c>
      <c r="AE35" s="29">
        <f>'Percent Distributions'!GW33</f>
        <v>3.8620140148506565</v>
      </c>
      <c r="AF35" s="12" t="s">
        <v>44</v>
      </c>
      <c r="AN35" s="39"/>
      <c r="AO35" s="39"/>
    </row>
    <row r="36" spans="1:41" s="253" customFormat="1">
      <c r="A36" s="200" t="s">
        <v>45</v>
      </c>
      <c r="B36" s="200"/>
      <c r="C36" s="200">
        <f>'Non Double Counted #''s'!EU34/1000</f>
        <v>754.68700000000001</v>
      </c>
      <c r="D36" s="200">
        <f>'Non Double Counted #''s'!EV34/1000</f>
        <v>41.637</v>
      </c>
      <c r="E36" s="200">
        <f>'Non Double Counted #''s'!EW34/1000</f>
        <v>1059.865</v>
      </c>
      <c r="F36" s="200">
        <f>'Non Double Counted #''s'!EX34/1000</f>
        <v>185.09299999999999</v>
      </c>
      <c r="G36" s="200">
        <f>'Non Double Counted #''s'!EY34/1000</f>
        <v>35.686</v>
      </c>
      <c r="H36" s="200">
        <f>'Non Double Counted #''s'!EZ34/1000</f>
        <v>1.401</v>
      </c>
      <c r="I36" s="200">
        <f>'Non Double Counted #''s'!FA34/1000</f>
        <v>34.975000000000001</v>
      </c>
      <c r="J36" s="202">
        <f>(('Non Double Counted #''s'!EU34-'Non Double Counted #''s'!DM34)/'Non Double Counted #''s'!DM34)*100</f>
        <v>-3.623841729411645</v>
      </c>
      <c r="K36" s="276">
        <f>(('Non Double Counted #''s'!EV34-'Non Double Counted #''s'!DN34)/'Non Double Counted #''s'!DN34)*100</f>
        <v>9.764584926053832</v>
      </c>
      <c r="L36" s="276">
        <f>(('Non Double Counted #''s'!EW34-'Non Double Counted #''s'!DO34)/'Non Double Counted #''s'!DO34)*100</f>
        <v>4.0767948905532387</v>
      </c>
      <c r="M36" s="276">
        <f>(('Non Double Counted #''s'!EX34-'Non Double Counted #''s'!DP34)/'Non Double Counted #''s'!DP34)*100</f>
        <v>0.22959998700377432</v>
      </c>
      <c r="N36" s="301">
        <f>(('Non Double Counted #''s'!EY34-'Non Double Counted #''s'!DQ34)/'Non Double Counted #''s'!DQ34)*100</f>
        <v>14.264672921136052</v>
      </c>
      <c r="O36" s="301">
        <f>(('Non Double Counted #''s'!EZ34-'Non Double Counted #''s'!DR34)/'Non Double Counted #''s'!DR34)*100</f>
        <v>1.3748191027496381</v>
      </c>
      <c r="P36" s="302">
        <f>(('Non Double Counted #''s'!FA34-'Non Double Counted #''s'!DS34)/'Non Double Counted #''s'!DS34)*100</f>
        <v>11.236562559633612</v>
      </c>
      <c r="Q36" s="270"/>
      <c r="R36" s="202">
        <f>'Percent Distributions'!GI34</f>
        <v>37.501807889582246</v>
      </c>
      <c r="S36" s="276">
        <f>'Percent Distributions'!GJ34</f>
        <v>1.8166536562471567</v>
      </c>
      <c r="T36" s="276">
        <f>'Percent Distributions'!GK34</f>
        <v>48.769868826236667</v>
      </c>
      <c r="U36" s="276">
        <f>'Percent Distributions'!GL34</f>
        <v>8.844004271887437</v>
      </c>
      <c r="V36" s="276">
        <f>'Percent Distributions'!GM34</f>
        <v>1.495687405115729</v>
      </c>
      <c r="W36" s="276">
        <f>'Percent Distributions'!GN34</f>
        <v>6.6185520600363007E-2</v>
      </c>
      <c r="X36" s="276">
        <f>'Percent Distributions'!GO34</f>
        <v>1.5057924303304007</v>
      </c>
      <c r="Y36" s="202">
        <f>'Percent Distributions'!GQ34</f>
        <v>35.710561082341542</v>
      </c>
      <c r="Z36" s="276">
        <f>'Percent Distributions'!GR34</f>
        <v>1.9701951031161988</v>
      </c>
      <c r="AA36" s="276">
        <f>'Percent Distributions'!GS34</f>
        <v>50.151087565488631</v>
      </c>
      <c r="AB36" s="276">
        <f>'Percent Distributions'!GT34</f>
        <v>8.7582996426516466</v>
      </c>
      <c r="AC36" s="276">
        <f>'Percent Distributions'!GU34</f>
        <v>1.6886034644620092</v>
      </c>
      <c r="AD36" s="276">
        <f>'Percent Distributions'!GV34</f>
        <v>6.6293040792223132E-2</v>
      </c>
      <c r="AE36" s="276">
        <f>'Percent Distributions'!GW34</f>
        <v>1.6549601011477546</v>
      </c>
      <c r="AF36" s="278" t="s">
        <v>45</v>
      </c>
      <c r="AN36" s="273"/>
      <c r="AO36" s="273"/>
    </row>
    <row r="37" spans="1:41" s="253" customFormat="1">
      <c r="A37" s="200" t="s">
        <v>46</v>
      </c>
      <c r="B37" s="200"/>
      <c r="C37" s="200">
        <f>'Non Double Counted #''s'!EU35/1000</f>
        <v>3118.3339999999998</v>
      </c>
      <c r="D37" s="200">
        <f>'Non Double Counted #''s'!EV35/1000</f>
        <v>86.653000000000006</v>
      </c>
      <c r="E37" s="200">
        <f>'Non Double Counted #''s'!EW35/1000</f>
        <v>609.53399999999999</v>
      </c>
      <c r="F37" s="200">
        <f>'Non Double Counted #''s'!EX35/1000</f>
        <v>46.042000000000002</v>
      </c>
      <c r="G37" s="200">
        <f>'Non Double Counted #''s'!EY35/1000</f>
        <v>210.02199999999999</v>
      </c>
      <c r="H37" s="200">
        <f>'Non Double Counted #''s'!EZ35/1000</f>
        <v>18.207000000000001</v>
      </c>
      <c r="I37" s="200">
        <f>'Non Double Counted #''s'!FA35/1000</f>
        <v>151.345</v>
      </c>
      <c r="J37" s="202">
        <f>(('Non Double Counted #''s'!EU35-'Non Double Counted #''s'!DM35)/'Non Double Counted #''s'!DM35)*100</f>
        <v>-0.68003637307564291</v>
      </c>
      <c r="K37" s="276">
        <f>(('Non Double Counted #''s'!EV35-'Non Double Counted #''s'!DN35)/'Non Double Counted #''s'!DN35)*100</f>
        <v>9.0180537208278295</v>
      </c>
      <c r="L37" s="276">
        <f>(('Non Double Counted #''s'!EW35-'Non Double Counted #''s'!DO35)/'Non Double Counted #''s'!DO35)*100</f>
        <v>12.684060393068883</v>
      </c>
      <c r="M37" s="276">
        <f>(('Non Double Counted #''s'!EX35-'Non Double Counted #''s'!DP35)/'Non Double Counted #''s'!DP35)*100</f>
        <v>-0.38511466897446994</v>
      </c>
      <c r="N37" s="301">
        <f>(('Non Double Counted #''s'!EY35-'Non Double Counted #''s'!DQ35)/'Non Double Counted #''s'!DQ35)*100</f>
        <v>12.180452734245639</v>
      </c>
      <c r="O37" s="301">
        <f>(('Non Double Counted #''s'!EZ35-'Non Double Counted #''s'!DR35)/'Non Double Counted #''s'!DR35)*100</f>
        <v>11.836609336609337</v>
      </c>
      <c r="P37" s="302">
        <f>(('Non Double Counted #''s'!FA35-'Non Double Counted #''s'!DS35)/'Non Double Counted #''s'!DS35)*100</f>
        <v>13.823186552852254</v>
      </c>
      <c r="Q37" s="270"/>
      <c r="R37" s="202">
        <f>'Percent Distributions'!GI35</f>
        <v>75.786984379556117</v>
      </c>
      <c r="S37" s="276">
        <f>'Percent Distributions'!GJ35</f>
        <v>1.9186410271759806</v>
      </c>
      <c r="T37" s="276">
        <f>'Percent Distributions'!GK35</f>
        <v>13.057017806417726</v>
      </c>
      <c r="U37" s="276">
        <f>'Percent Distributions'!GL35</f>
        <v>1.1156770242948206</v>
      </c>
      <c r="V37" s="276">
        <f>'Percent Distributions'!GM35</f>
        <v>4.5191436852970082</v>
      </c>
      <c r="W37" s="276">
        <f>'Percent Distributions'!GN35</f>
        <v>0.3929732140960554</v>
      </c>
      <c r="X37" s="276">
        <f>'Percent Distributions'!GO35</f>
        <v>3.2095628631622852</v>
      </c>
      <c r="Y37" s="202">
        <f>'Percent Distributions'!GQ35</f>
        <v>73.543236928429437</v>
      </c>
      <c r="Z37" s="276">
        <f>'Percent Distributions'!GR35</f>
        <v>2.0436367975846066</v>
      </c>
      <c r="AA37" s="276">
        <f>'Percent Distributions'!GS35</f>
        <v>14.375337400654741</v>
      </c>
      <c r="AB37" s="276">
        <f>'Percent Distributions'!GT35</f>
        <v>1.0858611408074785</v>
      </c>
      <c r="AC37" s="276">
        <f>'Percent Distributions'!GU35</f>
        <v>4.953189012524831</v>
      </c>
      <c r="AD37" s="276">
        <f>'Percent Distributions'!GV35</f>
        <v>0.42939650299035148</v>
      </c>
      <c r="AE37" s="276">
        <f>'Percent Distributions'!GW35</f>
        <v>3.5693422170085545</v>
      </c>
      <c r="AF37" s="278" t="s">
        <v>46</v>
      </c>
      <c r="AN37" s="273"/>
      <c r="AO37" s="273"/>
    </row>
    <row r="38" spans="1:41" s="253" customFormat="1">
      <c r="A38" s="200" t="s">
        <v>47</v>
      </c>
      <c r="B38" s="200"/>
      <c r="C38" s="200">
        <f>'Non Double Counted #''s'!EU36/1000</f>
        <v>2592.8960000000002</v>
      </c>
      <c r="D38" s="200">
        <f>'Non Double Counted #''s'!EV36/1000</f>
        <v>41.137999999999998</v>
      </c>
      <c r="E38" s="200">
        <f>'Non Double Counted #''s'!EW36/1000</f>
        <v>512.08699999999999</v>
      </c>
      <c r="F38" s="200">
        <f>'Non Double Counted #''s'!EX36/1000</f>
        <v>30.187000000000001</v>
      </c>
      <c r="G38" s="200">
        <f>'Non Double Counted #''s'!EY36/1000</f>
        <v>89.093999999999994</v>
      </c>
      <c r="H38" s="200">
        <f>'Non Double Counted #''s'!EZ36/1000</f>
        <v>35.994</v>
      </c>
      <c r="I38" s="200">
        <f>'Non Double Counted #''s'!FA36/1000</f>
        <v>79.403999999999996</v>
      </c>
      <c r="J38" s="202">
        <f>(('Non Double Counted #''s'!EU36-'Non Double Counted #''s'!DM36)/'Non Double Counted #''s'!DM36)*100</f>
        <v>6.4938382649802753</v>
      </c>
      <c r="K38" s="276">
        <f>(('Non Double Counted #''s'!EV36-'Non Double Counted #''s'!DN36)/'Non Double Counted #''s'!DN36)*100</f>
        <v>20.674684658257554</v>
      </c>
      <c r="L38" s="276">
        <f>(('Non Double Counted #''s'!EW36-'Non Double Counted #''s'!DO36)/'Non Double Counted #''s'!DO36)*100</f>
        <v>17.914149136057176</v>
      </c>
      <c r="M38" s="276">
        <f>(('Non Double Counted #''s'!EX36-'Non Double Counted #''s'!DP36)/'Non Double Counted #''s'!DP36)*100</f>
        <v>1.9555525533639557</v>
      </c>
      <c r="N38" s="301">
        <f>(('Non Double Counted #''s'!EY36-'Non Double Counted #''s'!DQ36)/'Non Double Counted #''s'!DQ36)*100</f>
        <v>18.050641968438207</v>
      </c>
      <c r="O38" s="301">
        <f>(('Non Double Counted #''s'!EZ36-'Non Double Counted #''s'!DR36)/'Non Double Counted #''s'!DR36)*100</f>
        <v>20.441693157102225</v>
      </c>
      <c r="P38" s="302">
        <f>(('Non Double Counted #''s'!FA36-'Non Double Counted #''s'!DS36)/'Non Double Counted #''s'!DS36)*100</f>
        <v>24.641321068659153</v>
      </c>
      <c r="Q38" s="270"/>
      <c r="R38" s="202">
        <f>'Percent Distributions'!GI36</f>
        <v>78.495038256411604</v>
      </c>
      <c r="S38" s="276">
        <f>'Percent Distributions'!GJ36</f>
        <v>1.0990275749855005</v>
      </c>
      <c r="T38" s="276">
        <f>'Percent Distributions'!GK36</f>
        <v>14.00101165987982</v>
      </c>
      <c r="U38" s="276">
        <f>'Percent Distributions'!GL36</f>
        <v>0.95453236844149891</v>
      </c>
      <c r="V38" s="276">
        <f>'Percent Distributions'!GM36</f>
        <v>2.4331097128697774</v>
      </c>
      <c r="W38" s="276">
        <f>'Percent Distributions'!GN36</f>
        <v>0.96346257196954188</v>
      </c>
      <c r="X38" s="276">
        <f>'Percent Distributions'!GO36</f>
        <v>2.0538178554422499</v>
      </c>
      <c r="Y38" s="202">
        <f>'Percent Distributions'!GQ36</f>
        <v>76.694746805489828</v>
      </c>
      <c r="Z38" s="276">
        <f>'Percent Distributions'!GR36</f>
        <v>1.2168125887363939</v>
      </c>
      <c r="AA38" s="276">
        <f>'Percent Distributions'!GS36</f>
        <v>15.146917889256981</v>
      </c>
      <c r="AB38" s="276">
        <f>'Percent Distributions'!GT36</f>
        <v>0.89289517274017982</v>
      </c>
      <c r="AC38" s="276">
        <f>'Percent Distributions'!GU36</f>
        <v>2.6352934216753434</v>
      </c>
      <c r="AD38" s="276">
        <f>'Percent Distributions'!GV36</f>
        <v>1.0646592522479885</v>
      </c>
      <c r="AE38" s="276">
        <f>'Percent Distributions'!GW36</f>
        <v>2.3486748698532893</v>
      </c>
      <c r="AF38" s="278" t="s">
        <v>47</v>
      </c>
      <c r="AN38" s="273"/>
      <c r="AO38" s="273"/>
    </row>
    <row r="39" spans="1:41" s="253" customFormat="1">
      <c r="A39" s="200" t="s">
        <v>48</v>
      </c>
      <c r="B39" s="200"/>
      <c r="C39" s="200">
        <f>'Non Double Counted #''s'!EU37/1000</f>
        <v>5071.8940000000002</v>
      </c>
      <c r="D39" s="200">
        <f>'Non Double Counted #''s'!EV37/1000</f>
        <v>323.76799999999997</v>
      </c>
      <c r="E39" s="200">
        <f>'Non Double Counted #''s'!EW37/1000</f>
        <v>1093.3130000000001</v>
      </c>
      <c r="F39" s="200">
        <f>'Non Double Counted #''s'!EX37/1000</f>
        <v>94.188999999999993</v>
      </c>
      <c r="G39" s="200">
        <f>'Non Double Counted #''s'!EY37/1000</f>
        <v>794.51700000000005</v>
      </c>
      <c r="H39" s="200">
        <f>'Non Double Counted #''s'!EZ37/1000</f>
        <v>59.064</v>
      </c>
      <c r="I39" s="200">
        <f>'Non Double Counted #''s'!FA37/1000</f>
        <v>349.041</v>
      </c>
      <c r="J39" s="202">
        <f>(('Non Double Counted #''s'!EU37-'Non Double Counted #''s'!DM37)/'Non Double Counted #''s'!DM37)*100</f>
        <v>-0.38252965311890513</v>
      </c>
      <c r="K39" s="276">
        <f>(('Non Double Counted #''s'!EV37-'Non Double Counted #''s'!DN37)/'Non Double Counted #''s'!DN37)*100</f>
        <v>14.1092921211694</v>
      </c>
      <c r="L39" s="276">
        <f>(('Non Double Counted #''s'!EW37-'Non Double Counted #''s'!DO37)/'Non Double Counted #''s'!DO37)*100</f>
        <v>16.21197884335751</v>
      </c>
      <c r="M39" s="276">
        <f>(('Non Double Counted #''s'!EX37-'Non Double Counted #''s'!DP37)/'Non Double Counted #''s'!DP37)*100</f>
        <v>-0.6130632056557983</v>
      </c>
      <c r="N39" s="301">
        <f>(('Non Double Counted #''s'!EY37-'Non Double Counted #''s'!DQ37)/'Non Double Counted #''s'!DQ37)*100</f>
        <v>23.066640437794977</v>
      </c>
      <c r="O39" s="301">
        <f>(('Non Double Counted #''s'!EZ37-'Non Double Counted #''s'!DR37)/'Non Double Counted #''s'!DR37)*100</f>
        <v>14.834545242446632</v>
      </c>
      <c r="P39" s="302">
        <f>(('Non Double Counted #''s'!FA37-'Non Double Counted #''s'!DS37)/'Non Double Counted #''s'!DS37)*100</f>
        <v>17.110953788547288</v>
      </c>
      <c r="Q39" s="270"/>
      <c r="R39" s="202">
        <f>'Percent Distributions'!GI37</f>
        <v>68.748942543644844</v>
      </c>
      <c r="S39" s="276">
        <f>'Percent Distributions'!GJ37</f>
        <v>3.8312833702168709</v>
      </c>
      <c r="T39" s="276">
        <f>'Percent Distributions'!GK37</f>
        <v>12.703546423363598</v>
      </c>
      <c r="U39" s="276">
        <f>'Percent Distributions'!GL37</f>
        <v>1.2796825382679362</v>
      </c>
      <c r="V39" s="276">
        <f>'Percent Distributions'!GM37</f>
        <v>8.7175452888386751</v>
      </c>
      <c r="W39" s="276">
        <f>'Percent Distributions'!GN37</f>
        <v>0.69451505406007197</v>
      </c>
      <c r="X39" s="276">
        <f>'Percent Distributions'!GO37</f>
        <v>4.0244847816080034</v>
      </c>
      <c r="Y39" s="202">
        <f>'Percent Distributions'!GQ37</f>
        <v>65.142992627847718</v>
      </c>
      <c r="Z39" s="276">
        <f>'Percent Distributions'!GR37</f>
        <v>4.1584497698755145</v>
      </c>
      <c r="AA39" s="276">
        <f>'Percent Distributions'!GS37</f>
        <v>14.042422948691371</v>
      </c>
      <c r="AB39" s="276">
        <f>'Percent Distributions'!GT37</f>
        <v>1.209755829405021</v>
      </c>
      <c r="AC39" s="276">
        <f>'Percent Distributions'!GU37</f>
        <v>10.204711508895826</v>
      </c>
      <c r="AD39" s="276">
        <f>'Percent Distributions'!GV37</f>
        <v>0.75861319589313136</v>
      </c>
      <c r="AE39" s="276">
        <f>'Percent Distributions'!GW37</f>
        <v>4.4830541193914142</v>
      </c>
      <c r="AF39" s="278" t="s">
        <v>48</v>
      </c>
      <c r="AN39" s="273"/>
      <c r="AO39" s="273"/>
    </row>
    <row r="40" spans="1:41" s="253" customFormat="1">
      <c r="A40" s="200" t="s">
        <v>49</v>
      </c>
      <c r="B40" s="200"/>
      <c r="C40" s="200">
        <f>'Non Double Counted #''s'!EU38/1000</f>
        <v>482.96699999999998</v>
      </c>
      <c r="D40" s="200">
        <f>'Non Double Counted #''s'!EV38/1000</f>
        <v>6.0039999999999996</v>
      </c>
      <c r="E40" s="200">
        <f>'Non Double Counted #''s'!EW38/1000</f>
        <v>62.808</v>
      </c>
      <c r="F40" s="200">
        <f>'Non Double Counted #''s'!EX38/1000</f>
        <v>11.827</v>
      </c>
      <c r="G40" s="200">
        <f>'Non Double Counted #''s'!EY38/1000</f>
        <v>5.923</v>
      </c>
      <c r="H40" s="200">
        <f>'Non Double Counted #''s'!EZ38/1000</f>
        <v>0.41799999999999998</v>
      </c>
      <c r="I40" s="200">
        <f>'Non Double Counted #''s'!FA38/1000</f>
        <v>11.433999999999999</v>
      </c>
      <c r="J40" s="202">
        <f>(('Non Double Counted #''s'!EU38-'Non Double Counted #''s'!DM38)/'Non Double Counted #''s'!DM38)*100</f>
        <v>-0.73946954672037646</v>
      </c>
      <c r="K40" s="276">
        <f>(('Non Double Counted #''s'!EV38-'Non Double Counted #''s'!DN38)/'Non Double Counted #''s'!DN38)*100</f>
        <v>-8.0410476336345535</v>
      </c>
      <c r="L40" s="276">
        <f>(('Non Double Counted #''s'!EW38-'Non Double Counted #''s'!DO38)/'Non Double Counted #''s'!DO38)*100</f>
        <v>8.0623516052441424</v>
      </c>
      <c r="M40" s="276">
        <f>(('Non Double Counted #''s'!EX38-'Non Double Counted #''s'!DP38)/'Non Double Counted #''s'!DP38)*100</f>
        <v>-3.0255821580846178</v>
      </c>
      <c r="N40" s="301">
        <f>(('Non Double Counted #''s'!EY38-'Non Double Counted #''s'!DQ38)/'Non Double Counted #''s'!DQ38)*100</f>
        <v>8.4798534798534799</v>
      </c>
      <c r="O40" s="301">
        <f>(('Non Double Counted #''s'!EZ38-'Non Double Counted #''s'!DR38)/'Non Double Counted #''s'!DR38)*100</f>
        <v>4.2394014962593518</v>
      </c>
      <c r="P40" s="302">
        <f>(('Non Double Counted #''s'!FA38-'Non Double Counted #''s'!DS38)/'Non Double Counted #''s'!DS38)*100</f>
        <v>13.861780521808404</v>
      </c>
      <c r="Q40" s="270"/>
      <c r="R40" s="202">
        <f>'Percent Distributions'!GI38</f>
        <v>83.989711987433438</v>
      </c>
      <c r="S40" s="279">
        <f>'Percent Distributions'!GJ38</f>
        <v>1.1270207054883785</v>
      </c>
      <c r="T40" s="276">
        <f>'Percent Distributions'!GK38</f>
        <v>10.032883664327699</v>
      </c>
      <c r="U40" s="276">
        <f>'Percent Distributions'!GL38</f>
        <v>2.1052449876146828</v>
      </c>
      <c r="V40" s="276">
        <f>'Percent Distributions'!GM38</f>
        <v>0.94249242640014508</v>
      </c>
      <c r="W40" s="276">
        <f>'Percent Distributions'!GN38</f>
        <v>6.921968186565168E-2</v>
      </c>
      <c r="X40" s="276">
        <f>'Percent Distributions'!GO38</f>
        <v>1.7334265468700101</v>
      </c>
      <c r="Y40" s="202">
        <f>'Percent Distributions'!GQ38</f>
        <v>83.072374226195905</v>
      </c>
      <c r="Z40" s="276">
        <f>'Percent Distributions'!GR38</f>
        <v>1.0327134873688681</v>
      </c>
      <c r="AA40" s="276">
        <f>'Percent Distributions'!GS38</f>
        <v>10.803242624027961</v>
      </c>
      <c r="AB40" s="276">
        <f>'Percent Distributions'!GT38</f>
        <v>2.0342942063810132</v>
      </c>
      <c r="AC40" s="276">
        <f>'Percent Distributions'!GU38</f>
        <v>1.018781143518622</v>
      </c>
      <c r="AD40" s="276">
        <f>'Percent Distributions'!GV38</f>
        <v>7.1897774437073111E-2</v>
      </c>
      <c r="AE40" s="276">
        <f>'Percent Distributions'!GW38</f>
        <v>1.9666965380705597</v>
      </c>
      <c r="AF40" s="280" t="s">
        <v>49</v>
      </c>
      <c r="AN40" s="273"/>
      <c r="AO40" s="273"/>
    </row>
    <row r="41" spans="1:41" ht="14.25">
      <c r="A41" s="102" t="s">
        <v>50</v>
      </c>
      <c r="B41" s="102"/>
      <c r="C41" s="102">
        <f>'Non Double Counted #''s'!EU39/1000</f>
        <v>51020.248</v>
      </c>
      <c r="D41" s="102">
        <f>'Non Double Counted #''s'!EV39/1000</f>
        <v>7299.1149999999998</v>
      </c>
      <c r="E41" s="102">
        <f>'Non Double Counted #''s'!EW39/1000</f>
        <v>5959.9769999999999</v>
      </c>
      <c r="F41" s="102">
        <f>'Non Double Counted #''s'!EX39/1000</f>
        <v>411.459</v>
      </c>
      <c r="G41" s="102">
        <f>'Non Double Counted #''s'!EY39/1000</f>
        <v>2520.9349999999999</v>
      </c>
      <c r="H41" s="102">
        <f>'Non Double Counted #''s'!EZ39/1000</f>
        <v>43.917999999999999</v>
      </c>
      <c r="I41" s="102">
        <f>'Non Double Counted #''s'!FA39/1000</f>
        <v>1531.943</v>
      </c>
      <c r="J41" s="109">
        <f>(('Non Double Counted #''s'!EU39-'Non Double Counted #''s'!DM39)/'Non Double Counted #''s'!DM39)*100</f>
        <v>-1.2070591415004879</v>
      </c>
      <c r="K41" s="110">
        <f>(('Non Double Counted #''s'!EV39-'Non Double Counted #''s'!DN39)/'Non Double Counted #''s'!DN39)*100</f>
        <v>2.5882932002840775</v>
      </c>
      <c r="L41" s="110">
        <f>(('Non Double Counted #''s'!EW39-'Non Double Counted #''s'!DO39)/'Non Double Counted #''s'!DO39)*100</f>
        <v>10.577194775615556</v>
      </c>
      <c r="M41" s="110">
        <f>(('Non Double Counted #''s'!EX39-'Non Double Counted #''s'!DP39)/'Non Double Counted #''s'!DP39)*100</f>
        <v>-5.5895519123558262E-3</v>
      </c>
      <c r="N41" s="110">
        <f>(('Non Double Counted #''s'!EY39-'Non Double Counted #''s'!DQ39)/'Non Double Counted #''s'!DQ39)*100</f>
        <v>11.418355553493017</v>
      </c>
      <c r="O41" s="110">
        <f>(('Non Double Counted #''s'!EZ39-'Non Double Counted #''s'!DR39)/'Non Double Counted #''s'!DR39)*100</f>
        <v>32.394790787411068</v>
      </c>
      <c r="P41" s="298">
        <f>(('Non Double Counted #''s'!FA39-'Non Double Counted #''s'!DS39)/'Non Double Counted #''s'!DS39)*100</f>
        <v>15.735647528022742</v>
      </c>
      <c r="Q41" s="270"/>
      <c r="R41" s="109">
        <f>'Percent Distributions'!GI39</f>
        <v>75.746712520041442</v>
      </c>
      <c r="S41" s="29">
        <f>'Percent Distributions'!GJ39</f>
        <v>10.435650817503381</v>
      </c>
      <c r="T41" s="110">
        <f>'Percent Distributions'!GK39</f>
        <v>7.9054419277179679</v>
      </c>
      <c r="U41" s="110">
        <f>'Percent Distributions'!GL39</f>
        <v>0.6035287722231325</v>
      </c>
      <c r="V41" s="110">
        <f>'Percent Distributions'!GM39</f>
        <v>3.318578083854157</v>
      </c>
      <c r="W41" s="110">
        <f>'Percent Distributions'!GN39</f>
        <v>4.8654027228859954E-2</v>
      </c>
      <c r="X41" s="110">
        <f>'Percent Distributions'!GO39</f>
        <v>1.9414338514310587</v>
      </c>
      <c r="Y41" s="109">
        <f>'Percent Distributions'!GQ39</f>
        <v>74.170710576521827</v>
      </c>
      <c r="Z41" s="110">
        <f>'Percent Distributions'!GR39</f>
        <v>10.611092014483136</v>
      </c>
      <c r="AA41" s="110">
        <f>'Percent Distributions'!GS39</f>
        <v>8.6643194895823878</v>
      </c>
      <c r="AB41" s="110">
        <f>'Percent Distributions'!GT39</f>
        <v>0.59815872324072383</v>
      </c>
      <c r="AC41" s="110">
        <f>'Percent Distributions'!GU39</f>
        <v>3.6648104938106933</v>
      </c>
      <c r="AD41" s="110">
        <f>'Percent Distributions'!GV39</f>
        <v>6.3845814059933337E-2</v>
      </c>
      <c r="AE41" s="110">
        <f>'Percent Distributions'!GW39</f>
        <v>2.2270628883012988</v>
      </c>
      <c r="AF41" s="103" t="s">
        <v>51</v>
      </c>
      <c r="AN41" s="39"/>
      <c r="AO41" s="39"/>
    </row>
    <row r="42" spans="1:41" ht="14.25">
      <c r="A42" s="101" t="s">
        <v>18</v>
      </c>
      <c r="B42" s="101"/>
      <c r="C42" s="29">
        <f>(C41/C$7)*100</f>
        <v>26.000762814438126</v>
      </c>
      <c r="D42" s="29">
        <f>(D41/D$7)*100</f>
        <v>17.349734449134168</v>
      </c>
      <c r="E42" s="29">
        <f>(E41/E$7)*100</f>
        <v>9.3615616502209882</v>
      </c>
      <c r="F42" s="29">
        <f t="shared" ref="F42:H42" si="4">(F41/F$7)*100</f>
        <v>16.995611679936818</v>
      </c>
      <c r="G42" s="29">
        <f t="shared" si="4"/>
        <v>12.43308291442726</v>
      </c>
      <c r="H42" s="29">
        <f t="shared" si="4"/>
        <v>6.9061277377313157</v>
      </c>
      <c r="I42" s="29">
        <f t="shared" ref="I42" si="5">(I41/I$7)*100</f>
        <v>19.164022237597933</v>
      </c>
      <c r="J42" s="28"/>
      <c r="K42" s="29"/>
      <c r="L42" s="29"/>
      <c r="M42" s="29"/>
      <c r="N42" s="299"/>
      <c r="O42" s="299"/>
      <c r="P42" s="300"/>
      <c r="Q42" s="270"/>
      <c r="R42" s="28"/>
      <c r="S42" s="29"/>
      <c r="T42" s="29"/>
      <c r="U42" s="29"/>
      <c r="V42" s="29"/>
      <c r="W42" s="29"/>
      <c r="X42" s="29"/>
      <c r="Y42" s="28"/>
      <c r="Z42" s="29"/>
      <c r="AA42" s="29"/>
      <c r="AB42" s="29"/>
      <c r="AC42" s="29"/>
      <c r="AD42" s="29"/>
      <c r="AE42" s="29"/>
      <c r="AF42" s="12"/>
      <c r="AN42" s="39"/>
      <c r="AO42" s="39"/>
    </row>
    <row r="43" spans="1:41" s="253" customFormat="1">
      <c r="A43" s="200" t="s">
        <v>52</v>
      </c>
      <c r="B43" s="200"/>
      <c r="C43" s="200">
        <f>'Non Double Counted #''s'!EU41/1000</f>
        <v>7483.5510000000004</v>
      </c>
      <c r="D43" s="200">
        <f>'Non Double Counted #''s'!EV41/1000</f>
        <v>1773.951</v>
      </c>
      <c r="E43" s="200">
        <f>'Non Double Counted #''s'!EW41/1000</f>
        <v>2303.7249999999999</v>
      </c>
      <c r="F43" s="200">
        <f>'Non Double Counted #''s'!EX41/1000</f>
        <v>19.669</v>
      </c>
      <c r="G43" s="200">
        <f>'Non Double Counted #''s'!EY41/1000</f>
        <v>769.49900000000002</v>
      </c>
      <c r="H43" s="200">
        <f>'Non Double Counted #''s'!EZ41/1000</f>
        <v>3.7509999999999999</v>
      </c>
      <c r="I43" s="200">
        <f>'Non Double Counted #''s'!FA41/1000</f>
        <v>227.886</v>
      </c>
      <c r="J43" s="202">
        <f>(('Non Double Counted #''s'!EU41-'Non Double Counted #''s'!DM41)/'Non Double Counted #''s'!DM41)*100</f>
        <v>-4.6667678146194973</v>
      </c>
      <c r="K43" s="276">
        <f>(('Non Double Counted #''s'!EV41-'Non Double Counted #''s'!DN41)/'Non Double Counted #''s'!DN41)*100</f>
        <v>-1.6491683470117209</v>
      </c>
      <c r="L43" s="276">
        <f>(('Non Double Counted #''s'!EW41-'Non Double Counted #''s'!DO41)/'Non Double Counted #''s'!DO41)*100</f>
        <v>4.2722318958130874</v>
      </c>
      <c r="M43" s="276">
        <f>(('Non Double Counted #''s'!EX41-'Non Double Counted #''s'!DP41)/'Non Double Counted #''s'!DP41)*100</f>
        <v>2.0811708532281501</v>
      </c>
      <c r="N43" s="301">
        <f>(('Non Double Counted #''s'!EY41-'Non Double Counted #''s'!DQ41)/'Non Double Counted #''s'!DQ41)*100</f>
        <v>7.8459237831754525</v>
      </c>
      <c r="O43" s="301">
        <f>(('Non Double Counted #''s'!EZ41-'Non Double Counted #''s'!DR41)/'Non Double Counted #''s'!DR41)*100</f>
        <v>4.4846796657381613</v>
      </c>
      <c r="P43" s="302">
        <f>(('Non Double Counted #''s'!FA41-'Non Double Counted #''s'!DS41)/'Non Double Counted #''s'!DS41)*100</f>
        <v>12.410285753747651</v>
      </c>
      <c r="Q43" s="270"/>
      <c r="R43" s="202">
        <f>'Percent Distributions'!GI41</f>
        <v>61.317551140159644</v>
      </c>
      <c r="S43" s="276">
        <f>'Percent Distributions'!GJ41</f>
        <v>14.089156065412475</v>
      </c>
      <c r="T43" s="276">
        <f>'Percent Distributions'!GK41</f>
        <v>17.257717784134584</v>
      </c>
      <c r="U43" s="276">
        <f>'Percent Distributions'!GL41</f>
        <v>0.15050746276584567</v>
      </c>
      <c r="V43" s="276">
        <f>'Percent Distributions'!GM41</f>
        <v>5.5734706928740874</v>
      </c>
      <c r="W43" s="276">
        <f>'Percent Distributions'!GN41</f>
        <v>2.804244297951972E-2</v>
      </c>
      <c r="X43" s="276">
        <f>'Percent Distributions'!GO41</f>
        <v>1.5835544116738425</v>
      </c>
      <c r="Y43" s="202">
        <f>'Percent Distributions'!GQ41</f>
        <v>59.47807953437092</v>
      </c>
      <c r="Z43" s="276">
        <f>'Percent Distributions'!GR41</f>
        <v>14.0990819288967</v>
      </c>
      <c r="AA43" s="276">
        <f>'Percent Distributions'!GS41</f>
        <v>18.309641876606257</v>
      </c>
      <c r="AB43" s="276">
        <f>'Percent Distributions'!GT41</f>
        <v>0.15632610058534266</v>
      </c>
      <c r="AC43" s="276">
        <f>'Percent Distributions'!GU41</f>
        <v>6.1158563259098377</v>
      </c>
      <c r="AD43" s="276">
        <f>'Percent Distributions'!GV41</f>
        <v>2.9812354633973276E-2</v>
      </c>
      <c r="AE43" s="276">
        <f>'Percent Distributions'!GW41</f>
        <v>1.8112018789969697</v>
      </c>
      <c r="AF43" s="278" t="s">
        <v>52</v>
      </c>
      <c r="AN43" s="273"/>
      <c r="AO43" s="273"/>
    </row>
    <row r="44" spans="1:41" s="253" customFormat="1">
      <c r="A44" s="200" t="s">
        <v>53</v>
      </c>
      <c r="B44" s="200"/>
      <c r="C44" s="200">
        <f>'Non Double Counted #''s'!EU42/1000</f>
        <v>5264.0739999999996</v>
      </c>
      <c r="D44" s="200">
        <f>'Non Double Counted #''s'!EV42/1000</f>
        <v>675.42399999999998</v>
      </c>
      <c r="E44" s="200">
        <f>'Non Double Counted #''s'!EW42/1000</f>
        <v>541.74900000000002</v>
      </c>
      <c r="F44" s="200">
        <f>'Non Double Counted #''s'!EX42/1000</f>
        <v>15.747</v>
      </c>
      <c r="G44" s="200">
        <f>'Non Double Counted #''s'!EY42/1000</f>
        <v>188.702</v>
      </c>
      <c r="H44" s="200">
        <f>'Non Double Counted #''s'!EZ42/1000</f>
        <v>2.9489999999999998</v>
      </c>
      <c r="I44" s="200">
        <f>'Non Double Counted #''s'!FA42/1000</f>
        <v>144.392</v>
      </c>
      <c r="J44" s="202">
        <f>(('Non Double Counted #''s'!EU42-'Non Double Counted #''s'!DM42)/'Non Double Counted #''s'!DM42)*100</f>
        <v>-0.30955870934508994</v>
      </c>
      <c r="K44" s="276">
        <f>(('Non Double Counted #''s'!EV42-'Non Double Counted #''s'!DN42)/'Non Double Counted #''s'!DN42)*100</f>
        <v>7.751997345381219</v>
      </c>
      <c r="L44" s="276">
        <f>(('Non Double Counted #''s'!EW42-'Non Double Counted #''s'!DO42)/'Non Double Counted #''s'!DO42)*100</f>
        <v>16.142247986399489</v>
      </c>
      <c r="M44" s="276">
        <f>(('Non Double Counted #''s'!EX42-'Non Double Counted #''s'!DP42)/'Non Double Counted #''s'!DP42)*100</f>
        <v>3.0562827225130889</v>
      </c>
      <c r="N44" s="301">
        <f>(('Non Double Counted #''s'!EY42-'Non Double Counted #''s'!DQ42)/'Non Double Counted #''s'!DQ42)*100</f>
        <v>22.368489313135505</v>
      </c>
      <c r="O44" s="301">
        <f>(('Non Double Counted #''s'!EZ42-'Non Double Counted #''s'!DR42)/'Non Double Counted #''s'!DR42)*100</f>
        <v>20.073289902280131</v>
      </c>
      <c r="P44" s="302">
        <f>(('Non Double Counted #''s'!FA42-'Non Double Counted #''s'!DS42)/'Non Double Counted #''s'!DS42)*100</f>
        <v>19.165793230941908</v>
      </c>
      <c r="Q44" s="270"/>
      <c r="R44" s="202">
        <f>'Percent Distributions'!GI42</f>
        <v>79.204502057803282</v>
      </c>
      <c r="S44" s="276">
        <f>'Percent Distributions'!GJ42</f>
        <v>9.4022665685488942</v>
      </c>
      <c r="T44" s="276">
        <f>'Percent Distributions'!GK42</f>
        <v>6.9966361763587965</v>
      </c>
      <c r="U44" s="276">
        <f>'Percent Distributions'!GL42</f>
        <v>0.2291947972781018</v>
      </c>
      <c r="V44" s="276">
        <f>'Percent Distributions'!GM42</f>
        <v>2.3130674933679005</v>
      </c>
      <c r="W44" s="276">
        <f>'Percent Distributions'!GN42</f>
        <v>3.6839163750982853E-2</v>
      </c>
      <c r="X44" s="276">
        <f>'Percent Distributions'!GO42</f>
        <v>1.8174937428920364</v>
      </c>
      <c r="Y44" s="202">
        <f>'Percent Distributions'!GQ42</f>
        <v>77.038570111650202</v>
      </c>
      <c r="Z44" s="276">
        <f>'Percent Distributions'!GR42</f>
        <v>9.8846823162233708</v>
      </c>
      <c r="AA44" s="276">
        <f>'Percent Distributions'!GS42</f>
        <v>7.9283779672201389</v>
      </c>
      <c r="AB44" s="276">
        <f>'Percent Distributions'!GT42</f>
        <v>0.23045389626896504</v>
      </c>
      <c r="AC44" s="276">
        <f>'Percent Distributions'!GU42</f>
        <v>2.761612442607877</v>
      </c>
      <c r="AD44" s="276">
        <f>'Percent Distributions'!GV42</f>
        <v>4.315796914314967E-2</v>
      </c>
      <c r="AE44" s="276">
        <f>'Percent Distributions'!GW42</f>
        <v>2.1131452968862896</v>
      </c>
      <c r="AF44" s="278" t="s">
        <v>53</v>
      </c>
      <c r="AN44" s="273"/>
      <c r="AO44" s="273"/>
    </row>
    <row r="45" spans="1:41" s="253" customFormat="1">
      <c r="A45" s="200" t="s">
        <v>54</v>
      </c>
      <c r="B45" s="200"/>
      <c r="C45" s="200">
        <f>'Non Double Counted #''s'!EU43/1000</f>
        <v>2679.799</v>
      </c>
      <c r="D45" s="200">
        <f>'Non Double Counted #''s'!EV43/1000</f>
        <v>134.42400000000001</v>
      </c>
      <c r="E45" s="200">
        <f>'Non Double Counted #''s'!EW43/1000</f>
        <v>221.80500000000001</v>
      </c>
      <c r="F45" s="200">
        <f>'Non Double Counted #''s'!EX43/1000</f>
        <v>9.9659999999999993</v>
      </c>
      <c r="G45" s="200">
        <f>'Non Double Counted #''s'!EY43/1000</f>
        <v>86.834000000000003</v>
      </c>
      <c r="H45" s="200">
        <f>'Non Double Counted #''s'!EZ43/1000</f>
        <v>6.4320000000000004</v>
      </c>
      <c r="I45" s="200">
        <f>'Non Double Counted #''s'!FA43/1000</f>
        <v>61.256999999999998</v>
      </c>
      <c r="J45" s="202">
        <f>(('Non Double Counted #''s'!EU43-'Non Double Counted #''s'!DM43)/'Non Double Counted #''s'!DM43)*100</f>
        <v>-0.59952625445017405</v>
      </c>
      <c r="K45" s="276">
        <f>(('Non Double Counted #''s'!EV43-'Non Double Counted #''s'!DN43)/'Non Double Counted #''s'!DN43)*100</f>
        <v>17.137952368918672</v>
      </c>
      <c r="L45" s="276">
        <f>(('Non Double Counted #''s'!EW43-'Non Double Counted #''s'!DO43)/'Non Double Counted #''s'!DO43)*100</f>
        <v>16.851405030081445</v>
      </c>
      <c r="M45" s="276">
        <f>(('Non Double Counted #''s'!EX43-'Non Double Counted #''s'!DP43)/'Non Double Counted #''s'!DP43)*100</f>
        <v>6.4857356555187522</v>
      </c>
      <c r="N45" s="301">
        <f>(('Non Double Counted #''s'!EY43-'Non Double Counted #''s'!DQ43)/'Non Double Counted #''s'!DQ43)*100</f>
        <v>7.4053459002807767</v>
      </c>
      <c r="O45" s="301">
        <f>(('Non Double Counted #''s'!EZ43-'Non Double Counted #''s'!DR43)/'Non Double Counted #''s'!DR43)*100</f>
        <v>114.61461461461462</v>
      </c>
      <c r="P45" s="302">
        <f>(('Non Double Counted #''s'!FA43-'Non Double Counted #''s'!DS43)/'Non Double Counted #''s'!DS43)*100</f>
        <v>17.867656962536799</v>
      </c>
      <c r="Q45" s="270"/>
      <c r="R45" s="202">
        <f>'Percent Distributions'!GI43</f>
        <v>85.702787064673132</v>
      </c>
      <c r="S45" s="276">
        <f>'Percent Distributions'!GJ43</f>
        <v>3.6480464988678234</v>
      </c>
      <c r="T45" s="276">
        <f>'Percent Distributions'!GK43</f>
        <v>6.0341843227175032</v>
      </c>
      <c r="U45" s="276">
        <f>'Percent Distributions'!GL43</f>
        <v>0.29751620539839801</v>
      </c>
      <c r="V45" s="276">
        <f>'Percent Distributions'!GM43</f>
        <v>2.570070804342802</v>
      </c>
      <c r="W45" s="276">
        <f>'Percent Distributions'!GN43</f>
        <v>9.5272579076717476E-2</v>
      </c>
      <c r="X45" s="276">
        <f>'Percent Distributions'!GO43</f>
        <v>1.652122524923618</v>
      </c>
      <c r="Y45" s="202">
        <f>'Percent Distributions'!GQ43</f>
        <v>83.730191091001856</v>
      </c>
      <c r="Z45" s="276">
        <f>'Percent Distributions'!GR43</f>
        <v>4.2000714259602434</v>
      </c>
      <c r="AA45" s="276">
        <f>'Percent Distributions'!GS43</f>
        <v>6.9302865755751339</v>
      </c>
      <c r="AB45" s="276">
        <f>'Percent Distributions'!GT43</f>
        <v>0.31138719150687216</v>
      </c>
      <c r="AC45" s="276">
        <f>'Percent Distributions'!GU43</f>
        <v>2.7131241608777579</v>
      </c>
      <c r="AD45" s="276">
        <f>'Percent Distributions'!GV43</f>
        <v>0.2009675311832432</v>
      </c>
      <c r="AE45" s="276">
        <f>'Percent Distributions'!GW43</f>
        <v>1.9139720238948894</v>
      </c>
      <c r="AF45" s="278" t="s">
        <v>54</v>
      </c>
      <c r="AN45" s="273"/>
      <c r="AO45" s="273"/>
    </row>
    <row r="46" spans="1:41" s="253" customFormat="1">
      <c r="A46" s="200" t="s">
        <v>55</v>
      </c>
      <c r="B46" s="200"/>
      <c r="C46" s="200">
        <f>'Non Double Counted #''s'!EU44/1000</f>
        <v>2183.4380000000001</v>
      </c>
      <c r="D46" s="200">
        <f>'Non Double Counted #''s'!EV44/1000</f>
        <v>169.53800000000001</v>
      </c>
      <c r="E46" s="200">
        <f>'Non Double Counted #''s'!EW44/1000</f>
        <v>383.03500000000003</v>
      </c>
      <c r="F46" s="200">
        <f>'Non Double Counted #''s'!EX44/1000</f>
        <v>23.038</v>
      </c>
      <c r="G46" s="200">
        <f>'Non Double Counted #''s'!EY44/1000</f>
        <v>91.903999999999996</v>
      </c>
      <c r="H46" s="200">
        <f>'Non Double Counted #''s'!EZ44/1000</f>
        <v>3.41</v>
      </c>
      <c r="I46" s="200">
        <f>'Non Double Counted #''s'!FA44/1000</f>
        <v>82.787000000000006</v>
      </c>
      <c r="J46" s="202">
        <f>(('Non Double Counted #''s'!EU44-'Non Double Counted #''s'!DM44)/'Non Double Counted #''s'!DM44)*100</f>
        <v>-1.190633502100692</v>
      </c>
      <c r="K46" s="276">
        <f>(('Non Double Counted #''s'!EV44-'Non Double Counted #''s'!DN44)/'Non Double Counted #''s'!DN44)*100</f>
        <v>0.65066907303404142</v>
      </c>
      <c r="L46" s="276">
        <f>(('Non Double Counted #''s'!EW44-'Non Double Counted #''s'!DO44)/'Non Double Counted #''s'!DO44)*100</f>
        <v>10.238905885298697</v>
      </c>
      <c r="M46" s="276">
        <f>(('Non Double Counted #''s'!EX44-'Non Double Counted #''s'!DP44)/'Non Double Counted #''s'!DP44)*100</f>
        <v>-0.67258773820815732</v>
      </c>
      <c r="N46" s="301">
        <f>(('Non Double Counted #''s'!EY44-'Non Double Counted #''s'!DQ44)/'Non Double Counted #''s'!DQ44)*100</f>
        <v>4.9060566627856534</v>
      </c>
      <c r="O46" s="301">
        <f>(('Non Double Counted #''s'!EZ44-'Non Double Counted #''s'!DR44)/'Non Double Counted #''s'!DR44)*100</f>
        <v>33.88299960738123</v>
      </c>
      <c r="P46" s="302">
        <f>(('Non Double Counted #''s'!FA44-'Non Double Counted #''s'!DS44)/'Non Double Counted #''s'!DS44)*100</f>
        <v>11.682652744613973</v>
      </c>
      <c r="Q46" s="270"/>
      <c r="R46" s="202">
        <f>'Percent Distributions'!GI44</f>
        <v>75.854950168599132</v>
      </c>
      <c r="S46" s="276">
        <f>'Percent Distributions'!GJ44</f>
        <v>5.7821794685634629</v>
      </c>
      <c r="T46" s="276">
        <f>'Percent Distributions'!GK44</f>
        <v>11.927371415487777</v>
      </c>
      <c r="U46" s="276">
        <f>'Percent Distributions'!GL44</f>
        <v>0.79619020549424102</v>
      </c>
      <c r="V46" s="276">
        <f>'Percent Distributions'!GM44</f>
        <v>3.0072880547783254</v>
      </c>
      <c r="W46" s="276">
        <f>'Percent Distributions'!GN44</f>
        <v>8.7431941596698801E-2</v>
      </c>
      <c r="X46" s="276">
        <f>'Percent Distributions'!GO44</f>
        <v>2.544588745480366</v>
      </c>
      <c r="Y46" s="202">
        <f>'Percent Distributions'!GQ44</f>
        <v>74.338661627768403</v>
      </c>
      <c r="Z46" s="276">
        <f>'Percent Distributions'!GR44</f>
        <v>5.7721941337691298</v>
      </c>
      <c r="AA46" s="276">
        <f>'Percent Distributions'!GS44</f>
        <v>13.041043188124544</v>
      </c>
      <c r="AB46" s="276">
        <f>'Percent Distributions'!GT44</f>
        <v>0.784365796775786</v>
      </c>
      <c r="AC46" s="276">
        <f>'Percent Distributions'!GU44</f>
        <v>3.1290196278705551</v>
      </c>
      <c r="AD46" s="276">
        <f>'Percent Distributions'!GV44</f>
        <v>0.11609893944810445</v>
      </c>
      <c r="AE46" s="276">
        <f>'Percent Distributions'!GW44</f>
        <v>2.8186166862434674</v>
      </c>
      <c r="AF46" s="278" t="s">
        <v>55</v>
      </c>
      <c r="AN46" s="273"/>
      <c r="AO46" s="273"/>
    </row>
    <row r="47" spans="1:41">
      <c r="A47" s="101" t="s">
        <v>56</v>
      </c>
      <c r="B47" s="101"/>
      <c r="C47" s="199">
        <f>'Non Double Counted #''s'!EU45/1000</f>
        <v>7423.6170000000002</v>
      </c>
      <c r="D47" s="199">
        <f>'Non Double Counted #''s'!EV45/1000</f>
        <v>1381.7270000000001</v>
      </c>
      <c r="E47" s="199">
        <f>'Non Double Counted #''s'!EW45/1000</f>
        <v>573.51400000000001</v>
      </c>
      <c r="F47" s="199">
        <f>'Non Double Counted #''s'!EX45/1000</f>
        <v>57.106000000000002</v>
      </c>
      <c r="G47" s="199">
        <f>'Non Double Counted #''s'!EY45/1000</f>
        <v>347.815</v>
      </c>
      <c r="H47" s="199">
        <f>'Non Double Counted #''s'!EZ45/1000</f>
        <v>3.032</v>
      </c>
      <c r="I47" s="199">
        <f>'Non Double Counted #''s'!FA45/1000</f>
        <v>247.30199999999999</v>
      </c>
      <c r="J47" s="28">
        <f>(('Non Double Counted #''s'!EU45-'Non Double Counted #''s'!DM45)/'Non Double Counted #''s'!DM45)*100</f>
        <v>-0.86413171648777043</v>
      </c>
      <c r="K47" s="29">
        <f>(('Non Double Counted #''s'!EV45-'Non Double Counted #''s'!DN45)/'Non Double Counted #''s'!DN45)*100</f>
        <v>0.38301288454762417</v>
      </c>
      <c r="L47" s="29">
        <f>(('Non Double Counted #''s'!EW45-'Non Double Counted #''s'!DO45)/'Non Double Counted #''s'!DO45)*100</f>
        <v>13.599296434435889</v>
      </c>
      <c r="M47" s="29">
        <f>(('Non Double Counted #''s'!EX45-'Non Double Counted #''s'!DP45)/'Non Double Counted #''s'!DP45)*100</f>
        <v>0.41674726124953843</v>
      </c>
      <c r="N47" s="299">
        <f>(('Non Double Counted #''s'!EY45-'Non Double Counted #''s'!DQ45)/'Non Double Counted #''s'!DQ45)*100</f>
        <v>10.13495541594893</v>
      </c>
      <c r="O47" s="299">
        <f>(('Non Double Counted #''s'!EZ45-'Non Double Counted #''s'!DR45)/'Non Double Counted #''s'!DR45)*100</f>
        <v>11.964549483013293</v>
      </c>
      <c r="P47" s="300">
        <f>(('Non Double Counted #''s'!FA45-'Non Double Counted #''s'!DS45)/'Non Double Counted #''s'!DS45)*100</f>
        <v>13.813003939472038</v>
      </c>
      <c r="Q47" s="270"/>
      <c r="R47" s="28">
        <f>'Percent Distributions'!GI45</f>
        <v>75.166555230006367</v>
      </c>
      <c r="S47" s="29">
        <f>'Percent Distributions'!GJ45</f>
        <v>13.816623472204393</v>
      </c>
      <c r="T47" s="29">
        <f>'Percent Distributions'!GK45</f>
        <v>5.067669539728282</v>
      </c>
      <c r="U47" s="29">
        <f>'Percent Distributions'!GL45</f>
        <v>0.57084144431949579</v>
      </c>
      <c r="V47" s="29">
        <f>'Percent Distributions'!GM45</f>
        <v>3.1700275167077199</v>
      </c>
      <c r="W47" s="29">
        <f>'Percent Distributions'!GN45</f>
        <v>2.7182447927995821E-2</v>
      </c>
      <c r="X47" s="29">
        <f>'Percent Distributions'!GO45</f>
        <v>2.1811003491057446</v>
      </c>
      <c r="Y47" s="28">
        <f>'Percent Distributions'!GQ45</f>
        <v>73.983789100242348</v>
      </c>
      <c r="Z47" s="29">
        <f>'Percent Distributions'!GR45</f>
        <v>13.770295391331549</v>
      </c>
      <c r="AA47" s="29">
        <f>'Percent Distributions'!GS45</f>
        <v>5.7156422296619542</v>
      </c>
      <c r="AB47" s="29">
        <f>'Percent Distributions'!GT45</f>
        <v>0.56911856583636244</v>
      </c>
      <c r="AC47" s="29">
        <f>'Percent Distributions'!GU45</f>
        <v>3.4663253244208034</v>
      </c>
      <c r="AD47" s="29">
        <f>'Percent Distributions'!GV45</f>
        <v>3.0216921017333569E-2</v>
      </c>
      <c r="AE47" s="29">
        <f>'Percent Distributions'!GW45</f>
        <v>2.4646124674896526</v>
      </c>
      <c r="AF47" s="12" t="s">
        <v>56</v>
      </c>
      <c r="AN47" s="39"/>
      <c r="AO47" s="39"/>
    </row>
    <row r="48" spans="1:41">
      <c r="A48" s="101" t="s">
        <v>57</v>
      </c>
      <c r="B48" s="101"/>
      <c r="C48" s="199">
        <f>'Non Double Counted #''s'!EU46/1000</f>
        <v>4438.1419999999998</v>
      </c>
      <c r="D48" s="199">
        <f>'Non Double Counted #''s'!EV46/1000</f>
        <v>423.11399999999998</v>
      </c>
      <c r="E48" s="199">
        <f>'Non Double Counted #''s'!EW46/1000</f>
        <v>341.41399999999999</v>
      </c>
      <c r="F48" s="199">
        <f>'Non Double Counted #''s'!EX46/1000</f>
        <v>59.91</v>
      </c>
      <c r="G48" s="199">
        <f>'Non Double Counted #''s'!EY46/1000</f>
        <v>308.78500000000003</v>
      </c>
      <c r="H48" s="199">
        <f>'Non Double Counted #''s'!EZ46/1000</f>
        <v>3.528</v>
      </c>
      <c r="I48" s="199">
        <f>'Non Double Counted #''s'!FA46/1000</f>
        <v>142.291</v>
      </c>
      <c r="J48" s="28">
        <f>(('Non Double Counted #''s'!EU46-'Non Double Counted #''s'!DM46)/'Non Double Counted #''s'!DM46)*100</f>
        <v>-0.39193330647577607</v>
      </c>
      <c r="K48" s="29">
        <f>(('Non Double Counted #''s'!EV46-'Non Double Counted #''s'!DN46)/'Non Double Counted #''s'!DN46)*100</f>
        <v>19.957133258297635</v>
      </c>
      <c r="L48" s="29">
        <f>(('Non Double Counted #''s'!EW46-'Non Double Counted #''s'!DO46)/'Non Double Counted #''s'!DO46)*100</f>
        <v>13.273414353349459</v>
      </c>
      <c r="M48" s="29">
        <f>(('Non Double Counted #''s'!EX46-'Non Double Counted #''s'!DP46)/'Non Double Counted #''s'!DP46)*100</f>
        <v>0.76358988159311081</v>
      </c>
      <c r="N48" s="299">
        <f>(('Non Double Counted #''s'!EY46-'Non Double Counted #''s'!DQ46)/'Non Double Counted #''s'!DQ46)*100</f>
        <v>9.9501141215135966</v>
      </c>
      <c r="O48" s="299">
        <f>(('Non Double Counted #''s'!EZ46-'Non Double Counted #''s'!DR46)/'Non Double Counted #''s'!DR46)*100</f>
        <v>28.384279475982531</v>
      </c>
      <c r="P48" s="300">
        <f>(('Non Double Counted #''s'!FA46-'Non Double Counted #''s'!DS46)/'Non Double Counted #''s'!DS46)*100</f>
        <v>14.910198016603676</v>
      </c>
      <c r="Q48" s="270"/>
      <c r="R48" s="28">
        <f>'Percent Distributions'!GI46</f>
        <v>79.898149519618201</v>
      </c>
      <c r="S48" s="29">
        <f>'Percent Distributions'!GJ46</f>
        <v>6.3250120234422154</v>
      </c>
      <c r="T48" s="29">
        <f>'Percent Distributions'!GK46</f>
        <v>5.4048466038303582</v>
      </c>
      <c r="U48" s="29">
        <f>'Percent Distributions'!GL46</f>
        <v>1.0661682033839219</v>
      </c>
      <c r="V48" s="29">
        <f>'Percent Distributions'!GM46</f>
        <v>5.036055981003499</v>
      </c>
      <c r="W48" s="29">
        <f>'Percent Distributions'!GN46</f>
        <v>4.9277284427122883E-2</v>
      </c>
      <c r="X48" s="29">
        <f>'Percent Distributions'!GO46</f>
        <v>2.2204903842946768</v>
      </c>
      <c r="Y48" s="28">
        <f>'Percent Distributions'!GQ46</f>
        <v>77.628112021582652</v>
      </c>
      <c r="Z48" s="29">
        <f>'Percent Distributions'!GR46</f>
        <v>7.4007413439903278</v>
      </c>
      <c r="AA48" s="29">
        <f>'Percent Distributions'!GS46</f>
        <v>5.9717161455709666</v>
      </c>
      <c r="AB48" s="29">
        <f>'Percent Distributions'!GT46</f>
        <v>1.0478935084125331</v>
      </c>
      <c r="AC48" s="29">
        <f>'Percent Distributions'!GU46</f>
        <v>5.4009981137567022</v>
      </c>
      <c r="AD48" s="29">
        <f>'Percent Distributions'!GV46</f>
        <v>6.170870134667697E-2</v>
      </c>
      <c r="AE48" s="29">
        <f>'Percent Distributions'!GW46</f>
        <v>2.4888301653401395</v>
      </c>
      <c r="AF48" s="12" t="s">
        <v>57</v>
      </c>
      <c r="AN48" s="39"/>
      <c r="AO48" s="39"/>
    </row>
    <row r="49" spans="1:41">
      <c r="A49" s="101" t="s">
        <v>58</v>
      </c>
      <c r="B49" s="101"/>
      <c r="C49" s="199">
        <f>'Non Double Counted #''s'!EU47/1000</f>
        <v>4845.098</v>
      </c>
      <c r="D49" s="199">
        <f>'Non Double Counted #''s'!EV47/1000</f>
        <v>709.15800000000002</v>
      </c>
      <c r="E49" s="199">
        <f>'Non Double Counted #''s'!EW47/1000</f>
        <v>298.48500000000001</v>
      </c>
      <c r="F49" s="199">
        <f>'Non Double Counted #''s'!EX47/1000</f>
        <v>27.155999999999999</v>
      </c>
      <c r="G49" s="199">
        <f>'Non Double Counted #''s'!EY47/1000</f>
        <v>139.41499999999999</v>
      </c>
      <c r="H49" s="199">
        <f>'Non Double Counted #''s'!EZ47/1000</f>
        <v>9.8330000000000002</v>
      </c>
      <c r="I49" s="199">
        <f>'Non Double Counted #''s'!FA47/1000</f>
        <v>148.81200000000001</v>
      </c>
      <c r="J49" s="28">
        <f>(('Non Double Counted #''s'!EU47-'Non Double Counted #''s'!DM47)/'Non Double Counted #''s'!DM47)*100</f>
        <v>-0.29076641202397002</v>
      </c>
      <c r="K49" s="29">
        <f>(('Non Double Counted #''s'!EV47-'Non Double Counted #''s'!DN47)/'Non Double Counted #''s'!DN47)*100</f>
        <v>-9.7766858443731938E-2</v>
      </c>
      <c r="L49" s="29">
        <f>(('Non Double Counted #''s'!EW47-'Non Double Counted #''s'!DO47)/'Non Double Counted #''s'!DO47)*100</f>
        <v>15.176690307693494</v>
      </c>
      <c r="M49" s="29">
        <f>(('Non Double Counted #''s'!EX47-'Non Double Counted #''s'!DP47)/'Non Double Counted #''s'!DP47)*100</f>
        <v>2.6963657678780772</v>
      </c>
      <c r="N49" s="299">
        <f>(('Non Double Counted #''s'!EY47-'Non Double Counted #''s'!DQ47)/'Non Double Counted #''s'!DQ47)*100</f>
        <v>12.575802843969283</v>
      </c>
      <c r="O49" s="299">
        <f>(('Non Double Counted #''s'!EZ47-'Non Double Counted #''s'!DR47)/'Non Double Counted #''s'!DR47)*100</f>
        <v>29.262521361903509</v>
      </c>
      <c r="P49" s="300">
        <f>(('Non Double Counted #''s'!FA47-'Non Double Counted #''s'!DS47)/'Non Double Counted #''s'!DS47)*100</f>
        <v>16.799573025241742</v>
      </c>
      <c r="Q49" s="270"/>
      <c r="R49" s="28">
        <f>'Percent Distributions'!GI47</f>
        <v>79.483136753025903</v>
      </c>
      <c r="S49" s="29">
        <f>'Percent Distributions'!GJ47</f>
        <v>11.611160291628472</v>
      </c>
      <c r="T49" s="29">
        <f>'Percent Distributions'!GK47</f>
        <v>4.2390225486674478</v>
      </c>
      <c r="U49" s="29">
        <f>'Percent Distributions'!GL47</f>
        <v>0.43253229066274618</v>
      </c>
      <c r="V49" s="29">
        <f>'Percent Distributions'!GM47</f>
        <v>2.0256866243605169</v>
      </c>
      <c r="W49" s="29">
        <f>'Percent Distributions'!GN47</f>
        <v>0.1244288898790421</v>
      </c>
      <c r="X49" s="29">
        <f>'Percent Distributions'!GO47</f>
        <v>2.0840326017758639</v>
      </c>
      <c r="Y49" s="28">
        <f>'Percent Distributions'!GQ47</f>
        <v>78.425570135887966</v>
      </c>
      <c r="Z49" s="29">
        <f>'Percent Distributions'!GR47</f>
        <v>11.478843248666186</v>
      </c>
      <c r="AA49" s="29">
        <f>'Percent Distributions'!GS47</f>
        <v>4.8314515623854293</v>
      </c>
      <c r="AB49" s="29">
        <f>'Percent Distributions'!GT47</f>
        <v>0.43956278750402444</v>
      </c>
      <c r="AC49" s="29">
        <f>'Percent Distributions'!GU47</f>
        <v>2.2566521586343189</v>
      </c>
      <c r="AD49" s="29">
        <f>'Percent Distributions'!GV47</f>
        <v>0.15916264875265398</v>
      </c>
      <c r="AE49" s="29">
        <f>'Percent Distributions'!GW47</f>
        <v>2.4087574581694238</v>
      </c>
      <c r="AF49" s="12" t="s">
        <v>58</v>
      </c>
      <c r="AN49" s="39"/>
      <c r="AO49" s="39"/>
    </row>
    <row r="50" spans="1:41">
      <c r="A50" s="101" t="s">
        <v>59</v>
      </c>
      <c r="B50" s="101"/>
      <c r="C50" s="199">
        <f>'Non Double Counted #''s'!EU48/1000</f>
        <v>1514.05</v>
      </c>
      <c r="D50" s="199">
        <f>'Non Double Counted #''s'!EV48/1000</f>
        <v>98.369</v>
      </c>
      <c r="E50" s="199">
        <f>'Non Double Counted #''s'!EW48/1000</f>
        <v>242.517</v>
      </c>
      <c r="F50" s="199">
        <f>'Non Double Counted #''s'!EX48/1000</f>
        <v>16.137</v>
      </c>
      <c r="G50" s="199">
        <f>'Non Double Counted #''s'!EY48/1000</f>
        <v>53.72</v>
      </c>
      <c r="H50" s="199">
        <f>'Non Double Counted #''s'!EZ48/1000</f>
        <v>1.387</v>
      </c>
      <c r="I50" s="199">
        <f>'Non Double Counted #''s'!FA48/1000</f>
        <v>41.743000000000002</v>
      </c>
      <c r="J50" s="28">
        <f>(('Non Double Counted #''s'!EU48-'Non Double Counted #''s'!DM48)/'Non Double Counted #''s'!DM48)*100</f>
        <v>-0.19196262002607845</v>
      </c>
      <c r="K50" s="29">
        <f>(('Non Double Counted #''s'!EV48-'Non Double Counted #''s'!DN48)/'Non Double Counted #''s'!DN48)*100</f>
        <v>7.6600634781657</v>
      </c>
      <c r="L50" s="29">
        <f>(('Non Double Counted #''s'!EW48-'Non Double Counted #''s'!DO48)/'Non Double Counted #''s'!DO48)*100</f>
        <v>14.985467803955224</v>
      </c>
      <c r="M50" s="29">
        <f>(('Non Double Counted #''s'!EX48-'Non Double Counted #''s'!DP48)/'Non Double Counted #''s'!DP48)*100</f>
        <v>0.76807793180966655</v>
      </c>
      <c r="N50" s="299">
        <f>(('Non Double Counted #''s'!EY48-'Non Double Counted #''s'!DQ48)/'Non Double Counted #''s'!DQ48)*100</f>
        <v>11.274519957743854</v>
      </c>
      <c r="O50" s="299">
        <f>(('Non Double Counted #''s'!EZ48-'Non Double Counted #''s'!DR48)/'Non Double Counted #''s'!DR48)*100</f>
        <v>17.542372881355934</v>
      </c>
      <c r="P50" s="300">
        <f>(('Non Double Counted #''s'!FA48-'Non Double Counted #''s'!DS48)/'Non Double Counted #''s'!DS48)*100</f>
        <v>18.044793846501893</v>
      </c>
      <c r="Q50" s="270"/>
      <c r="R50" s="28">
        <f>'Percent Distributions'!GI48</f>
        <v>79.005310206470995</v>
      </c>
      <c r="S50" s="29">
        <f>'Percent Distributions'!GJ48</f>
        <v>4.7586658028119722</v>
      </c>
      <c r="T50" s="29">
        <f>'Percent Distributions'!GK48</f>
        <v>10.98451311302261</v>
      </c>
      <c r="U50" s="29">
        <f>'Percent Distributions'!GL48</f>
        <v>0.83402948633283269</v>
      </c>
      <c r="V50" s="29">
        <f>'Percent Distributions'!GM48</f>
        <v>2.5143275578675008</v>
      </c>
      <c r="W50" s="29">
        <f>'Percent Distributions'!GN48</f>
        <v>6.1455900703930463E-2</v>
      </c>
      <c r="X50" s="29">
        <f>'Percent Distributions'!GO48</f>
        <v>1.8416979327901606</v>
      </c>
      <c r="Y50" s="28">
        <f>'Percent Distributions'!GQ48</f>
        <v>76.936445175954546</v>
      </c>
      <c r="Z50" s="29">
        <f>'Percent Distributions'!GR48</f>
        <v>4.9986203728499534</v>
      </c>
      <c r="AA50" s="29">
        <f>'Percent Distributions'!GS48</f>
        <v>12.323500462162391</v>
      </c>
      <c r="AB50" s="29">
        <f>'Percent Distributions'!GT48</f>
        <v>0.82000159559088437</v>
      </c>
      <c r="AC50" s="29">
        <f>'Percent Distributions'!GU48</f>
        <v>2.7297816022273227</v>
      </c>
      <c r="AD50" s="29">
        <f>'Percent Distributions'!GV48</f>
        <v>7.048039989369502E-2</v>
      </c>
      <c r="AE50" s="29">
        <f>'Percent Distributions'!GW48</f>
        <v>2.1211703913212054</v>
      </c>
      <c r="AF50" s="12" t="s">
        <v>59</v>
      </c>
      <c r="AN50" s="39"/>
      <c r="AO50" s="39"/>
    </row>
    <row r="51" spans="1:41" s="253" customFormat="1">
      <c r="A51" s="200" t="s">
        <v>60</v>
      </c>
      <c r="B51" s="200"/>
      <c r="C51" s="200">
        <f>'Non Double Counted #''s'!EU49/1000</f>
        <v>646.99300000000005</v>
      </c>
      <c r="D51" s="200">
        <f>'Non Double Counted #''s'!EV49/1000</f>
        <v>26.754000000000001</v>
      </c>
      <c r="E51" s="200">
        <f>'Non Double Counted #''s'!EW49/1000</f>
        <v>36.075000000000003</v>
      </c>
      <c r="F51" s="200">
        <f>'Non Double Counted #''s'!EX49/1000</f>
        <v>37.659999999999997</v>
      </c>
      <c r="G51" s="200">
        <f>'Non Double Counted #''s'!EY49/1000</f>
        <v>13.208</v>
      </c>
      <c r="H51" s="200">
        <f>'Non Double Counted #''s'!EZ49/1000</f>
        <v>0.68899999999999995</v>
      </c>
      <c r="I51" s="200">
        <f>'Non Double Counted #''s'!FA49/1000</f>
        <v>17.882000000000001</v>
      </c>
      <c r="J51" s="202">
        <f>(('Non Double Counted #''s'!EU49-'Non Double Counted #''s'!DM49)/'Non Double Counted #''s'!DM49)*100</f>
        <v>1.2462658189221458</v>
      </c>
      <c r="K51" s="276">
        <f>(('Non Double Counted #''s'!EV49-'Non Double Counted #''s'!DN49)/'Non Double Counted #''s'!DN49)*100</f>
        <v>18.653539116551357</v>
      </c>
      <c r="L51" s="276">
        <f>(('Non Double Counted #''s'!EW49-'Non Double Counted #''s'!DO49)/'Non Double Counted #''s'!DO49)*100</f>
        <v>28.811683210740558</v>
      </c>
      <c r="M51" s="276">
        <f>(('Non Double Counted #''s'!EX49-'Non Double Counted #''s'!DP49)/'Non Double Counted #''s'!DP49)*100</f>
        <v>-2.6395387916548176</v>
      </c>
      <c r="N51" s="301">
        <f>(('Non Double Counted #''s'!EY49-'Non Double Counted #''s'!DQ49)/'Non Double Counted #''s'!DQ49)*100</f>
        <v>10.536446564566072</v>
      </c>
      <c r="O51" s="301">
        <f>(('Non Double Counted #''s'!EZ49-'Non Double Counted #''s'!DR49)/'Non Double Counted #''s'!DR49)*100</f>
        <v>63.270142180094794</v>
      </c>
      <c r="P51" s="302">
        <f>(('Non Double Counted #''s'!FA49-'Non Double Counted #''s'!DS49)/'Non Double Counted #''s'!DS49)*100</f>
        <v>21.168179970185662</v>
      </c>
      <c r="Q51" s="270"/>
      <c r="R51" s="202">
        <f>'Percent Distributions'!GI49</f>
        <v>84.595568134732517</v>
      </c>
      <c r="S51" s="276">
        <f>'Percent Distributions'!GJ49</f>
        <v>2.9849363179166342</v>
      </c>
      <c r="T51" s="276">
        <f>'Percent Distributions'!GK49</f>
        <v>3.7074741227414076</v>
      </c>
      <c r="U51" s="276">
        <f>'Percent Distributions'!GL49</f>
        <v>5.1206458095322569</v>
      </c>
      <c r="V51" s="276">
        <f>'Percent Distributions'!GM49</f>
        <v>1.5818256192472</v>
      </c>
      <c r="W51" s="276">
        <f>'Percent Distributions'!GN49</f>
        <v>5.5864960358382988E-2</v>
      </c>
      <c r="X51" s="276">
        <f>'Percent Distributions'!GO49</f>
        <v>1.9536850354716022</v>
      </c>
      <c r="Y51" s="202">
        <f>'Percent Distributions'!GQ49</f>
        <v>83.026482783047015</v>
      </c>
      <c r="Z51" s="276">
        <f>'Percent Distributions'!GR49</f>
        <v>3.4332527869353147</v>
      </c>
      <c r="AA51" s="276">
        <f>'Percent Distributions'!GS49</f>
        <v>4.6293860465235657</v>
      </c>
      <c r="AB51" s="276">
        <f>'Percent Distributions'!GT49</f>
        <v>4.8327838811386687</v>
      </c>
      <c r="AC51" s="276">
        <f>'Percent Distributions'!GU49</f>
        <v>1.6949391795560154</v>
      </c>
      <c r="AD51" s="276">
        <f>'Percent Distributions'!GV49</f>
        <v>8.8417102870540165E-2</v>
      </c>
      <c r="AE51" s="276">
        <f>'Percent Distributions'!GW49</f>
        <v>2.2947382199288815</v>
      </c>
      <c r="AF51" s="278" t="s">
        <v>60</v>
      </c>
      <c r="AN51" s="273"/>
      <c r="AO51" s="273"/>
    </row>
    <row r="52" spans="1:41" s="253" customFormat="1">
      <c r="A52" s="200" t="s">
        <v>61</v>
      </c>
      <c r="B52" s="200"/>
      <c r="C52" s="200">
        <f>'Non Double Counted #''s'!EU50/1000</f>
        <v>9087.1630000000005</v>
      </c>
      <c r="D52" s="200">
        <f>'Non Double Counted #''s'!EV50/1000</f>
        <v>1514.8209999999999</v>
      </c>
      <c r="E52" s="200">
        <f>'Non Double Counted #''s'!EW50/1000</f>
        <v>524.99900000000002</v>
      </c>
      <c r="F52" s="200">
        <f>'Non Double Counted #''s'!EX50/1000</f>
        <v>22.75</v>
      </c>
      <c r="G52" s="200">
        <f>'Non Double Counted #''s'!EY50/1000</f>
        <v>318.18099999999998</v>
      </c>
      <c r="H52" s="200">
        <f>'Non Double Counted #''s'!EZ50/1000</f>
        <v>5.7039999999999997</v>
      </c>
      <c r="I52" s="200">
        <f>'Non Double Counted #''s'!FA50/1000</f>
        <v>282.44</v>
      </c>
      <c r="J52" s="202">
        <f>(('Non Double Counted #''s'!EU50-'Non Double Counted #''s'!DM50)/'Non Double Counted #''s'!DM50)*100</f>
        <v>-1.4362264125566715</v>
      </c>
      <c r="K52" s="276">
        <f>(('Non Double Counted #''s'!EV50-'Non Double Counted #''s'!DN50)/'Non Double Counted #''s'!DN50)*100</f>
        <v>3.549890969245808</v>
      </c>
      <c r="L52" s="276">
        <f>(('Non Double Counted #''s'!EW50-'Non Double Counted #''s'!DO50)/'Non Double Counted #''s'!DO50)*100</f>
        <v>19.078174403360507</v>
      </c>
      <c r="M52" s="276">
        <f>(('Non Double Counted #''s'!EX50-'Non Double Counted #''s'!DP50)/'Non Double Counted #''s'!DP50)*100</f>
        <v>0.78858763069289384</v>
      </c>
      <c r="N52" s="301">
        <f>(('Non Double Counted #''s'!EY50-'Non Double Counted #''s'!DQ50)/'Non Double Counted #''s'!DQ50)*100</f>
        <v>18.889723383664577</v>
      </c>
      <c r="O52" s="301">
        <f>(('Non Double Counted #''s'!EZ50-'Non Double Counted #''s'!DR50)/'Non Double Counted #''s'!DR50)*100</f>
        <v>32.006479981485768</v>
      </c>
      <c r="P52" s="302">
        <f>(('Non Double Counted #''s'!FA50-'Non Double Counted #''s'!DS50)/'Non Double Counted #''s'!DS50)*100</f>
        <v>17.32354114050246</v>
      </c>
      <c r="Q52" s="270"/>
      <c r="R52" s="202">
        <f>'Percent Distributions'!GI50</f>
        <v>79.079562579034942</v>
      </c>
      <c r="S52" s="276">
        <f>'Percent Distributions'!GJ50</f>
        <v>12.547723317593034</v>
      </c>
      <c r="T52" s="276">
        <f>'Percent Distributions'!GK50</f>
        <v>3.7816346701394652</v>
      </c>
      <c r="U52" s="276">
        <f>'Percent Distributions'!GL50</f>
        <v>0.19360800246410187</v>
      </c>
      <c r="V52" s="276">
        <f>'Percent Distributions'!GM50</f>
        <v>2.2955311392636979</v>
      </c>
      <c r="W52" s="276">
        <f>'Percent Distributions'!GN50</f>
        <v>3.7062740503605529E-2</v>
      </c>
      <c r="X52" s="276">
        <f>'Percent Distributions'!GO50</f>
        <v>2.0648775510011528</v>
      </c>
      <c r="Y52" s="202">
        <f>'Percent Distributions'!GQ50</f>
        <v>77.297704723811336</v>
      </c>
      <c r="Z52" s="276">
        <f>'Percent Distributions'!GR50</f>
        <v>12.885450207884311</v>
      </c>
      <c r="AA52" s="276">
        <f>'Percent Distributions'!GS50</f>
        <v>4.4657741566092986</v>
      </c>
      <c r="AB52" s="276">
        <f>'Percent Distributions'!GT50</f>
        <v>0.19351724872401957</v>
      </c>
      <c r="AC52" s="276">
        <f>'Percent Distributions'!GU50</f>
        <v>2.7065279875277919</v>
      </c>
      <c r="AD52" s="276">
        <f>'Percent Distributions'!GV50</f>
        <v>4.8519665350409122E-2</v>
      </c>
      <c r="AE52" s="276">
        <f>'Percent Distributions'!GW50</f>
        <v>2.4025060100928388</v>
      </c>
      <c r="AF52" s="278" t="s">
        <v>61</v>
      </c>
      <c r="AN52" s="273"/>
      <c r="AO52" s="273"/>
    </row>
    <row r="53" spans="1:41" s="253" customFormat="1">
      <c r="A53" s="200" t="s">
        <v>62</v>
      </c>
      <c r="B53" s="200"/>
      <c r="C53" s="200">
        <f>'Non Double Counted #''s'!EU51/1000</f>
        <v>734.24</v>
      </c>
      <c r="D53" s="200">
        <f>'Non Double Counted #''s'!EV51/1000</f>
        <v>22.206</v>
      </c>
      <c r="E53" s="200">
        <f>'Non Double Counted #''s'!EW51/1000</f>
        <v>44.508000000000003</v>
      </c>
      <c r="F53" s="200">
        <f>'Non Double Counted #''s'!EX51/1000</f>
        <v>70.119</v>
      </c>
      <c r="G53" s="200">
        <f>'Non Double Counted #''s'!EY51/1000</f>
        <v>15.865</v>
      </c>
      <c r="H53" s="200">
        <f>'Non Double Counted #''s'!EZ51/1000</f>
        <v>0.79600000000000004</v>
      </c>
      <c r="I53" s="200">
        <f>'Non Double Counted #''s'!FA51/1000</f>
        <v>22.09</v>
      </c>
      <c r="J53" s="202">
        <f>(('Non Double Counted #''s'!EU51-'Non Double Counted #''s'!DM51)/'Non Double Counted #''s'!DM51)*100</f>
        <v>2.7080031501746444</v>
      </c>
      <c r="K53" s="276">
        <f>(('Non Double Counted #''s'!EV51-'Non Double Counted #''s'!DN51)/'Non Double Counted #''s'!DN51)*100</f>
        <v>25.415113520840393</v>
      </c>
      <c r="L53" s="276">
        <f>(('Non Double Counted #''s'!EW51-'Non Double Counted #''s'!DO51)/'Non Double Counted #''s'!DO51)*100</f>
        <v>35.649629697357597</v>
      </c>
      <c r="M53" s="276">
        <f>(('Non Double Counted #''s'!EX51-'Non Double Counted #''s'!DP51)/'Non Double Counted #''s'!DP51)*100</f>
        <v>-3.5939669751007113</v>
      </c>
      <c r="N53" s="301">
        <f>(('Non Double Counted #''s'!EY51-'Non Double Counted #''s'!DQ51)/'Non Double Counted #''s'!DQ51)*100</f>
        <v>25.713153724247228</v>
      </c>
      <c r="O53" s="301">
        <f>(('Non Double Counted #''s'!EZ51-'Non Double Counted #''s'!DR51)/'Non Double Counted #''s'!DR51)*100</f>
        <v>67.932489451476798</v>
      </c>
      <c r="P53" s="302">
        <f>(('Non Double Counted #''s'!FA51-'Non Double Counted #''s'!DS51)/'Non Double Counted #''s'!DS51)*100</f>
        <v>19.78743018274497</v>
      </c>
      <c r="Q53" s="270"/>
      <c r="R53" s="202">
        <f>'Percent Distributions'!GI51</f>
        <v>82.201787812792489</v>
      </c>
      <c r="S53" s="276">
        <f>'Percent Distributions'!GJ51</f>
        <v>2.0359540329275836</v>
      </c>
      <c r="T53" s="276">
        <f>'Percent Distributions'!GK51</f>
        <v>3.772827729266178</v>
      </c>
      <c r="U53" s="276">
        <f>'Percent Distributions'!GL51</f>
        <v>8.3633256905524647</v>
      </c>
      <c r="V53" s="276">
        <f>'Percent Distributions'!GM51</f>
        <v>1.4511318138227778</v>
      </c>
      <c r="W53" s="276">
        <f>'Percent Distributions'!GN51</f>
        <v>5.4503683023137621E-2</v>
      </c>
      <c r="X53" s="276">
        <f>'Percent Distributions'!GO51</f>
        <v>2.1204692376153607</v>
      </c>
      <c r="Y53" s="202">
        <f>'Percent Distributions'!GQ51</f>
        <v>80.701322453573439</v>
      </c>
      <c r="Z53" s="276">
        <f>'Percent Distributions'!GR51</f>
        <v>2.4406918261114239</v>
      </c>
      <c r="AA53" s="276">
        <f>'Percent Distributions'!GS51</f>
        <v>4.8919351435002811</v>
      </c>
      <c r="AB53" s="276">
        <f>'Percent Distributions'!GT51</f>
        <v>7.7068751758581886</v>
      </c>
      <c r="AC53" s="276">
        <f>'Percent Distributions'!GU51</f>
        <v>1.7437438449634215</v>
      </c>
      <c r="AD53" s="276">
        <f>'Percent Distributions'!GV51</f>
        <v>8.7489448508722562E-2</v>
      </c>
      <c r="AE53" s="276">
        <f>'Percent Distributions'!GW51</f>
        <v>2.4279421074845242</v>
      </c>
      <c r="AF53" s="278" t="s">
        <v>62</v>
      </c>
      <c r="AN53" s="273"/>
      <c r="AO53" s="273"/>
    </row>
    <row r="54" spans="1:41" s="253" customFormat="1">
      <c r="A54" s="200" t="s">
        <v>63</v>
      </c>
      <c r="B54" s="200"/>
      <c r="C54" s="200">
        <f>'Non Double Counted #''s'!EU52/1000</f>
        <v>4720.0829999999996</v>
      </c>
      <c r="D54" s="200">
        <f>'Non Double Counted #''s'!EV52/1000</f>
        <v>369.62900000000002</v>
      </c>
      <c r="E54" s="200">
        <f>'Non Double Counted #''s'!EW52/1000</f>
        <v>448.15100000000001</v>
      </c>
      <c r="F54" s="200">
        <f>'Non Double Counted #''s'!EX52/1000</f>
        <v>52.201000000000001</v>
      </c>
      <c r="G54" s="200">
        <f>'Non Double Counted #''s'!EY52/1000</f>
        <v>187.00700000000001</v>
      </c>
      <c r="H54" s="200">
        <f>'Non Double Counted #''s'!EZ52/1000</f>
        <v>2.407</v>
      </c>
      <c r="I54" s="200">
        <f>'Non Double Counted #''s'!FA52/1000</f>
        <v>113.06100000000001</v>
      </c>
      <c r="J54" s="202">
        <f>(('Non Double Counted #''s'!EU52-'Non Double Counted #''s'!DM52)/'Non Double Counted #''s'!DM52)*100</f>
        <v>0.12918983969641024</v>
      </c>
      <c r="K54" s="276">
        <f>(('Non Double Counted #''s'!EV52-'Non Double Counted #''s'!DN52)/'Non Double Counted #''s'!DN52)*100</f>
        <v>0.52761980913217421</v>
      </c>
      <c r="L54" s="276">
        <f>(('Non Double Counted #''s'!EW52-'Non Double Counted #''s'!DO52)/'Non Double Counted #''s'!DO52)*100</f>
        <v>12.380510557199459</v>
      </c>
      <c r="M54" s="276">
        <f>(('Non Double Counted #''s'!EX52-'Non Double Counted #''s'!DP52)/'Non Double Counted #''s'!DP52)*100</f>
        <v>1.1392478639102552</v>
      </c>
      <c r="N54" s="301">
        <f>(('Non Double Counted #''s'!EY52-'Non Double Counted #''s'!DQ52)/'Non Double Counted #''s'!DQ52)*100</f>
        <v>13.033413118638332</v>
      </c>
      <c r="O54" s="301">
        <f>(('Non Double Counted #''s'!EZ52-'Non Double Counted #''s'!DR52)/'Non Double Counted #''s'!DR52)*100</f>
        <v>13.430725730442978</v>
      </c>
      <c r="P54" s="302">
        <f>(('Non Double Counted #''s'!FA52-'Non Double Counted #''s'!DS52)/'Non Double Counted #''s'!DS52)*100</f>
        <v>17.966027420128963</v>
      </c>
      <c r="Q54" s="270"/>
      <c r="R54" s="202">
        <f>'Percent Distributions'!GI52</f>
        <v>81.33908769985176</v>
      </c>
      <c r="S54" s="276">
        <f>'Percent Distributions'!GJ52</f>
        <v>6.344406497266923</v>
      </c>
      <c r="T54" s="276">
        <f>'Percent Distributions'!GK52</f>
        <v>6.8808760201695005</v>
      </c>
      <c r="U54" s="276">
        <f>'Percent Distributions'!GL52</f>
        <v>0.89057288236373056</v>
      </c>
      <c r="V54" s="276">
        <f>'Percent Distributions'!GM52</f>
        <v>2.8547059839533651</v>
      </c>
      <c r="W54" s="276">
        <f>'Percent Distributions'!GN52</f>
        <v>3.661472218967772E-2</v>
      </c>
      <c r="X54" s="276">
        <f>'Percent Distributions'!GO52</f>
        <v>1.6537361942050386</v>
      </c>
      <c r="Y54" s="202">
        <f>'Percent Distributions'!GQ52</f>
        <v>80.102702756825195</v>
      </c>
      <c r="Z54" s="276">
        <f>'Percent Distributions'!GR52</f>
        <v>6.2728307780398227</v>
      </c>
      <c r="AA54" s="276">
        <f>'Percent Distributions'!GS52</f>
        <v>7.6053972659323943</v>
      </c>
      <c r="AB54" s="276">
        <f>'Percent Distributions'!GT52</f>
        <v>0.88588297845801267</v>
      </c>
      <c r="AC54" s="276">
        <f>'Percent Distributions'!GU52</f>
        <v>3.1736234584107126</v>
      </c>
      <c r="AD54" s="276">
        <f>'Percent Distributions'!GV52</f>
        <v>4.0848265917289642E-2</v>
      </c>
      <c r="AE54" s="276">
        <f>'Percent Distributions'!GW52</f>
        <v>1.9187144964165701</v>
      </c>
      <c r="AF54" s="278" t="s">
        <v>63</v>
      </c>
      <c r="AN54" s="273"/>
      <c r="AO54" s="273"/>
    </row>
    <row r="55" spans="1:41" ht="14.25">
      <c r="A55" s="102" t="s">
        <v>64</v>
      </c>
      <c r="B55" s="102"/>
      <c r="C55" s="102">
        <f>'Non Double Counted #''s'!EU53/1000</f>
        <v>36277.290999999997</v>
      </c>
      <c r="D55" s="102">
        <f>'Non Double Counted #''s'!EV53/1000</f>
        <v>6487.433</v>
      </c>
      <c r="E55" s="102">
        <f>'Non Double Counted #''s'!EW53/1000</f>
        <v>8884.2970000000005</v>
      </c>
      <c r="F55" s="102">
        <f>'Non Double Counted #''s'!EX53/1000</f>
        <v>131.57</v>
      </c>
      <c r="G55" s="102">
        <f>'Non Double Counted #''s'!EY53/1000</f>
        <v>4155.7669999999998</v>
      </c>
      <c r="H55" s="102">
        <f>'Non Double Counted #''s'!EZ53/1000</f>
        <v>23.492000000000001</v>
      </c>
      <c r="I55" s="102">
        <f>'Non Double Counted #''s'!FA53/1000</f>
        <v>1080.556</v>
      </c>
      <c r="J55" s="109">
        <f>(('Non Double Counted #''s'!EU53-'Non Double Counted #''s'!DM53)/'Non Double Counted #''s'!DM53)*100</f>
        <v>-1.6868362366563723</v>
      </c>
      <c r="K55" s="110">
        <f>(('Non Double Counted #''s'!EV53-'Non Double Counted #''s'!DN53)/'Non Double Counted #''s'!DN53)*100</f>
        <v>1.4408422952715023</v>
      </c>
      <c r="L55" s="110">
        <f>(('Non Double Counted #''s'!EW53-'Non Double Counted #''s'!DO53)/'Non Double Counted #''s'!DO53)*100</f>
        <v>7.9124092449809167</v>
      </c>
      <c r="M55" s="110">
        <f>(('Non Double Counted #''s'!EX53-'Non Double Counted #''s'!DP53)/'Non Double Counted #''s'!DP53)*100</f>
        <v>3.9758493428903341</v>
      </c>
      <c r="N55" s="110">
        <f>(('Non Double Counted #''s'!EY53-'Non Double Counted #''s'!DQ53)/'Non Double Counted #''s'!DQ53)*100</f>
        <v>8.0189600018922569</v>
      </c>
      <c r="O55" s="110">
        <f>(('Non Double Counted #''s'!EZ53-'Non Double Counted #''s'!DR53)/'Non Double Counted #''s'!DR53)*100</f>
        <v>8.4479734096574646</v>
      </c>
      <c r="P55" s="298">
        <f>(('Non Double Counted #''s'!FA53-'Non Double Counted #''s'!DS53)/'Non Double Counted #''s'!DS53)*100</f>
        <v>14.075476996586886</v>
      </c>
      <c r="Q55" s="270"/>
      <c r="R55" s="109">
        <f>'Percent Distributions'!GI53</f>
        <v>65.343278476274222</v>
      </c>
      <c r="S55" s="110">
        <f>'Percent Distributions'!GJ53</f>
        <v>11.32498884684753</v>
      </c>
      <c r="T55" s="110">
        <f>'Percent Distributions'!GK53</f>
        <v>14.5790566596083</v>
      </c>
      <c r="U55" s="110">
        <f>'Percent Distributions'!GL53</f>
        <v>0.22407950787685363</v>
      </c>
      <c r="V55" s="110">
        <f>'Percent Distributions'!GM53</f>
        <v>6.812851810396638</v>
      </c>
      <c r="W55" s="110">
        <f>'Percent Distributions'!GN53</f>
        <v>3.8359796581515608E-2</v>
      </c>
      <c r="X55" s="110">
        <f>'Percent Distributions'!GO53</f>
        <v>1.6773849024149405</v>
      </c>
      <c r="Y55" s="109">
        <f>'Percent Distributions'!GQ53</f>
        <v>63.599286092037985</v>
      </c>
      <c r="Z55" s="110">
        <f>'Percent Distributions'!GR53</f>
        <v>11.37339906030823</v>
      </c>
      <c r="AA55" s="110">
        <f>'Percent Distributions'!GS53</f>
        <v>15.575444887261147</v>
      </c>
      <c r="AB55" s="110">
        <f>'Percent Distributions'!GT53</f>
        <v>0.2306610510451135</v>
      </c>
      <c r="AC55" s="110">
        <f>'Percent Distributions'!GU53</f>
        <v>7.2856546638184874</v>
      </c>
      <c r="AD55" s="110">
        <f>'Percent Distributions'!GV53</f>
        <v>4.1184840093880119E-2</v>
      </c>
      <c r="AE55" s="110">
        <f>'Percent Distributions'!GW53</f>
        <v>1.8943694054351576</v>
      </c>
      <c r="AF55" s="103" t="s">
        <v>65</v>
      </c>
      <c r="AN55" s="39"/>
      <c r="AO55" s="39"/>
    </row>
    <row r="56" spans="1:41" ht="14.25">
      <c r="A56" s="101" t="s">
        <v>18</v>
      </c>
      <c r="B56" s="101"/>
      <c r="C56" s="29">
        <f>(C55/C$7)*100</f>
        <v>18.48750791727533</v>
      </c>
      <c r="D56" s="29">
        <f>(D55/D$7)*100</f>
        <v>15.420395459798868</v>
      </c>
      <c r="E56" s="29">
        <f>(E55/E$7)*100</f>
        <v>13.954901853542957</v>
      </c>
      <c r="F56" s="29">
        <f t="shared" ref="F56:H56" si="6">(F55/F$7)*100</f>
        <v>5.4345940390884317</v>
      </c>
      <c r="G56" s="29">
        <f t="shared" si="6"/>
        <v>20.495965062185508</v>
      </c>
      <c r="H56" s="29">
        <f t="shared" si="6"/>
        <v>3.6941288950950426</v>
      </c>
      <c r="I56" s="29">
        <f t="shared" ref="I56" si="7">(I55/I$7)*100</f>
        <v>13.517343147212312</v>
      </c>
      <c r="J56" s="28"/>
      <c r="K56" s="29"/>
      <c r="L56" s="29"/>
      <c r="M56" s="29"/>
      <c r="N56" s="299"/>
      <c r="O56" s="299"/>
      <c r="P56" s="300"/>
      <c r="Q56" s="270"/>
      <c r="R56" s="28"/>
      <c r="S56" s="29"/>
      <c r="T56" s="271"/>
      <c r="U56" s="271"/>
      <c r="V56" s="271"/>
      <c r="W56" s="271"/>
      <c r="X56" s="271"/>
      <c r="Y56" s="28"/>
      <c r="Z56" s="29"/>
      <c r="AA56" s="29"/>
      <c r="AB56" s="29"/>
      <c r="AC56" s="29"/>
      <c r="AD56" s="29"/>
      <c r="AE56" s="29"/>
      <c r="AF56" s="12"/>
      <c r="AN56" s="39"/>
      <c r="AO56" s="39"/>
    </row>
    <row r="57" spans="1:41" s="253" customFormat="1">
      <c r="A57" s="200" t="s">
        <v>66</v>
      </c>
      <c r="B57" s="200"/>
      <c r="C57" s="200">
        <f>'Non Double Counted #''s'!EU55/1000</f>
        <v>2315.721</v>
      </c>
      <c r="D57" s="200">
        <f>'Non Double Counted #''s'!EV55/1000</f>
        <v>389.06700000000001</v>
      </c>
      <c r="E57" s="200">
        <f>'Non Double Counted #''s'!EW55/1000</f>
        <v>658.97900000000004</v>
      </c>
      <c r="F57" s="200">
        <f>'Non Double Counted #''s'!EX55/1000</f>
        <v>8.1579999999999995</v>
      </c>
      <c r="G57" s="200">
        <f>'Non Double Counted #''s'!EY55/1000</f>
        <v>182.755</v>
      </c>
      <c r="H57" s="200">
        <f>'Non Double Counted #''s'!EZ55/1000</f>
        <v>1.367</v>
      </c>
      <c r="I57" s="200">
        <f>'Non Double Counted #''s'!FA55/1000</f>
        <v>70.158000000000001</v>
      </c>
      <c r="J57" s="202">
        <f>(('Non Double Counted #''s'!EU55-'Non Double Counted #''s'!DM55)/'Non Double Counted #''s'!DM55)*100</f>
        <v>-3.7038962205463091</v>
      </c>
      <c r="K57" s="276">
        <f>(('Non Double Counted #''s'!EV55-'Non Double Counted #''s'!DN55)/'Non Double Counted #''s'!DN55)*100</f>
        <v>6.8938800741809194</v>
      </c>
      <c r="L57" s="276">
        <f>(('Non Double Counted #''s'!EW55-'Non Double Counted #''s'!DO55)/'Non Double Counted #''s'!DO55)*100</f>
        <v>13.846135241079896</v>
      </c>
      <c r="M57" s="276">
        <f>(('Non Double Counted #''s'!EX55-'Non Double Counted #''s'!DP55)/'Non Double Counted #''s'!DP55)*100</f>
        <v>5.1288659793814428</v>
      </c>
      <c r="N57" s="301">
        <f>(('Non Double Counted #''s'!EY55-'Non Double Counted #''s'!DQ55)/'Non Double Counted #''s'!DQ55)*100</f>
        <v>7.8805230069950714</v>
      </c>
      <c r="O57" s="301">
        <f>(('Non Double Counted #''s'!EZ55-'Non Double Counted #''s'!DR55)/'Non Double Counted #''s'!DR55)*100</f>
        <v>6.2986003110419908</v>
      </c>
      <c r="P57" s="302">
        <f>(('Non Double Counted #''s'!FA55-'Non Double Counted #''s'!DS55)/'Non Double Counted #''s'!DS55)*100</f>
        <v>12.915841823185747</v>
      </c>
      <c r="Q57" s="270"/>
      <c r="R57" s="281">
        <f>'Percent Distributions'!GI55</f>
        <v>67.019751495463993</v>
      </c>
      <c r="S57" s="276">
        <f>'Percent Distributions'!GJ55</f>
        <v>10.143710578944669</v>
      </c>
      <c r="T57" s="276">
        <f>'Percent Distributions'!GK55</f>
        <v>16.131642078555615</v>
      </c>
      <c r="U57" s="276">
        <f>'Percent Distributions'!GL55</f>
        <v>0.21626538661339553</v>
      </c>
      <c r="V57" s="276">
        <f>'Percent Distributions'!GM55</f>
        <v>4.7211904406240031</v>
      </c>
      <c r="W57" s="276">
        <f>'Percent Distributions'!GN55</f>
        <v>3.5839856595982815E-2</v>
      </c>
      <c r="X57" s="276">
        <f>'Percent Distributions'!GO55</f>
        <v>1.731600163202333</v>
      </c>
      <c r="Y57" s="202">
        <f>'Percent Distributions'!GQ55</f>
        <v>63.860730433056048</v>
      </c>
      <c r="Z57" s="276">
        <f>'Percent Distributions'!GR55</f>
        <v>10.729316185929919</v>
      </c>
      <c r="AA57" s="276">
        <f>'Percent Distributions'!GS55</f>
        <v>18.172690181608598</v>
      </c>
      <c r="AB57" s="276">
        <f>'Percent Distributions'!GT55</f>
        <v>0.22497349157038832</v>
      </c>
      <c r="AC57" s="276">
        <f>'Percent Distributions'!GU55</f>
        <v>5.0398419284072471</v>
      </c>
      <c r="AD57" s="276">
        <f>'Percent Distributions'!GV55</f>
        <v>3.7697813554390884E-2</v>
      </c>
      <c r="AE57" s="276">
        <f>'Percent Distributions'!GW55</f>
        <v>1.9347499658734131</v>
      </c>
      <c r="AF57" s="278" t="s">
        <v>66</v>
      </c>
      <c r="AN57" s="273"/>
      <c r="AO57" s="273"/>
    </row>
    <row r="58" spans="1:41" s="253" customFormat="1">
      <c r="A58" s="200" t="s">
        <v>67</v>
      </c>
      <c r="B58" s="200"/>
      <c r="C58" s="200">
        <f>'Non Double Counted #''s'!EU56/1000</f>
        <v>1277.2080000000001</v>
      </c>
      <c r="D58" s="200">
        <f>'Non Double Counted #''s'!EV56/1000</f>
        <v>25.928000000000001</v>
      </c>
      <c r="E58" s="200">
        <f>'Non Double Counted #''s'!EW56/1000</f>
        <v>28.986000000000001</v>
      </c>
      <c r="F58" s="200">
        <f>'Non Double Counted #''s'!EX56/1000</f>
        <v>8.8070000000000004</v>
      </c>
      <c r="G58" s="200">
        <f>'Non Double Counted #''s'!EY56/1000</f>
        <v>18.742999999999999</v>
      </c>
      <c r="H58" s="200">
        <f>'Non Double Counted #''s'!EZ56/1000</f>
        <v>0.44400000000000001</v>
      </c>
      <c r="I58" s="200">
        <f>'Non Double Counted #''s'!FA56/1000</f>
        <v>25.224</v>
      </c>
      <c r="J58" s="202">
        <f>(('Non Double Counted #''s'!EU56-'Non Double Counted #''s'!DM56)/'Non Double Counted #''s'!DM56)*100</f>
        <v>2.4653463599036649</v>
      </c>
      <c r="K58" s="276">
        <f>(('Non Double Counted #''s'!EV56-'Non Double Counted #''s'!DN56)/'Non Double Counted #''s'!DN56)*100</f>
        <v>29.867267718507389</v>
      </c>
      <c r="L58" s="276">
        <f>(('Non Double Counted #''s'!EW56-'Non Double Counted #''s'!DO56)/'Non Double Counted #''s'!DO56)*100</f>
        <v>31.503493330913713</v>
      </c>
      <c r="M58" s="276">
        <f>(('Non Double Counted #''s'!EX56-'Non Double Counted #''s'!DP56)/'Non Double Counted #''s'!DP56)*100</f>
        <v>0.58245774326176336</v>
      </c>
      <c r="N58" s="301">
        <f>(('Non Double Counted #''s'!EY56-'Non Double Counted #''s'!DQ56)/'Non Double Counted #''s'!DQ56)*100</f>
        <v>15.235167537657546</v>
      </c>
      <c r="O58" s="301">
        <f>(('Non Double Counted #''s'!EZ56-'Non Double Counted #''s'!DR56)/'Non Double Counted #''s'!DR56)*100</f>
        <v>12.690355329949238</v>
      </c>
      <c r="P58" s="302">
        <f>(('Non Double Counted #''s'!FA56-'Non Double Counted #''s'!DS56)/'Non Double Counted #''s'!DS56)*100</f>
        <v>14.618076066706049</v>
      </c>
      <c r="Q58" s="270"/>
      <c r="R58" s="202">
        <f>'Percent Distributions'!GI56</f>
        <v>93.305746582658827</v>
      </c>
      <c r="S58" s="276">
        <f>'Percent Distributions'!GJ56</f>
        <v>1.4944902601752967</v>
      </c>
      <c r="T58" s="276">
        <f>'Percent Distributions'!GK56</f>
        <v>1.6499651547600243</v>
      </c>
      <c r="U58" s="276">
        <f>'Percent Distributions'!GL56</f>
        <v>0.65543484688679676</v>
      </c>
      <c r="V58" s="276">
        <f>'Percent Distributions'!GM56</f>
        <v>1.2175248726146357</v>
      </c>
      <c r="W58" s="276">
        <f>'Percent Distributions'!GN56</f>
        <v>2.9493070999702824E-2</v>
      </c>
      <c r="X58" s="276">
        <f>'Percent Distributions'!GO56</f>
        <v>1.6473452119047209</v>
      </c>
      <c r="Y58" s="202">
        <f>'Percent Distributions'!GQ56</f>
        <v>92.194551518038892</v>
      </c>
      <c r="Z58" s="276">
        <f>'Percent Distributions'!GR56</f>
        <v>1.8715983079965928</v>
      </c>
      <c r="AA58" s="276">
        <f>'Percent Distributions'!GS56</f>
        <v>2.0923383429338647</v>
      </c>
      <c r="AB58" s="276">
        <f>'Percent Distributions'!GT56</f>
        <v>0.63572841324151474</v>
      </c>
      <c r="AC58" s="276">
        <f>'Percent Distributions'!GU56</f>
        <v>1.3529530656734088</v>
      </c>
      <c r="AD58" s="276">
        <f>'Percent Distributions'!GV56</f>
        <v>3.2049893888864825E-2</v>
      </c>
      <c r="AE58" s="276">
        <f>'Percent Distributions'!GW56</f>
        <v>1.8207804582268612</v>
      </c>
      <c r="AF58" s="278" t="s">
        <v>67</v>
      </c>
      <c r="AN58" s="273"/>
      <c r="AO58" s="273"/>
    </row>
    <row r="59" spans="1:41" s="253" customFormat="1">
      <c r="A59" s="200" t="s">
        <v>68</v>
      </c>
      <c r="B59" s="200"/>
      <c r="C59" s="200">
        <f>'Non Double Counted #''s'!EU57/1000</f>
        <v>4856.1710000000003</v>
      </c>
      <c r="D59" s="200">
        <f>'Non Double Counted #''s'!EV57/1000</f>
        <v>526.45500000000004</v>
      </c>
      <c r="E59" s="200">
        <f>'Non Double Counted #''s'!EW57/1000</f>
        <v>913.62599999999998</v>
      </c>
      <c r="F59" s="200">
        <f>'Non Double Counted #''s'!EX57/1000</f>
        <v>12.698</v>
      </c>
      <c r="G59" s="200">
        <f>'Non Double Counted #''s'!EY57/1000</f>
        <v>529.91700000000003</v>
      </c>
      <c r="H59" s="200">
        <f>'Non Double Counted #''s'!EZ57/1000</f>
        <v>3.202</v>
      </c>
      <c r="I59" s="200">
        <f>'Non Double Counted #''s'!FA57/1000</f>
        <v>139.905</v>
      </c>
      <c r="J59" s="202">
        <f>(('Non Double Counted #''s'!EU57-'Non Double Counted #''s'!DM57)/'Non Double Counted #''s'!DM57)*100</f>
        <v>-1.9687122440925409</v>
      </c>
      <c r="K59" s="276">
        <f>(('Non Double Counted #''s'!EV57-'Non Double Counted #''s'!DN57)/'Non Double Counted #''s'!DN57)*100</f>
        <v>7.5251577272569454</v>
      </c>
      <c r="L59" s="276">
        <f>(('Non Double Counted #''s'!EW57-'Non Double Counted #''s'!DO57)/'Non Double Counted #''s'!DO57)*100</f>
        <v>12.327520811843232</v>
      </c>
      <c r="M59" s="276">
        <f>(('Non Double Counted #''s'!EX57-'Non Double Counted #''s'!DP57)/'Non Double Counted #''s'!DP57)*100</f>
        <v>4.4071698733760893</v>
      </c>
      <c r="N59" s="301">
        <f>(('Non Double Counted #''s'!EY57-'Non Double Counted #''s'!DQ57)/'Non Double Counted #''s'!DQ57)*100</f>
        <v>13.688282265711821</v>
      </c>
      <c r="O59" s="301">
        <f>(('Non Double Counted #''s'!EZ57-'Non Double Counted #''s'!DR57)/'Non Double Counted #''s'!DR57)*100</f>
        <v>15.846599131693198</v>
      </c>
      <c r="P59" s="302">
        <f>(('Non Double Counted #''s'!FA57-'Non Double Counted #''s'!DS57)/'Non Double Counted #''s'!DS57)*100</f>
        <v>14.569173067789116</v>
      </c>
      <c r="Q59" s="270"/>
      <c r="R59" s="202">
        <f>'Percent Distributions'!GI57</f>
        <v>72.213202709867417</v>
      </c>
      <c r="S59" s="276">
        <f>'Percent Distributions'!GJ57</f>
        <v>7.1373749074137374</v>
      </c>
      <c r="T59" s="276">
        <f>'Percent Distributions'!GK57</f>
        <v>11.856858030802272</v>
      </c>
      <c r="U59" s="276">
        <f>'Percent Distributions'!GL57</f>
        <v>0.17729330759310122</v>
      </c>
      <c r="V59" s="276">
        <f>'Percent Distributions'!GM57</f>
        <v>6.7948440039015612</v>
      </c>
      <c r="W59" s="276">
        <f>'Percent Distributions'!GN57</f>
        <v>4.0292608303513548E-2</v>
      </c>
      <c r="X59" s="276">
        <f>'Percent Distributions'!GO57</f>
        <v>1.7801344321183985</v>
      </c>
      <c r="Y59" s="202">
        <f>'Percent Distributions'!GQ57</f>
        <v>69.552980288955538</v>
      </c>
      <c r="Z59" s="276">
        <f>'Percent Distributions'!GR57</f>
        <v>7.5402028137028303</v>
      </c>
      <c r="AA59" s="276">
        <f>'Percent Distributions'!GS57</f>
        <v>13.085497024194018</v>
      </c>
      <c r="AB59" s="276">
        <f>'Percent Distributions'!GT57</f>
        <v>0.18186833694883425</v>
      </c>
      <c r="AC59" s="276">
        <f>'Percent Distributions'!GU57</f>
        <v>7.5897876445830361</v>
      </c>
      <c r="AD59" s="276">
        <f>'Percent Distributions'!GV57</f>
        <v>4.5860955655234466E-2</v>
      </c>
      <c r="AE59" s="276">
        <f>'Percent Distributions'!GW57</f>
        <v>2.0038029359605178</v>
      </c>
      <c r="AF59" s="278" t="s">
        <v>68</v>
      </c>
      <c r="AN59" s="273"/>
      <c r="AO59" s="273"/>
    </row>
    <row r="60" spans="1:41" s="253" customFormat="1">
      <c r="A60" s="200" t="s">
        <v>69</v>
      </c>
      <c r="B60" s="200"/>
      <c r="C60" s="200">
        <f>'Non Double Counted #''s'!EU58/1000</f>
        <v>1238.5340000000001</v>
      </c>
      <c r="D60" s="200">
        <f>'Non Double Counted #''s'!EV58/1000</f>
        <v>22.344999999999999</v>
      </c>
      <c r="E60" s="200">
        <f>'Non Double Counted #''s'!EW58/1000</f>
        <v>64.191999999999993</v>
      </c>
      <c r="F60" s="200">
        <f>'Non Double Counted #''s'!EX58/1000</f>
        <v>2.9369999999999998</v>
      </c>
      <c r="G60" s="200">
        <f>'Non Double Counted #''s'!EY58/1000</f>
        <v>43.63</v>
      </c>
      <c r="H60" s="200">
        <f>'Non Double Counted #''s'!EZ58/1000</f>
        <v>0.42199999999999999</v>
      </c>
      <c r="I60" s="200">
        <f>'Non Double Counted #''s'!FA58/1000</f>
        <v>23.170999999999999</v>
      </c>
      <c r="J60" s="202">
        <f>(('Non Double Counted #''s'!EU58-'Non Double Counted #''s'!DM58)/'Non Double Counted #''s'!DM58)*100</f>
        <v>1.8994657932431442</v>
      </c>
      <c r="K60" s="276">
        <f>(('Non Double Counted #''s'!EV58-'Non Double Counted #''s'!DN58)/'Non Double Counted #''s'!DN58)*100</f>
        <v>28.367897972080197</v>
      </c>
      <c r="L60" s="276">
        <f>(('Non Double Counted #''s'!EW58-'Non Double Counted #''s'!DO58)/'Non Double Counted #''s'!DO58)*100</f>
        <v>29.505517784009523</v>
      </c>
      <c r="M60" s="276">
        <f>(('Non Double Counted #''s'!EX58-'Non Double Counted #''s'!DP58)/'Non Double Counted #''s'!DP58)*100</f>
        <v>2.9442691903259726</v>
      </c>
      <c r="N60" s="301">
        <f>(('Non Double Counted #''s'!EY58-'Non Double Counted #''s'!DQ58)/'Non Double Counted #''s'!DQ58)*100</f>
        <v>18.779266035064794</v>
      </c>
      <c r="O60" s="301">
        <f>(('Non Double Counted #''s'!EZ58-'Non Double Counted #''s'!DR58)/'Non Double Counted #''s'!DR58)*100</f>
        <v>15.934065934065933</v>
      </c>
      <c r="P60" s="302">
        <f>(('Non Double Counted #''s'!FA58-'Non Double Counted #''s'!DS58)/'Non Double Counted #''s'!DS58)*100</f>
        <v>13.444308445532435</v>
      </c>
      <c r="Q60" s="270"/>
      <c r="R60" s="202">
        <f>'Percent Distributions'!GI58</f>
        <v>90.516199419866766</v>
      </c>
      <c r="S60" s="276">
        <f>'Percent Distributions'!GJ58</f>
        <v>1.296325946998611</v>
      </c>
      <c r="T60" s="276">
        <f>'Percent Distributions'!GK58</f>
        <v>3.6913303966726119</v>
      </c>
      <c r="U60" s="276">
        <f>'Percent Distributions'!GL58</f>
        <v>0.21246727907089316</v>
      </c>
      <c r="V60" s="276">
        <f>'Percent Distributions'!GM58</f>
        <v>2.7354882912134766</v>
      </c>
      <c r="W60" s="276">
        <f>'Percent Distributions'!GN58</f>
        <v>2.7107637427902245E-2</v>
      </c>
      <c r="X60" s="276">
        <f>'Percent Distributions'!GO58</f>
        <v>1.5210810287497347</v>
      </c>
      <c r="Y60" s="202">
        <f>'Percent Distributions'!GQ58</f>
        <v>88.769099883818527</v>
      </c>
      <c r="Z60" s="276">
        <f>'Percent Distributions'!GR58</f>
        <v>1.6015269156146903</v>
      </c>
      <c r="AA60" s="276">
        <f>'Percent Distributions'!GS58</f>
        <v>4.6008152055107718</v>
      </c>
      <c r="AB60" s="276">
        <f>'Percent Distributions'!GT58</f>
        <v>0.21050277695951422</v>
      </c>
      <c r="AC60" s="276">
        <f>'Percent Distributions'!GU58</f>
        <v>3.1270807486358887</v>
      </c>
      <c r="AD60" s="276">
        <f>'Percent Distributions'!GV58</f>
        <v>3.0245887598541032E-2</v>
      </c>
      <c r="AE60" s="276">
        <f>'Percent Distributions'!GW58</f>
        <v>1.6607285818620716</v>
      </c>
      <c r="AF60" s="278" t="s">
        <v>69</v>
      </c>
      <c r="AN60" s="273"/>
      <c r="AO60" s="273"/>
    </row>
    <row r="61" spans="1:41">
      <c r="A61" s="101" t="s">
        <v>70</v>
      </c>
      <c r="B61" s="101"/>
      <c r="C61" s="199">
        <f>'Non Double Counted #''s'!EU59/1000</f>
        <v>4898.567</v>
      </c>
      <c r="D61" s="199">
        <f>'Non Double Counted #''s'!EV59/1000</f>
        <v>1204.711</v>
      </c>
      <c r="E61" s="199">
        <f>'Non Double Counted #''s'!EW59/1000</f>
        <v>2028.471</v>
      </c>
      <c r="F61" s="199">
        <f>'Non Double Counted #''s'!EX59/1000</f>
        <v>14.162000000000001</v>
      </c>
      <c r="G61" s="199">
        <f>'Non Double Counted #''s'!EY59/1000</f>
        <v>957.53</v>
      </c>
      <c r="H61" s="199">
        <f>'Non Double Counted #''s'!EZ59/1000</f>
        <v>3.4689999999999999</v>
      </c>
      <c r="I61" s="199">
        <f>'Non Double Counted #''s'!FA59/1000</f>
        <v>154.78899999999999</v>
      </c>
      <c r="J61" s="28">
        <f>(('Non Double Counted #''s'!EU59-'Non Double Counted #''s'!DM59)/'Non Double Counted #''s'!DM59)*100</f>
        <v>-1.2877256688705423</v>
      </c>
      <c r="K61" s="29">
        <f>(('Non Double Counted #''s'!EV59-'Non Double Counted #''s'!DN59)/'Non Double Counted #''s'!DN59)*100</f>
        <v>3.7688766843876946</v>
      </c>
      <c r="L61" s="29">
        <f>(('Non Double Counted #''s'!EW59-'Non Double Counted #''s'!DO59)/'Non Double Counted #''s'!DO59)*100</f>
        <v>10.217052182828715</v>
      </c>
      <c r="M61" s="29">
        <f>(('Non Double Counted #''s'!EX59-'Non Double Counted #''s'!DP59)/'Non Double Counted #''s'!DP59)*100</f>
        <v>11.214072561645986</v>
      </c>
      <c r="N61" s="299">
        <f>(('Non Double Counted #''s'!EY59-'Non Double Counted #''s'!DQ59)/'Non Double Counted #''s'!DQ59)*100</f>
        <v>7.4777474716862535</v>
      </c>
      <c r="O61" s="299">
        <f>(('Non Double Counted #''s'!EZ59-'Non Double Counted #''s'!DR59)/'Non Double Counted #''s'!DR59)*100</f>
        <v>8.9852340559220867</v>
      </c>
      <c r="P61" s="300">
        <f>(('Non Double Counted #''s'!FA59-'Non Double Counted #''s'!DS59)/'Non Double Counted #''s'!DS59)*100</f>
        <v>14.694201158879059</v>
      </c>
      <c r="Q61" s="270"/>
      <c r="R61" s="28">
        <f>'Percent Distributions'!GI59</f>
        <v>55.103999225374665</v>
      </c>
      <c r="S61" s="29">
        <f>'Percent Distributions'!GJ59</f>
        <v>12.891426754155505</v>
      </c>
      <c r="T61" s="29">
        <f>'Percent Distributions'!GK59</f>
        <v>20.436439637187522</v>
      </c>
      <c r="U61" s="29">
        <f>'Percent Distributions'!GL59</f>
        <v>0.14140021524279661</v>
      </c>
      <c r="V61" s="29">
        <f>'Percent Distributions'!GM59</f>
        <v>9.8927961176346741</v>
      </c>
      <c r="W61" s="29">
        <f>'Percent Distributions'!GN59</f>
        <v>3.5344501736910762E-2</v>
      </c>
      <c r="X61" s="29">
        <f>'Percent Distributions'!GO59</f>
        <v>1.4985935486679243</v>
      </c>
      <c r="Y61" s="28">
        <f>'Percent Distributions'!GQ59</f>
        <v>52.890587353357091</v>
      </c>
      <c r="Z61" s="29">
        <f>'Percent Distributions'!GR59</f>
        <v>13.007451440605012</v>
      </c>
      <c r="AA61" s="29">
        <f>'Percent Distributions'!GS59</f>
        <v>21.901715873081169</v>
      </c>
      <c r="AB61" s="29">
        <f>'Percent Distributions'!GT59</f>
        <v>0.15290930962018956</v>
      </c>
      <c r="AC61" s="29">
        <f>'Percent Distributions'!GU59</f>
        <v>10.338599861645255</v>
      </c>
      <c r="AD61" s="29">
        <f>'Percent Distributions'!GV59</f>
        <v>3.7455330819971579E-2</v>
      </c>
      <c r="AE61" s="29">
        <f>'Percent Distributions'!GW59</f>
        <v>1.6712808308713121</v>
      </c>
      <c r="AF61" s="12" t="s">
        <v>70</v>
      </c>
      <c r="AN61" s="39"/>
      <c r="AO61" s="39"/>
    </row>
    <row r="62" spans="1:41">
      <c r="A62" s="101" t="s">
        <v>71</v>
      </c>
      <c r="B62" s="101"/>
      <c r="C62" s="199">
        <f>'Non Double Counted #''s'!EU60/1000</f>
        <v>10669.241</v>
      </c>
      <c r="D62" s="199">
        <f>'Non Double Counted #''s'!EV60/1000</f>
        <v>2837.5050000000001</v>
      </c>
      <c r="E62" s="199">
        <f>'Non Double Counted #''s'!EW60/1000</f>
        <v>3867.076</v>
      </c>
      <c r="F62" s="199">
        <f>'Non Double Counted #''s'!EX60/1000</f>
        <v>59.252000000000002</v>
      </c>
      <c r="G62" s="199">
        <f>'Non Double Counted #''s'!EY60/1000</f>
        <v>1851.6410000000001</v>
      </c>
      <c r="H62" s="199">
        <f>'Non Double Counted #''s'!EZ60/1000</f>
        <v>9.5489999999999995</v>
      </c>
      <c r="I62" s="199">
        <f>'Non Double Counted #''s'!FA60/1000</f>
        <v>382.887</v>
      </c>
      <c r="J62" s="28">
        <f>(('Non Double Counted #''s'!EU60-'Non Double Counted #''s'!DM60)/'Non Double Counted #''s'!DM60)*100</f>
        <v>-2.7678769236265262</v>
      </c>
      <c r="K62" s="29">
        <f>(('Non Double Counted #''s'!EV60-'Non Double Counted #''s'!DN60)/'Non Double Counted #''s'!DN60)*100</f>
        <v>-1.7858502647883423</v>
      </c>
      <c r="L62" s="29">
        <f>(('Non Double Counted #''s'!EW60-'Non Double Counted #''s'!DO60)/'Non Double Counted #''s'!DO60)*100</f>
        <v>1.4462695553057558</v>
      </c>
      <c r="M62" s="29">
        <f>(('Non Double Counted #''s'!EX60-'Non Double Counted #''s'!DP60)/'Non Double Counted #''s'!DP60)*100</f>
        <v>3.4138508796425575</v>
      </c>
      <c r="N62" s="299">
        <f>(('Non Double Counted #''s'!EY60-'Non Double Counted #''s'!DQ60)/'Non Double Counted #''s'!DQ60)*100</f>
        <v>4.8314473790736923</v>
      </c>
      <c r="O62" s="299">
        <f>(('Non Double Counted #''s'!EZ60-'Non Double Counted #''s'!DR60)/'Non Double Counted #''s'!DR60)*100</f>
        <v>7.3524451939291735</v>
      </c>
      <c r="P62" s="300">
        <f>(('Non Double Counted #''s'!FA60-'Non Double Counted #''s'!DS60)/'Non Double Counted #''s'!DS60)*100</f>
        <v>11.661091685355249</v>
      </c>
      <c r="Q62" s="270"/>
      <c r="R62" s="28">
        <f>'Percent Distributions'!GI60</f>
        <v>55.281064177308338</v>
      </c>
      <c r="S62" s="29">
        <f>'Percent Distributions'!GJ60</f>
        <v>14.555100635540652</v>
      </c>
      <c r="T62" s="29">
        <f>'Percent Distributions'!GK60</f>
        <v>19.204334599752869</v>
      </c>
      <c r="U62" s="29">
        <f>'Percent Distributions'!GL60</f>
        <v>0.28865357585889628</v>
      </c>
      <c r="V62" s="29">
        <f>'Percent Distributions'!GM60</f>
        <v>8.8985213103933276</v>
      </c>
      <c r="W62" s="29">
        <f>'Percent Distributions'!GN60</f>
        <v>4.4812439913168155E-2</v>
      </c>
      <c r="X62" s="29">
        <f>'Percent Distributions'!GO60</f>
        <v>1.7275132612327455</v>
      </c>
      <c r="Y62" s="28">
        <f>'Percent Distributions'!GQ60</f>
        <v>54.221472407260585</v>
      </c>
      <c r="Z62" s="29">
        <f>'Percent Distributions'!GR60</f>
        <v>14.420304036900463</v>
      </c>
      <c r="AA62" s="29">
        <f>'Percent Distributions'!GS60</f>
        <v>19.652621459275281</v>
      </c>
      <c r="AB62" s="29">
        <f>'Percent Distributions'!GT60</f>
        <v>0.30112082790847111</v>
      </c>
      <c r="AC62" s="29">
        <f>'Percent Distributions'!GU60</f>
        <v>9.4101071847240476</v>
      </c>
      <c r="AD62" s="29">
        <f>'Percent Distributions'!GV60</f>
        <v>4.8528366733578451E-2</v>
      </c>
      <c r="AE62" s="29">
        <f>'Percent Distributions'!GW60</f>
        <v>1.9458457171975758</v>
      </c>
      <c r="AF62" s="12" t="s">
        <v>71</v>
      </c>
      <c r="AN62" s="39"/>
      <c r="AO62" s="39"/>
    </row>
    <row r="63" spans="1:41">
      <c r="A63" s="101" t="s">
        <v>72</v>
      </c>
      <c r="B63" s="101"/>
      <c r="C63" s="199">
        <f>'Non Double Counted #''s'!EU61/1000</f>
        <v>9662.6190000000006</v>
      </c>
      <c r="D63" s="199">
        <f>'Non Double Counted #''s'!EV61/1000</f>
        <v>1403.451</v>
      </c>
      <c r="E63" s="199">
        <f>'Non Double Counted #''s'!EW61/1000</f>
        <v>1116.1300000000001</v>
      </c>
      <c r="F63" s="199">
        <f>'Non Double Counted #''s'!EX61/1000</f>
        <v>18.931000000000001</v>
      </c>
      <c r="G63" s="199">
        <f>'Non Double Counted #''s'!EY61/1000</f>
        <v>519.96799999999996</v>
      </c>
      <c r="H63" s="199">
        <f>'Non Double Counted #''s'!EZ61/1000</f>
        <v>4.1559999999999997</v>
      </c>
      <c r="I63" s="199">
        <f>'Non Double Counted #''s'!FA61/1000</f>
        <v>246.75299999999999</v>
      </c>
      <c r="J63" s="28">
        <f>(('Non Double Counted #''s'!EU61-'Non Double Counted #''s'!DM61)/'Non Double Counted #''s'!DM61)*100</f>
        <v>-1.3667214140545969</v>
      </c>
      <c r="K63" s="29">
        <f>(('Non Double Counted #''s'!EV61-'Non Double Counted #''s'!DN61)/'Non Double Counted #''s'!DN61)*100</f>
        <v>1.4187559346677092</v>
      </c>
      <c r="L63" s="29">
        <f>(('Non Double Counted #''s'!EW61-'Non Double Counted #''s'!DO61)/'Non Double Counted #''s'!DO61)*100</f>
        <v>18.657077399841597</v>
      </c>
      <c r="M63" s="29">
        <f>(('Non Double Counted #''s'!EX61-'Non Double Counted #''s'!DP61)/'Non Double Counted #''s'!DP61)*100</f>
        <v>2.9250258250421357</v>
      </c>
      <c r="N63" s="299">
        <f>(('Non Double Counted #''s'!EY61-'Non Double Counted #''s'!DQ61)/'Non Double Counted #''s'!DQ61)*100</f>
        <v>14.811355541865668</v>
      </c>
      <c r="O63" s="299">
        <f>(('Non Double Counted #''s'!EZ61-'Non Double Counted #''s'!DR61)/'Non Double Counted #''s'!DR61)*100</f>
        <v>6.2100690007666746</v>
      </c>
      <c r="P63" s="300">
        <f>(('Non Double Counted #''s'!FA61-'Non Double Counted #''s'!DS61)/'Non Double Counted #''s'!DS61)*100</f>
        <v>17.849927643173384</v>
      </c>
      <c r="Q63" s="270"/>
      <c r="R63" s="28">
        <f>'Percent Distributions'!GI61</f>
        <v>76.502141222191625</v>
      </c>
      <c r="S63" s="29">
        <f>'Percent Distributions'!GJ61</f>
        <v>10.806403511231117</v>
      </c>
      <c r="T63" s="29">
        <f>'Percent Distributions'!GK61</f>
        <v>7.345533420425868</v>
      </c>
      <c r="U63" s="29">
        <f>'Percent Distributions'!GL61</f>
        <v>0.14363317992833879</v>
      </c>
      <c r="V63" s="29">
        <f>'Percent Distributions'!GM61</f>
        <v>3.5366654284002306</v>
      </c>
      <c r="W63" s="29">
        <f>'Percent Distributions'!GN61</f>
        <v>3.055709416949871E-2</v>
      </c>
      <c r="X63" s="29">
        <f>'Percent Distributions'!GO61</f>
        <v>1.6350661436533274</v>
      </c>
      <c r="Y63" s="28">
        <f>'Percent Distributions'!GQ61</f>
        <v>74.488228807752819</v>
      </c>
      <c r="Z63" s="29">
        <f>'Percent Distributions'!GR61</f>
        <v>10.819072883704667</v>
      </c>
      <c r="AA63" s="29">
        <f>'Percent Distributions'!GS61</f>
        <v>8.6041420881023214</v>
      </c>
      <c r="AB63" s="29">
        <f>'Percent Distributions'!GT61</f>
        <v>0.14593731363717938</v>
      </c>
      <c r="AC63" s="29">
        <f>'Percent Distributions'!GU61</f>
        <v>4.0083848236911361</v>
      </c>
      <c r="AD63" s="29">
        <f>'Percent Distributions'!GV61</f>
        <v>3.2038216442666391E-2</v>
      </c>
      <c r="AE63" s="29">
        <f>'Percent Distributions'!GW61</f>
        <v>1.9021958666692158</v>
      </c>
      <c r="AF63" s="12" t="s">
        <v>72</v>
      </c>
      <c r="AN63" s="39"/>
      <c r="AO63" s="39"/>
    </row>
    <row r="64" spans="1:41">
      <c r="A64" s="101" t="s">
        <v>73</v>
      </c>
      <c r="B64" s="101"/>
      <c r="C64" s="199">
        <f>'Non Double Counted #''s'!EU62/1000</f>
        <v>764.33799999999997</v>
      </c>
      <c r="D64" s="199">
        <f>'Non Double Counted #''s'!EV62/1000</f>
        <v>68.900000000000006</v>
      </c>
      <c r="E64" s="199">
        <f>'Non Double Counted #''s'!EW62/1000</f>
        <v>191.98</v>
      </c>
      <c r="F64" s="199">
        <f>'Non Double Counted #''s'!EX62/1000</f>
        <v>4.5309999999999997</v>
      </c>
      <c r="G64" s="199">
        <f>'Non Double Counted #''s'!EY62/1000</f>
        <v>38.429000000000002</v>
      </c>
      <c r="H64" s="199">
        <f>'Non Double Counted #''s'!EZ62/1000</f>
        <v>0.68899999999999995</v>
      </c>
      <c r="I64" s="199">
        <f>'Non Double Counted #''s'!FA62/1000</f>
        <v>24.867000000000001</v>
      </c>
      <c r="J64" s="28">
        <f>(('Non Double Counted #''s'!EU62-'Non Double Counted #''s'!DM62)/'Non Double Counted #''s'!DM62)*100</f>
        <v>-0.50648960140791355</v>
      </c>
      <c r="K64" s="29">
        <f>(('Non Double Counted #''s'!EV62-'Non Double Counted #''s'!DN62)/'Non Double Counted #''s'!DN62)*100</f>
        <v>10.048076155185356</v>
      </c>
      <c r="L64" s="29">
        <f>(('Non Double Counted #''s'!EW62-'Non Double Counted #''s'!DO62)/'Non Double Counted #''s'!DO62)*100</f>
        <v>17.058120533645521</v>
      </c>
      <c r="M64" s="29">
        <f>(('Non Double Counted #''s'!EX62-'Non Double Counted #''s'!DP62)/'Non Double Counted #''s'!DP62)*100</f>
        <v>-0.32996040475142985</v>
      </c>
      <c r="N64" s="299">
        <f>(('Non Double Counted #''s'!EY62-'Non Double Counted #''s'!DQ62)/'Non Double Counted #''s'!DQ62)*100</f>
        <v>2.6059327690705683</v>
      </c>
      <c r="O64" s="299">
        <f>(('Non Double Counted #''s'!EZ62-'Non Double Counted #''s'!DR62)/'Non Double Counted #''s'!DR62)*100</f>
        <v>1.1747430249632893</v>
      </c>
      <c r="P64" s="300">
        <f>(('Non Double Counted #''s'!FA62-'Non Double Counted #''s'!DS62)/'Non Double Counted #''s'!DS62)*100</f>
        <v>12.433874395261563</v>
      </c>
      <c r="Q64" s="270"/>
      <c r="R64" s="28">
        <f>'Percent Distributions'!GI62</f>
        <v>72.499124701903199</v>
      </c>
      <c r="S64" s="29">
        <f>'Percent Distributions'!GJ62</f>
        <v>5.9085216757782604</v>
      </c>
      <c r="T64" s="29">
        <f>'Percent Distributions'!GK62</f>
        <v>15.477346530280595</v>
      </c>
      <c r="U64" s="29">
        <f>'Percent Distributions'!GL62</f>
        <v>0.42901403213736</v>
      </c>
      <c r="V64" s="29">
        <f>'Percent Distributions'!GM62</f>
        <v>3.5345056193665956</v>
      </c>
      <c r="W64" s="29">
        <f>'Percent Distributions'!GN62</f>
        <v>6.4267170234391144E-2</v>
      </c>
      <c r="X64" s="29">
        <f>'Percent Distributions'!GO62</f>
        <v>2.0872202702996021</v>
      </c>
      <c r="Y64" s="28">
        <f>'Percent Distributions'!GQ62</f>
        <v>69.883353722203026</v>
      </c>
      <c r="Z64" s="29">
        <f>'Percent Distributions'!GR62</f>
        <v>6.2995207244174543</v>
      </c>
      <c r="AA64" s="29">
        <f>'Percent Distributions'!GS62</f>
        <v>17.552713913986398</v>
      </c>
      <c r="AB64" s="29">
        <f>'Percent Distributions'!GT62</f>
        <v>0.41426891730530457</v>
      </c>
      <c r="AC64" s="29">
        <f>'Percent Distributions'!GU62</f>
        <v>3.5135599697915585</v>
      </c>
      <c r="AD64" s="29">
        <f>'Percent Distributions'!GV62</f>
        <v>6.2995207244174539E-2</v>
      </c>
      <c r="AE64" s="29">
        <f>'Percent Distributions'!GW62</f>
        <v>2.2735875450520875</v>
      </c>
      <c r="AF64" s="12" t="s">
        <v>73</v>
      </c>
      <c r="AN64" s="39"/>
      <c r="AO64" s="39"/>
    </row>
    <row r="65" spans="1:41">
      <c r="A65" s="100" t="s">
        <v>74</v>
      </c>
      <c r="B65" s="100"/>
      <c r="C65" s="201">
        <f>'Non Double Counted #''s'!EU63/1000</f>
        <v>594.89200000000005</v>
      </c>
      <c r="D65" s="201">
        <f>'Non Double Counted #''s'!EV63/1000</f>
        <v>9.0709999999999997</v>
      </c>
      <c r="E65" s="201">
        <f>'Non Double Counted #''s'!EW63/1000</f>
        <v>14.856999999999999</v>
      </c>
      <c r="F65" s="201">
        <f>'Non Double Counted #''s'!EX63/1000</f>
        <v>2.0939999999999999</v>
      </c>
      <c r="G65" s="201">
        <f>'Non Double Counted #''s'!EY63/1000</f>
        <v>13.154</v>
      </c>
      <c r="H65" s="201">
        <f>'Non Double Counted #''s'!EZ63/1000</f>
        <v>0.19400000000000001</v>
      </c>
      <c r="I65" s="201">
        <f>'Non Double Counted #''s'!FA63/1000</f>
        <v>12.802</v>
      </c>
      <c r="J65" s="30">
        <f>(('Non Double Counted #''s'!EU63-'Non Double Counted #''s'!DM63)/'Non Double Counted #''s'!DM63)*100</f>
        <v>2.7182987452279117</v>
      </c>
      <c r="K65" s="31">
        <f>(('Non Double Counted #''s'!EV63-'Non Double Counted #''s'!DN63)/'Non Double Counted #''s'!DN63)*100</f>
        <v>15.61305123629875</v>
      </c>
      <c r="L65" s="31">
        <f>(('Non Double Counted #''s'!EW63-'Non Double Counted #''s'!DO63)/'Non Double Counted #''s'!DO63)*100</f>
        <v>23.192371475953564</v>
      </c>
      <c r="M65" s="31">
        <f>(('Non Double Counted #''s'!EX63-'Non Double Counted #''s'!DP63)/'Non Double Counted #''s'!DP63)*100</f>
        <v>2.6974006866110836</v>
      </c>
      <c r="N65" s="31">
        <f>(('Non Double Counted #''s'!EY63-'Non Double Counted #''s'!DQ63)/'Non Double Counted #''s'!DQ63)*100</f>
        <v>17.59342034686215</v>
      </c>
      <c r="O65" s="31">
        <f>(('Non Double Counted #''s'!EZ63-'Non Double Counted #''s'!DR63)/'Non Double Counted #''s'!DR63)*100</f>
        <v>6.593406593406594</v>
      </c>
      <c r="P65" s="303">
        <f>(('Non Double Counted #''s'!FA63-'Non Double Counted #''s'!DS63)/'Non Double Counted #''s'!DS63)*100</f>
        <v>14.35462259937472</v>
      </c>
      <c r="Q65" s="270"/>
      <c r="R65" s="30">
        <f>'Percent Distributions'!GI63</f>
        <v>92.863384841347084</v>
      </c>
      <c r="S65" s="31">
        <f>'Percent Distributions'!GJ63</f>
        <v>1.2580633264759313</v>
      </c>
      <c r="T65" s="29">
        <f>'Percent Distributions'!GK63</f>
        <v>1.9337552532882658</v>
      </c>
      <c r="U65" s="29">
        <f>'Percent Distributions'!GL63</f>
        <v>0.32694253411731128</v>
      </c>
      <c r="V65" s="29">
        <f>'Percent Distributions'!GM63</f>
        <v>1.7936141180167946</v>
      </c>
      <c r="W65" s="29">
        <f>'Percent Distributions'!GN63</f>
        <v>2.9182707802526065E-2</v>
      </c>
      <c r="X65" s="29">
        <f>'Percent Distributions'!GO63</f>
        <v>1.7950572189520841</v>
      </c>
      <c r="Y65" s="28">
        <f>'Percent Distributions'!GQ63</f>
        <v>91.937119048502154</v>
      </c>
      <c r="Z65" s="29">
        <f>'Percent Distributions'!GR63</f>
        <v>1.4018706032169925</v>
      </c>
      <c r="AA65" s="29">
        <f>'Percent Distributions'!GS63</f>
        <v>2.2960634496742207</v>
      </c>
      <c r="AB65" s="29">
        <f>'Percent Distributions'!GT63</f>
        <v>0.32361559289343866</v>
      </c>
      <c r="AC65" s="29">
        <f>'Percent Distributions'!GU63</f>
        <v>2.0328746460937404</v>
      </c>
      <c r="AD65" s="29">
        <f>'Percent Distributions'!GV63</f>
        <v>2.9981578329191547E-2</v>
      </c>
      <c r="AE65" s="29">
        <f>'Percent Distributions'!GW63</f>
        <v>1.978475081290259</v>
      </c>
      <c r="AF65" s="52" t="s">
        <v>74</v>
      </c>
      <c r="AN65" s="39"/>
      <c r="AO65" s="39"/>
    </row>
    <row r="66" spans="1:41" s="253" customFormat="1">
      <c r="A66" s="282" t="s">
        <v>75</v>
      </c>
      <c r="B66" s="282"/>
      <c r="C66" s="283">
        <f>'Non Double Counted #''s'!EU64/1000</f>
        <v>252.15</v>
      </c>
      <c r="D66" s="283">
        <f>'Non Double Counted #''s'!EV64/1000</f>
        <v>291.274</v>
      </c>
      <c r="E66" s="283">
        <f>'Non Double Counted #''s'!EW64/1000</f>
        <v>78.911000000000001</v>
      </c>
      <c r="F66" s="283">
        <f>'Non Double Counted #''s'!EX64/1000</f>
        <v>1.4039999999999999</v>
      </c>
      <c r="G66" s="283">
        <f>'Non Double Counted #''s'!EY64/1000</f>
        <v>30.308</v>
      </c>
      <c r="H66" s="283">
        <f>'Non Double Counted #''s'!EZ64/1000</f>
        <v>0.39300000000000002</v>
      </c>
      <c r="I66" s="283">
        <f>'Non Double Counted #''s'!FA64/1000</f>
        <v>17.363</v>
      </c>
      <c r="J66" s="284">
        <f>(('Non Double Counted #''s'!EU64-'Non Double Counted #''s'!DM64)/'Non Double Counted #''s'!DM64)*100</f>
        <v>-1.2674881650201459</v>
      </c>
      <c r="K66" s="279">
        <f>(('Non Double Counted #''s'!EV64-'Non Double Counted #''s'!DN64)/'Non Double Counted #''s'!DN64)*100</f>
        <v>-7.8284754108217074</v>
      </c>
      <c r="L66" s="279">
        <f>(('Non Double Counted #''s'!EW64-'Non Double Counted #''s'!DO64)/'Non Double Counted #''s'!DO64)*100</f>
        <v>3.1165878263596687</v>
      </c>
      <c r="M66" s="279">
        <f>(('Non Double Counted #''s'!EX64-'Non Double Counted #''s'!DP64)/'Non Double Counted #''s'!DP64)*100</f>
        <v>-7.1174377224199295E-2</v>
      </c>
      <c r="N66" s="279">
        <f>(('Non Double Counted #''s'!EY64-'Non Double Counted #''s'!DQ64)/'Non Double Counted #''s'!DQ64)*100</f>
        <v>5.0428031747132014</v>
      </c>
      <c r="O66" s="279">
        <f>(('Non Double Counted #''s'!EZ64-'Non Double Counted #''s'!DR64)/'Non Double Counted #''s'!DR64)*100</f>
        <v>11.965811965811966</v>
      </c>
      <c r="P66" s="304">
        <f>(('Non Double Counted #''s'!FA64-'Non Double Counted #''s'!DS64)/'Non Double Counted #''s'!DS64)*100</f>
        <v>12.476517458055323</v>
      </c>
      <c r="Q66" s="270"/>
      <c r="R66" s="285">
        <f>'Percent Distributions'!GI64</f>
        <v>36.800764295965834</v>
      </c>
      <c r="S66" s="286">
        <f>'Percent Distributions'!GJ64</f>
        <v>45.536851630901538</v>
      </c>
      <c r="T66" s="286">
        <f>'Percent Distributions'!GK64</f>
        <v>11.027246056036844</v>
      </c>
      <c r="U66" s="286">
        <f>'Percent Distributions'!GL64</f>
        <v>0.2024577360469875</v>
      </c>
      <c r="V66" s="286">
        <f>'Percent Distributions'!GM64</f>
        <v>4.1576605396183126</v>
      </c>
      <c r="W66" s="286">
        <f>'Percent Distributions'!GN64</f>
        <v>5.0578409503553454E-2</v>
      </c>
      <c r="X66" s="286">
        <f>'Percent Distributions'!GO64</f>
        <v>2.2244413319269367</v>
      </c>
      <c r="Y66" s="285">
        <f>'Percent Distributions'!GQ64</f>
        <v>37.53332450137912</v>
      </c>
      <c r="Z66" s="286">
        <f>'Percent Distributions'!GR64</f>
        <v>43.357055565396401</v>
      </c>
      <c r="AA66" s="286">
        <f>'Percent Distributions'!GS64</f>
        <v>11.746151773659838</v>
      </c>
      <c r="AB66" s="286">
        <f>'Percent Distributions'!GT64</f>
        <v>0.20898983779471064</v>
      </c>
      <c r="AC66" s="286">
        <f>'Percent Distributions'!GU64</f>
        <v>4.5114415982066172</v>
      </c>
      <c r="AD66" s="286">
        <f>'Percent Distributions'!GV64</f>
        <v>5.8499292203220289E-2</v>
      </c>
      <c r="AE66" s="286">
        <f>'Percent Distributions'!GW64</f>
        <v>2.584537431360086</v>
      </c>
      <c r="AF66" s="287" t="s">
        <v>75</v>
      </c>
      <c r="AN66" s="273"/>
      <c r="AO66" s="273"/>
    </row>
    <row r="67" spans="1:41" s="259" customFormat="1" ht="18" customHeight="1">
      <c r="A67" s="257" t="s">
        <v>76</v>
      </c>
      <c r="B67" s="258"/>
      <c r="C67" s="258"/>
      <c r="D67" s="258"/>
      <c r="E67" s="258"/>
      <c r="F67" s="258"/>
      <c r="G67" s="258"/>
      <c r="H67" s="258"/>
      <c r="I67" s="258"/>
      <c r="J67" s="258"/>
      <c r="K67" s="258"/>
      <c r="L67" s="258"/>
      <c r="M67" s="258"/>
      <c r="N67" s="258"/>
      <c r="O67" s="258"/>
      <c r="P67" s="258"/>
      <c r="R67" s="260"/>
      <c r="S67" s="260"/>
      <c r="T67" s="260"/>
      <c r="U67" s="260"/>
      <c r="V67" s="260"/>
      <c r="W67" s="260"/>
      <c r="X67" s="260"/>
      <c r="Y67" s="260"/>
      <c r="Z67" s="260"/>
      <c r="AA67" s="260"/>
      <c r="AB67" s="260"/>
      <c r="AC67" s="260"/>
      <c r="AD67" s="260"/>
      <c r="AE67" s="260"/>
      <c r="AF67" s="260"/>
    </row>
    <row r="68" spans="1:41" s="259" customFormat="1" ht="32.25" customHeight="1">
      <c r="A68" s="261" t="s">
        <v>77</v>
      </c>
      <c r="B68" s="262"/>
      <c r="C68" s="262"/>
      <c r="D68" s="262"/>
      <c r="E68" s="262"/>
      <c r="F68" s="262"/>
      <c r="G68" s="262"/>
      <c r="H68" s="262"/>
      <c r="I68" s="262"/>
      <c r="J68" s="262"/>
      <c r="K68" s="262"/>
      <c r="L68" s="262"/>
      <c r="M68" s="262"/>
      <c r="N68" s="262"/>
      <c r="O68" s="262"/>
      <c r="P68" s="262"/>
      <c r="Q68" s="263"/>
      <c r="R68" s="263"/>
      <c r="S68" s="263"/>
      <c r="AF68" s="264"/>
    </row>
    <row r="69" spans="1:41" s="253" customFormat="1" ht="9.9499999999999993" customHeight="1">
      <c r="B69" s="265"/>
      <c r="C69" s="265"/>
      <c r="D69" s="265"/>
      <c r="E69" s="265"/>
      <c r="F69" s="265"/>
      <c r="G69" s="265"/>
      <c r="H69" s="265"/>
      <c r="I69" s="265"/>
      <c r="J69" s="10"/>
      <c r="K69" s="266"/>
      <c r="L69" s="10"/>
      <c r="M69" s="10"/>
      <c r="N69" s="10"/>
      <c r="O69" s="10"/>
      <c r="P69" s="265"/>
      <c r="AF69" s="245"/>
    </row>
    <row r="70" spans="1:41" s="253" customFormat="1" ht="51" customHeight="1">
      <c r="A70" s="267" t="s">
        <v>78</v>
      </c>
      <c r="B70" s="268" t="s">
        <v>79</v>
      </c>
      <c r="C70" s="262"/>
      <c r="D70" s="262"/>
      <c r="E70" s="262"/>
      <c r="F70" s="262"/>
      <c r="G70" s="262"/>
      <c r="H70" s="262"/>
      <c r="I70" s="262"/>
      <c r="J70" s="262"/>
      <c r="K70" s="262"/>
      <c r="L70" s="262"/>
      <c r="M70" s="262"/>
      <c r="N70" s="262"/>
      <c r="O70" s="262"/>
      <c r="P70" s="262"/>
      <c r="R70" s="269"/>
      <c r="S70" s="269"/>
      <c r="T70" s="269"/>
      <c r="U70" s="269"/>
      <c r="V70" s="269"/>
      <c r="W70" s="269"/>
      <c r="X70" s="269"/>
      <c r="AF70" s="245"/>
    </row>
    <row r="71" spans="1:41">
      <c r="J71" s="10"/>
      <c r="K71" s="11"/>
      <c r="L71" s="10"/>
      <c r="M71" s="10"/>
      <c r="N71" s="10"/>
      <c r="O71" s="10"/>
      <c r="Q71" s="292"/>
      <c r="S71" s="9"/>
      <c r="T71" s="9"/>
      <c r="U71" s="9"/>
      <c r="V71" s="9"/>
      <c r="W71" s="9"/>
      <c r="X71" s="9"/>
      <c r="AF71" s="226">
        <v>45536</v>
      </c>
    </row>
    <row r="72" spans="1:41">
      <c r="J72" s="10"/>
      <c r="K72" s="11"/>
      <c r="L72" s="10"/>
      <c r="M72" s="10"/>
      <c r="N72" s="10"/>
      <c r="O72" s="10"/>
      <c r="R72" s="9"/>
      <c r="S72" s="9"/>
      <c r="T72" s="9"/>
      <c r="U72" s="9"/>
      <c r="V72" s="9"/>
      <c r="W72" s="9"/>
      <c r="X72" s="9"/>
    </row>
    <row r="73" spans="1:41">
      <c r="D73" s="41"/>
      <c r="J73" s="10"/>
      <c r="K73" s="11"/>
      <c r="L73" s="10"/>
      <c r="M73" s="10"/>
      <c r="N73" s="10"/>
      <c r="O73" s="10"/>
      <c r="R73" s="9"/>
      <c r="S73" s="9"/>
      <c r="T73" s="9"/>
      <c r="U73" s="9"/>
      <c r="V73" s="9"/>
      <c r="W73" s="9"/>
      <c r="X73" s="9"/>
    </row>
    <row r="74" spans="1:41">
      <c r="J74" s="10"/>
      <c r="K74" s="11"/>
      <c r="L74" s="10"/>
      <c r="M74" s="10"/>
      <c r="N74" s="10"/>
      <c r="O74" s="10"/>
      <c r="R74" s="9"/>
      <c r="S74" s="9"/>
      <c r="T74" s="9"/>
      <c r="U74" s="9"/>
      <c r="V74" s="9"/>
      <c r="W74" s="9"/>
      <c r="X74" s="9"/>
    </row>
    <row r="75" spans="1:41">
      <c r="J75" s="10"/>
      <c r="K75" s="11"/>
      <c r="L75" s="51"/>
      <c r="M75" s="51"/>
      <c r="N75" s="51"/>
      <c r="O75" s="51"/>
      <c r="R75" s="9"/>
      <c r="S75" s="9"/>
      <c r="T75" s="9"/>
      <c r="U75" s="9"/>
      <c r="V75" s="9"/>
      <c r="W75" s="9"/>
      <c r="X75" s="9"/>
    </row>
    <row r="76" spans="1:41">
      <c r="J76" s="10"/>
      <c r="K76" s="11"/>
      <c r="L76" s="10"/>
      <c r="M76" s="10"/>
      <c r="N76" s="10"/>
      <c r="O76" s="10"/>
      <c r="R76" s="9"/>
      <c r="S76" s="9"/>
      <c r="T76" s="9"/>
      <c r="U76" s="9"/>
      <c r="V76" s="9"/>
      <c r="W76" s="9"/>
      <c r="X76" s="9"/>
    </row>
    <row r="77" spans="1:41">
      <c r="J77" s="10"/>
      <c r="K77" s="11"/>
      <c r="L77" s="10"/>
      <c r="M77" s="10"/>
      <c r="N77" s="10"/>
      <c r="O77" s="10"/>
      <c r="R77" s="9"/>
      <c r="S77" s="9"/>
      <c r="T77" s="9"/>
      <c r="U77" s="9"/>
      <c r="V77" s="9"/>
      <c r="W77" s="9"/>
      <c r="X77" s="9"/>
    </row>
    <row r="78" spans="1:41">
      <c r="J78" s="10"/>
      <c r="K78" s="11"/>
      <c r="L78" s="10"/>
      <c r="M78" s="10"/>
      <c r="N78" s="10"/>
      <c r="O78" s="10"/>
      <c r="R78" s="9"/>
      <c r="S78" s="9"/>
      <c r="T78" s="9"/>
      <c r="U78" s="9"/>
      <c r="V78" s="9"/>
      <c r="W78" s="9"/>
      <c r="X78" s="9"/>
    </row>
    <row r="79" spans="1:41">
      <c r="J79" s="10"/>
      <c r="K79" s="11"/>
      <c r="L79" s="10"/>
      <c r="M79" s="10"/>
      <c r="N79" s="10"/>
      <c r="O79" s="10"/>
      <c r="R79" s="9"/>
      <c r="S79" s="9"/>
      <c r="T79" s="9"/>
      <c r="U79" s="9"/>
      <c r="V79" s="9"/>
      <c r="W79" s="9"/>
      <c r="X79" s="9"/>
    </row>
    <row r="80" spans="1:41">
      <c r="J80" s="10"/>
      <c r="K80" s="11"/>
      <c r="L80" s="10"/>
      <c r="M80" s="10"/>
      <c r="N80" s="10"/>
      <c r="O80" s="10"/>
      <c r="R80" s="9"/>
      <c r="S80" s="9"/>
      <c r="T80" s="9"/>
      <c r="U80" s="9"/>
      <c r="V80" s="9"/>
      <c r="W80" s="9"/>
      <c r="X80" s="9"/>
    </row>
    <row r="81" spans="10:24">
      <c r="J81" s="10"/>
      <c r="K81" s="11"/>
      <c r="L81" s="10"/>
      <c r="M81" s="10"/>
      <c r="N81" s="10"/>
      <c r="O81" s="10"/>
      <c r="R81" s="9"/>
      <c r="S81" s="9"/>
      <c r="T81" s="9"/>
      <c r="U81" s="9"/>
      <c r="V81" s="9"/>
      <c r="W81" s="9"/>
      <c r="X81" s="9"/>
    </row>
    <row r="82" spans="10:24">
      <c r="J82" s="10"/>
      <c r="K82" s="11"/>
      <c r="L82" s="10"/>
      <c r="M82" s="10"/>
      <c r="N82" s="10"/>
      <c r="O82" s="10"/>
      <c r="R82" s="9"/>
      <c r="S82" s="9"/>
      <c r="T82" s="9"/>
      <c r="U82" s="9"/>
      <c r="V82" s="9"/>
      <c r="W82" s="9"/>
      <c r="X82" s="9"/>
    </row>
    <row r="83" spans="10:24">
      <c r="J83" s="10"/>
      <c r="K83" s="11"/>
      <c r="L83" s="10"/>
      <c r="M83" s="10"/>
      <c r="N83" s="10"/>
      <c r="O83" s="10"/>
      <c r="R83" s="9"/>
      <c r="S83" s="9"/>
      <c r="T83" s="9"/>
      <c r="U83" s="9"/>
      <c r="V83" s="9"/>
      <c r="W83" s="9"/>
      <c r="X83" s="9"/>
    </row>
    <row r="84" spans="10:24">
      <c r="J84" s="10"/>
      <c r="K84" s="11"/>
      <c r="L84" s="10"/>
      <c r="M84" s="10"/>
      <c r="N84" s="10"/>
      <c r="O84" s="10"/>
      <c r="R84" s="9"/>
      <c r="S84" s="9"/>
      <c r="T84" s="9"/>
      <c r="U84" s="9"/>
      <c r="V84" s="9"/>
      <c r="W84" s="9"/>
      <c r="X84" s="9"/>
    </row>
    <row r="85" spans="10:24">
      <c r="J85" s="10"/>
      <c r="K85" s="11"/>
      <c r="L85" s="10"/>
      <c r="M85" s="10"/>
      <c r="N85" s="10"/>
      <c r="O85" s="10"/>
      <c r="R85" s="9"/>
      <c r="S85" s="9"/>
      <c r="T85" s="9"/>
      <c r="U85" s="9"/>
      <c r="V85" s="9"/>
      <c r="W85" s="9"/>
      <c r="X85" s="9"/>
    </row>
    <row r="86" spans="10:24">
      <c r="J86" s="10"/>
      <c r="K86" s="11"/>
      <c r="L86" s="10"/>
      <c r="M86" s="10"/>
      <c r="N86" s="10"/>
      <c r="O86" s="10"/>
      <c r="R86" s="9"/>
      <c r="S86" s="9"/>
      <c r="T86" s="9"/>
      <c r="U86" s="9"/>
      <c r="V86" s="9"/>
      <c r="W86" s="9"/>
      <c r="X86" s="9"/>
    </row>
    <row r="87" spans="10:24">
      <c r="J87" s="10"/>
      <c r="K87" s="11"/>
      <c r="L87" s="10"/>
      <c r="M87" s="10"/>
      <c r="N87" s="10"/>
      <c r="O87" s="10"/>
      <c r="R87" s="9"/>
      <c r="S87" s="9"/>
      <c r="T87" s="9"/>
      <c r="U87" s="9"/>
      <c r="V87" s="9"/>
      <c r="W87" s="9"/>
      <c r="X87" s="9"/>
    </row>
    <row r="88" spans="10:24">
      <c r="J88" s="10"/>
      <c r="K88" s="11"/>
      <c r="L88" s="10"/>
      <c r="M88" s="10"/>
      <c r="N88" s="10"/>
      <c r="O88" s="10"/>
      <c r="R88" s="9"/>
      <c r="S88" s="9"/>
      <c r="T88" s="9"/>
      <c r="U88" s="9"/>
      <c r="V88" s="9"/>
      <c r="W88" s="9"/>
      <c r="X88" s="9"/>
    </row>
    <row r="89" spans="10:24">
      <c r="J89" s="10"/>
      <c r="K89" s="11"/>
      <c r="L89" s="10"/>
      <c r="M89" s="10"/>
      <c r="N89" s="10"/>
      <c r="O89" s="10"/>
      <c r="R89" s="9"/>
      <c r="S89" s="9"/>
      <c r="T89" s="9"/>
      <c r="U89" s="9"/>
      <c r="V89" s="9"/>
      <c r="W89" s="9"/>
      <c r="X89" s="9"/>
    </row>
    <row r="90" spans="10:24">
      <c r="J90" s="10"/>
      <c r="K90" s="11"/>
      <c r="L90" s="10"/>
      <c r="M90" s="10"/>
      <c r="N90" s="10"/>
      <c r="O90" s="10"/>
      <c r="R90" s="9"/>
      <c r="S90" s="9"/>
      <c r="T90" s="9"/>
      <c r="U90" s="9"/>
      <c r="V90" s="9"/>
      <c r="W90" s="9"/>
      <c r="X90" s="9"/>
    </row>
    <row r="91" spans="10:24">
      <c r="J91" s="10"/>
      <c r="K91" s="11"/>
      <c r="L91" s="10"/>
      <c r="M91" s="10"/>
      <c r="N91" s="10"/>
      <c r="O91" s="10"/>
      <c r="R91" s="9"/>
      <c r="S91" s="9"/>
      <c r="T91" s="9"/>
      <c r="U91" s="9"/>
      <c r="V91" s="9"/>
      <c r="W91" s="9"/>
      <c r="X91" s="9"/>
    </row>
    <row r="92" spans="10:24">
      <c r="R92" s="9"/>
      <c r="S92" s="9"/>
      <c r="T92" s="9"/>
      <c r="U92" s="9"/>
      <c r="V92" s="9"/>
      <c r="W92" s="9"/>
      <c r="X92" s="9"/>
    </row>
    <row r="93" spans="10:24">
      <c r="R93" s="9"/>
      <c r="S93" s="9"/>
      <c r="T93" s="9"/>
      <c r="U93" s="9"/>
      <c r="V93" s="9"/>
      <c r="W93" s="9"/>
      <c r="X93" s="9"/>
    </row>
    <row r="94" spans="10:24">
      <c r="R94" s="9"/>
      <c r="S94" s="9"/>
      <c r="T94" s="9"/>
      <c r="U94" s="9"/>
      <c r="V94" s="9"/>
      <c r="W94" s="9"/>
      <c r="X94" s="9"/>
    </row>
    <row r="95" spans="10:24">
      <c r="R95" s="9"/>
      <c r="S95" s="9"/>
      <c r="T95" s="9"/>
      <c r="U95" s="9"/>
      <c r="V95" s="9"/>
      <c r="W95" s="9"/>
      <c r="X95" s="9"/>
    </row>
    <row r="96" spans="10:24">
      <c r="R96" s="9"/>
      <c r="S96" s="9"/>
      <c r="T96" s="9"/>
      <c r="U96" s="9"/>
      <c r="V96" s="9"/>
      <c r="W96" s="9"/>
      <c r="X96" s="9"/>
    </row>
    <row r="97" spans="18:24">
      <c r="R97" s="9"/>
      <c r="S97" s="9"/>
      <c r="T97" s="9"/>
      <c r="U97" s="9"/>
      <c r="V97" s="9"/>
      <c r="W97" s="9"/>
      <c r="X97" s="9"/>
    </row>
    <row r="98" spans="18:24">
      <c r="R98" s="9"/>
      <c r="S98" s="9"/>
      <c r="T98" s="9"/>
      <c r="U98" s="9"/>
      <c r="V98" s="9"/>
      <c r="W98" s="9"/>
      <c r="X98" s="9"/>
    </row>
    <row r="99" spans="18:24">
      <c r="R99" s="9"/>
      <c r="S99" s="9"/>
      <c r="T99" s="9"/>
      <c r="U99" s="9"/>
      <c r="V99" s="9"/>
      <c r="W99" s="9"/>
      <c r="X99" s="9"/>
    </row>
    <row r="100" spans="18:24">
      <c r="R100" s="9"/>
      <c r="S100" s="9"/>
      <c r="T100" s="9"/>
      <c r="U100" s="9"/>
      <c r="V100" s="9"/>
      <c r="W100" s="9"/>
      <c r="X100" s="9"/>
    </row>
    <row r="101" spans="18:24">
      <c r="R101" s="9"/>
      <c r="S101" s="9"/>
      <c r="T101" s="9"/>
      <c r="U101" s="9"/>
      <c r="V101" s="9"/>
      <c r="W101" s="9"/>
      <c r="X101" s="9"/>
    </row>
    <row r="102" spans="18:24">
      <c r="R102" s="9"/>
      <c r="S102" s="9"/>
      <c r="T102" s="9"/>
      <c r="U102" s="9"/>
      <c r="V102" s="9"/>
      <c r="W102" s="9"/>
      <c r="X102" s="9"/>
    </row>
    <row r="103" spans="18:24">
      <c r="R103" s="9"/>
      <c r="S103" s="9"/>
      <c r="T103" s="9"/>
      <c r="U103" s="9"/>
      <c r="V103" s="9"/>
      <c r="W103" s="9"/>
      <c r="X103" s="9"/>
    </row>
    <row r="104" spans="18:24">
      <c r="R104" s="9"/>
      <c r="S104" s="9"/>
      <c r="T104" s="9"/>
      <c r="U104" s="9"/>
      <c r="V104" s="9"/>
      <c r="W104" s="9"/>
      <c r="X104" s="9"/>
    </row>
  </sheetData>
  <mergeCells count="3">
    <mergeCell ref="B70:P70"/>
    <mergeCell ref="A68:P68"/>
    <mergeCell ref="C5:I5"/>
  </mergeCells>
  <phoneticPr fontId="5" type="noConversion"/>
  <pageMargins left="0.25" right="0.25" top="0.75" bottom="0.75" header="0.5" footer="0.5"/>
  <pageSetup scale="70" orientation="portrait" verticalDpi="300" r:id="rId1"/>
  <headerFooter alignWithMargins="0">
    <oddFooter>&amp;L&amp;"Arial,Regular"&amp;8SREB Fact Book &amp;R&amp;"Arial,Regular"&amp;8&amp;D</oddFooter>
  </headerFooter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HH70"/>
  <sheetViews>
    <sheetView topLeftCell="FY1" zoomScale="86" zoomScaleNormal="86" workbookViewId="0">
      <selection activeCell="GW5" sqref="GW5"/>
    </sheetView>
  </sheetViews>
  <sheetFormatPr defaultColWidth="9.140625" defaultRowHeight="12.75"/>
  <cols>
    <col min="1" max="1" width="17.42578125" style="1" customWidth="1"/>
    <col min="2" max="6" width="9" style="1" customWidth="1"/>
    <col min="7" max="115" width="9.140625" style="1" customWidth="1"/>
    <col min="116" max="139" width="9.140625" style="1"/>
    <col min="140" max="140" width="9.140625" style="1" customWidth="1"/>
    <col min="141" max="152" width="9.140625" style="1"/>
    <col min="153" max="153" width="9.42578125" style="1" customWidth="1"/>
    <col min="154" max="16384" width="9.140625" style="1"/>
  </cols>
  <sheetData>
    <row r="1" spans="1:216">
      <c r="A1" s="1" t="s">
        <v>80</v>
      </c>
    </row>
    <row r="2" spans="1:216">
      <c r="A2" s="20"/>
      <c r="P2" s="20"/>
    </row>
    <row r="3" spans="1:216">
      <c r="B3" s="111" t="s">
        <v>81</v>
      </c>
      <c r="C3" s="5"/>
      <c r="D3" s="5"/>
      <c r="E3" s="5"/>
      <c r="F3" s="5"/>
      <c r="G3" s="15" t="s">
        <v>82</v>
      </c>
      <c r="H3" s="5"/>
      <c r="I3" s="5"/>
      <c r="J3" s="5"/>
      <c r="K3" s="16"/>
      <c r="L3" s="15" t="s">
        <v>83</v>
      </c>
      <c r="M3" s="5"/>
      <c r="N3" s="5"/>
      <c r="O3" s="5"/>
      <c r="P3" s="47"/>
      <c r="R3" s="48" t="s">
        <v>84</v>
      </c>
      <c r="S3" s="48"/>
      <c r="U3" s="111" t="s">
        <v>85</v>
      </c>
      <c r="V3" s="5"/>
      <c r="W3" s="5"/>
      <c r="X3" s="5"/>
      <c r="Y3" s="5"/>
      <c r="Z3" s="15" t="s">
        <v>86</v>
      </c>
      <c r="AA3" s="5"/>
      <c r="AB3" s="5"/>
      <c r="AC3" s="5"/>
      <c r="AD3" s="16"/>
      <c r="AE3" s="15" t="s">
        <v>87</v>
      </c>
      <c r="AF3" s="5"/>
      <c r="AG3" s="5"/>
      <c r="AH3" s="5"/>
      <c r="AI3" s="47"/>
      <c r="AJ3" s="47"/>
      <c r="AK3" s="48" t="s">
        <v>84</v>
      </c>
      <c r="AL3" s="48"/>
      <c r="AN3" s="111" t="s">
        <v>88</v>
      </c>
      <c r="AO3" s="5"/>
      <c r="AP3" s="5"/>
      <c r="AQ3" s="5"/>
      <c r="AR3" s="5"/>
      <c r="AS3" s="15" t="s">
        <v>89</v>
      </c>
      <c r="AT3" s="5"/>
      <c r="AU3" s="5"/>
      <c r="AV3" s="5"/>
      <c r="AW3" s="16"/>
      <c r="AX3" s="15" t="s">
        <v>90</v>
      </c>
      <c r="AY3" s="5"/>
      <c r="AZ3" s="5"/>
      <c r="BA3" s="5"/>
      <c r="BB3" s="47"/>
      <c r="BD3" s="48" t="s">
        <v>84</v>
      </c>
      <c r="BE3" s="48"/>
      <c r="BG3" s="111" t="s">
        <v>91</v>
      </c>
      <c r="BH3" s="5"/>
      <c r="BI3" s="5"/>
      <c r="BJ3" s="5"/>
      <c r="BK3" s="5"/>
      <c r="BL3" s="15" t="s">
        <v>92</v>
      </c>
      <c r="BM3" s="5"/>
      <c r="BN3" s="5"/>
      <c r="BO3" s="5"/>
      <c r="BP3" s="16"/>
      <c r="BQ3" s="15" t="s">
        <v>93</v>
      </c>
      <c r="BR3" s="5"/>
      <c r="BS3" s="5"/>
      <c r="BT3" s="5"/>
      <c r="BU3" s="47"/>
      <c r="BW3" s="48" t="s">
        <v>84</v>
      </c>
      <c r="BX3" s="48"/>
      <c r="BZ3" s="111" t="s">
        <v>94</v>
      </c>
      <c r="CA3" s="5"/>
      <c r="CB3" s="5"/>
      <c r="CC3" s="5"/>
      <c r="CD3" s="5"/>
      <c r="CE3" s="15" t="s">
        <v>95</v>
      </c>
      <c r="CF3" s="5"/>
      <c r="CG3" s="5"/>
      <c r="CH3" s="5"/>
      <c r="CI3" s="16"/>
      <c r="CJ3" s="15" t="s">
        <v>96</v>
      </c>
      <c r="CK3" s="5"/>
      <c r="CL3" s="5"/>
      <c r="CM3" s="5"/>
      <c r="CN3" s="47"/>
      <c r="CP3" s="48" t="s">
        <v>84</v>
      </c>
      <c r="CQ3" s="48"/>
      <c r="CS3" s="111" t="s">
        <v>97</v>
      </c>
      <c r="CT3" s="5"/>
      <c r="CU3" s="5"/>
      <c r="CV3" s="5"/>
      <c r="CW3" s="5"/>
      <c r="CX3" s="15" t="s">
        <v>98</v>
      </c>
      <c r="CY3" s="5"/>
      <c r="CZ3" s="5"/>
      <c r="DA3" s="5"/>
      <c r="DB3" s="16"/>
      <c r="DC3" s="15" t="s">
        <v>99</v>
      </c>
      <c r="DD3" s="5"/>
      <c r="DE3" s="5"/>
      <c r="DF3" s="5"/>
      <c r="DG3" s="47"/>
      <c r="DI3" s="48" t="s">
        <v>84</v>
      </c>
      <c r="DJ3" s="48"/>
      <c r="DL3" s="111" t="s">
        <v>100</v>
      </c>
      <c r="DM3" s="5"/>
      <c r="DN3" s="5"/>
      <c r="DO3" s="5"/>
      <c r="DP3" s="5"/>
      <c r="DQ3" s="15" t="s">
        <v>101</v>
      </c>
      <c r="DR3" s="5"/>
      <c r="DS3" s="5"/>
      <c r="DT3" s="5"/>
      <c r="DU3" s="16"/>
      <c r="DV3" s="15" t="s">
        <v>102</v>
      </c>
      <c r="DW3" s="5"/>
      <c r="DX3" s="5"/>
      <c r="DY3" s="5"/>
      <c r="DZ3" s="47"/>
      <c r="EB3" s="48" t="s">
        <v>84</v>
      </c>
      <c r="EC3" s="48"/>
      <c r="EE3" s="111" t="s">
        <v>103</v>
      </c>
      <c r="EF3" s="5"/>
      <c r="EG3" s="5"/>
      <c r="EH3" s="5"/>
      <c r="EI3" s="5"/>
      <c r="EJ3" s="15" t="s">
        <v>104</v>
      </c>
      <c r="EK3" s="5"/>
      <c r="EL3" s="5"/>
      <c r="EM3" s="5"/>
      <c r="EN3" s="16"/>
      <c r="EO3" s="15" t="s">
        <v>105</v>
      </c>
      <c r="EP3" s="5"/>
      <c r="EQ3" s="5"/>
      <c r="ER3" s="5"/>
      <c r="ES3" s="47"/>
      <c r="EU3" s="48" t="s">
        <v>84</v>
      </c>
      <c r="EV3" s="48"/>
      <c r="EX3" s="111">
        <v>2010</v>
      </c>
      <c r="EY3" s="5"/>
      <c r="EZ3" s="5"/>
      <c r="FA3" s="5"/>
      <c r="FB3" s="5"/>
      <c r="FC3" s="15" t="s">
        <v>106</v>
      </c>
      <c r="FD3" s="5"/>
      <c r="FE3" s="5"/>
      <c r="FF3" s="5"/>
      <c r="FG3" s="16"/>
      <c r="FH3" s="15" t="s">
        <v>107</v>
      </c>
      <c r="FI3" s="5"/>
      <c r="FJ3" s="5"/>
      <c r="FK3" s="5"/>
      <c r="FL3" s="47"/>
      <c r="FN3" s="48" t="s">
        <v>84</v>
      </c>
      <c r="FO3" s="48"/>
      <c r="FP3" s="111">
        <v>2011</v>
      </c>
      <c r="FQ3" s="5"/>
      <c r="FR3" s="5"/>
      <c r="FS3" s="5"/>
      <c r="FT3" s="5"/>
      <c r="FU3" s="15"/>
      <c r="FV3" s="5"/>
      <c r="FW3" s="210">
        <v>2021</v>
      </c>
      <c r="FX3" s="5"/>
      <c r="FY3" s="16"/>
      <c r="FZ3" s="15" t="s">
        <v>108</v>
      </c>
      <c r="GA3" s="5"/>
      <c r="GB3" s="5"/>
      <c r="GC3" s="5"/>
      <c r="GD3" s="47"/>
      <c r="GF3" s="48" t="s">
        <v>84</v>
      </c>
      <c r="GG3" s="48"/>
      <c r="GI3" s="213">
        <v>2017</v>
      </c>
      <c r="GJ3" s="214"/>
      <c r="GK3" s="214"/>
      <c r="GL3" s="214"/>
      <c r="GM3" s="214"/>
      <c r="GN3" s="214"/>
      <c r="GO3" s="214"/>
      <c r="GP3" s="214"/>
      <c r="GQ3" s="215"/>
      <c r="GR3" s="214"/>
      <c r="GS3" s="216">
        <v>2022</v>
      </c>
      <c r="GT3" s="214"/>
      <c r="GU3" s="214"/>
      <c r="GV3" s="214"/>
      <c r="GW3" s="214"/>
      <c r="GX3" s="217"/>
      <c r="GY3" s="215" t="s">
        <v>109</v>
      </c>
      <c r="GZ3" s="214"/>
      <c r="HA3" s="214"/>
      <c r="HB3" s="214"/>
      <c r="HC3" s="214"/>
      <c r="HD3" s="214"/>
      <c r="HE3" s="214"/>
      <c r="HF3" s="214"/>
      <c r="HG3" s="48" t="s">
        <v>84</v>
      </c>
      <c r="HH3" s="48"/>
    </row>
    <row r="4" spans="1:216" ht="38.25">
      <c r="A4" s="20"/>
      <c r="B4" s="3" t="s">
        <v>7</v>
      </c>
      <c r="C4" s="76" t="s">
        <v>8</v>
      </c>
      <c r="D4" s="76" t="s">
        <v>9</v>
      </c>
      <c r="E4" s="36" t="s">
        <v>13</v>
      </c>
      <c r="F4" s="3" t="s">
        <v>110</v>
      </c>
      <c r="G4" s="185" t="s">
        <v>7</v>
      </c>
      <c r="H4" s="186" t="s">
        <v>8</v>
      </c>
      <c r="I4" s="186" t="s">
        <v>9</v>
      </c>
      <c r="J4" s="36" t="s">
        <v>13</v>
      </c>
      <c r="K4" s="186" t="s">
        <v>110</v>
      </c>
      <c r="L4" s="185" t="s">
        <v>7</v>
      </c>
      <c r="M4" s="186" t="s">
        <v>8</v>
      </c>
      <c r="N4" s="186" t="s">
        <v>9</v>
      </c>
      <c r="O4" s="186" t="s">
        <v>110</v>
      </c>
      <c r="P4" s="36" t="s">
        <v>13</v>
      </c>
      <c r="R4" s="49">
        <v>2001</v>
      </c>
      <c r="S4" s="49">
        <v>2011</v>
      </c>
      <c r="U4" s="3" t="s">
        <v>7</v>
      </c>
      <c r="V4" s="76" t="s">
        <v>8</v>
      </c>
      <c r="W4" s="76" t="s">
        <v>9</v>
      </c>
      <c r="X4" s="36" t="s">
        <v>13</v>
      </c>
      <c r="Y4" s="3" t="s">
        <v>110</v>
      </c>
      <c r="Z4" s="185" t="s">
        <v>7</v>
      </c>
      <c r="AA4" s="186" t="s">
        <v>8</v>
      </c>
      <c r="AB4" s="186" t="s">
        <v>9</v>
      </c>
      <c r="AC4" s="36" t="s">
        <v>13</v>
      </c>
      <c r="AD4" s="186" t="s">
        <v>110</v>
      </c>
      <c r="AE4" s="185" t="s">
        <v>7</v>
      </c>
      <c r="AF4" s="186" t="s">
        <v>8</v>
      </c>
      <c r="AG4" s="186" t="s">
        <v>9</v>
      </c>
      <c r="AH4" s="186" t="s">
        <v>110</v>
      </c>
      <c r="AI4" s="36" t="s">
        <v>13</v>
      </c>
      <c r="AJ4" s="107"/>
      <c r="AK4" s="49">
        <v>2002</v>
      </c>
      <c r="AL4" s="49">
        <v>2012</v>
      </c>
      <c r="AN4" s="3" t="s">
        <v>7</v>
      </c>
      <c r="AO4" s="76" t="s">
        <v>8</v>
      </c>
      <c r="AP4" s="76" t="s">
        <v>9</v>
      </c>
      <c r="AQ4" s="36" t="s">
        <v>13</v>
      </c>
      <c r="AR4" s="3" t="s">
        <v>110</v>
      </c>
      <c r="AS4" s="185" t="s">
        <v>7</v>
      </c>
      <c r="AT4" s="186" t="s">
        <v>8</v>
      </c>
      <c r="AU4" s="186" t="s">
        <v>9</v>
      </c>
      <c r="AV4" s="36" t="s">
        <v>13</v>
      </c>
      <c r="AW4" s="186" t="s">
        <v>110</v>
      </c>
      <c r="AX4" s="185" t="s">
        <v>7</v>
      </c>
      <c r="AY4" s="186" t="s">
        <v>8</v>
      </c>
      <c r="AZ4" s="186" t="s">
        <v>9</v>
      </c>
      <c r="BA4" s="186" t="s">
        <v>110</v>
      </c>
      <c r="BB4" s="36" t="s">
        <v>13</v>
      </c>
      <c r="BD4" s="49">
        <v>2003</v>
      </c>
      <c r="BE4" s="49">
        <v>2013</v>
      </c>
      <c r="BG4" s="3" t="s">
        <v>7</v>
      </c>
      <c r="BH4" s="76" t="s">
        <v>8</v>
      </c>
      <c r="BI4" s="76" t="s">
        <v>9</v>
      </c>
      <c r="BJ4" s="36" t="s">
        <v>13</v>
      </c>
      <c r="BK4" s="3" t="s">
        <v>110</v>
      </c>
      <c r="BL4" s="185" t="s">
        <v>7</v>
      </c>
      <c r="BM4" s="186" t="s">
        <v>8</v>
      </c>
      <c r="BN4" s="186" t="s">
        <v>9</v>
      </c>
      <c r="BO4" s="36" t="s">
        <v>13</v>
      </c>
      <c r="BP4" s="186" t="s">
        <v>110</v>
      </c>
      <c r="BQ4" s="185" t="s">
        <v>7</v>
      </c>
      <c r="BR4" s="186" t="s">
        <v>8</v>
      </c>
      <c r="BS4" s="186" t="s">
        <v>9</v>
      </c>
      <c r="BT4" s="186" t="s">
        <v>110</v>
      </c>
      <c r="BU4" s="36" t="s">
        <v>13</v>
      </c>
      <c r="BW4" s="49">
        <v>2004</v>
      </c>
      <c r="BX4" s="49">
        <v>2014</v>
      </c>
      <c r="BZ4" s="3" t="s">
        <v>7</v>
      </c>
      <c r="CA4" s="76" t="s">
        <v>8</v>
      </c>
      <c r="CB4" s="76" t="s">
        <v>9</v>
      </c>
      <c r="CC4" s="36" t="s">
        <v>13</v>
      </c>
      <c r="CD4" s="3" t="s">
        <v>110</v>
      </c>
      <c r="CE4" s="185" t="s">
        <v>7</v>
      </c>
      <c r="CF4" s="186" t="s">
        <v>8</v>
      </c>
      <c r="CG4" s="186" t="s">
        <v>9</v>
      </c>
      <c r="CH4" s="36" t="s">
        <v>13</v>
      </c>
      <c r="CI4" s="186" t="s">
        <v>110</v>
      </c>
      <c r="CJ4" s="185" t="s">
        <v>7</v>
      </c>
      <c r="CK4" s="186" t="s">
        <v>8</v>
      </c>
      <c r="CL4" s="186" t="s">
        <v>9</v>
      </c>
      <c r="CM4" s="186" t="s">
        <v>110</v>
      </c>
      <c r="CN4" s="36" t="s">
        <v>13</v>
      </c>
      <c r="CP4" s="49">
        <v>2005</v>
      </c>
      <c r="CQ4" s="49">
        <v>2015</v>
      </c>
      <c r="CS4" s="3" t="s">
        <v>7</v>
      </c>
      <c r="CT4" s="76" t="s">
        <v>8</v>
      </c>
      <c r="CU4" s="76" t="s">
        <v>9</v>
      </c>
      <c r="CV4" s="36" t="s">
        <v>13</v>
      </c>
      <c r="CW4" s="3" t="s">
        <v>110</v>
      </c>
      <c r="CX4" s="185" t="s">
        <v>7</v>
      </c>
      <c r="CY4" s="186" t="s">
        <v>8</v>
      </c>
      <c r="CZ4" s="186" t="s">
        <v>9</v>
      </c>
      <c r="DA4" s="36" t="s">
        <v>13</v>
      </c>
      <c r="DB4" s="186" t="s">
        <v>110</v>
      </c>
      <c r="DC4" s="185" t="s">
        <v>7</v>
      </c>
      <c r="DD4" s="186" t="s">
        <v>8</v>
      </c>
      <c r="DE4" s="186" t="s">
        <v>9</v>
      </c>
      <c r="DF4" s="186" t="s">
        <v>110</v>
      </c>
      <c r="DG4" s="36" t="s">
        <v>13</v>
      </c>
      <c r="DI4" s="49">
        <v>2006</v>
      </c>
      <c r="DJ4" s="49">
        <v>2016</v>
      </c>
      <c r="DL4" s="3" t="s">
        <v>7</v>
      </c>
      <c r="DM4" s="76" t="s">
        <v>8</v>
      </c>
      <c r="DN4" s="76" t="s">
        <v>9</v>
      </c>
      <c r="DO4" s="36" t="s">
        <v>13</v>
      </c>
      <c r="DP4" s="3" t="s">
        <v>110</v>
      </c>
      <c r="DQ4" s="185" t="s">
        <v>7</v>
      </c>
      <c r="DR4" s="186" t="s">
        <v>8</v>
      </c>
      <c r="DS4" s="186" t="s">
        <v>9</v>
      </c>
      <c r="DT4" s="36" t="s">
        <v>13</v>
      </c>
      <c r="DU4" s="186" t="s">
        <v>110</v>
      </c>
      <c r="DV4" s="185" t="s">
        <v>7</v>
      </c>
      <c r="DW4" s="186" t="s">
        <v>8</v>
      </c>
      <c r="DX4" s="186" t="s">
        <v>9</v>
      </c>
      <c r="DY4" s="186" t="s">
        <v>110</v>
      </c>
      <c r="DZ4" s="36" t="s">
        <v>13</v>
      </c>
      <c r="EB4" s="49">
        <v>2007</v>
      </c>
      <c r="EC4" s="49">
        <v>2017</v>
      </c>
      <c r="EE4" s="3" t="s">
        <v>7</v>
      </c>
      <c r="EF4" s="76" t="s">
        <v>8</v>
      </c>
      <c r="EG4" s="76" t="s">
        <v>9</v>
      </c>
      <c r="EH4" s="36" t="s">
        <v>13</v>
      </c>
      <c r="EI4" s="3" t="s">
        <v>110</v>
      </c>
      <c r="EJ4" s="185" t="s">
        <v>7</v>
      </c>
      <c r="EK4" s="186" t="s">
        <v>8</v>
      </c>
      <c r="EL4" s="186" t="s">
        <v>9</v>
      </c>
      <c r="EM4" s="36" t="s">
        <v>13</v>
      </c>
      <c r="EN4" s="186" t="s">
        <v>110</v>
      </c>
      <c r="EO4" s="185" t="s">
        <v>7</v>
      </c>
      <c r="EP4" s="186" t="s">
        <v>8</v>
      </c>
      <c r="EQ4" s="186" t="s">
        <v>9</v>
      </c>
      <c r="ER4" s="186" t="s">
        <v>110</v>
      </c>
      <c r="ES4" s="36" t="s">
        <v>13</v>
      </c>
      <c r="EU4" s="49">
        <v>2009</v>
      </c>
      <c r="EV4" s="49">
        <v>2019</v>
      </c>
      <c r="EW4" s="188"/>
      <c r="EX4" s="3" t="s">
        <v>7</v>
      </c>
      <c r="EY4" s="76" t="s">
        <v>8</v>
      </c>
      <c r="EZ4" s="76" t="s">
        <v>9</v>
      </c>
      <c r="FA4" s="36" t="s">
        <v>13</v>
      </c>
      <c r="FB4" s="3" t="s">
        <v>110</v>
      </c>
      <c r="FC4" s="185" t="s">
        <v>7</v>
      </c>
      <c r="FD4" s="186" t="s">
        <v>8</v>
      </c>
      <c r="FE4" s="186" t="s">
        <v>9</v>
      </c>
      <c r="FF4" s="36" t="s">
        <v>13</v>
      </c>
      <c r="FG4" s="186" t="s">
        <v>110</v>
      </c>
      <c r="FH4" s="185" t="s">
        <v>7</v>
      </c>
      <c r="FI4" s="186" t="s">
        <v>8</v>
      </c>
      <c r="FJ4" s="186" t="s">
        <v>9</v>
      </c>
      <c r="FK4" s="186" t="s">
        <v>110</v>
      </c>
      <c r="FL4" s="36" t="s">
        <v>13</v>
      </c>
      <c r="FN4" s="49">
        <v>2010</v>
      </c>
      <c r="FO4" s="49">
        <v>2020</v>
      </c>
      <c r="FP4" s="3" t="s">
        <v>7</v>
      </c>
      <c r="FQ4" s="76" t="s">
        <v>8</v>
      </c>
      <c r="FR4" s="76" t="s">
        <v>9</v>
      </c>
      <c r="FS4" s="36" t="s">
        <v>13</v>
      </c>
      <c r="FT4" s="3" t="s">
        <v>110</v>
      </c>
      <c r="FU4" s="185" t="s">
        <v>7</v>
      </c>
      <c r="FV4" s="186" t="s">
        <v>8</v>
      </c>
      <c r="FW4" s="186" t="s">
        <v>9</v>
      </c>
      <c r="FX4" s="36" t="s">
        <v>13</v>
      </c>
      <c r="FY4" s="186" t="s">
        <v>110</v>
      </c>
      <c r="FZ4" s="185" t="s">
        <v>7</v>
      </c>
      <c r="GA4" s="186" t="s">
        <v>8</v>
      </c>
      <c r="GB4" s="186" t="s">
        <v>9</v>
      </c>
      <c r="GC4" s="186" t="s">
        <v>110</v>
      </c>
      <c r="GD4" s="36" t="s">
        <v>13</v>
      </c>
      <c r="GF4" s="49">
        <v>2010</v>
      </c>
      <c r="GG4" s="49">
        <v>2020</v>
      </c>
      <c r="GI4" s="218" t="s">
        <v>7</v>
      </c>
      <c r="GJ4" s="219" t="s">
        <v>8</v>
      </c>
      <c r="GK4" s="219" t="s">
        <v>9</v>
      </c>
      <c r="GL4" s="220" t="s">
        <v>10</v>
      </c>
      <c r="GM4" s="220" t="s">
        <v>111</v>
      </c>
      <c r="GN4" s="220" t="s">
        <v>12</v>
      </c>
      <c r="GO4" s="220" t="s">
        <v>13</v>
      </c>
      <c r="GP4" s="218" t="s">
        <v>110</v>
      </c>
      <c r="GQ4" s="221" t="s">
        <v>7</v>
      </c>
      <c r="GR4" s="222" t="s">
        <v>8</v>
      </c>
      <c r="GS4" s="222" t="s">
        <v>9</v>
      </c>
      <c r="GT4" s="220" t="s">
        <v>10</v>
      </c>
      <c r="GU4" s="220" t="s">
        <v>111</v>
      </c>
      <c r="GV4" s="220" t="s">
        <v>12</v>
      </c>
      <c r="GW4" s="220" t="s">
        <v>13</v>
      </c>
      <c r="GX4" s="222" t="s">
        <v>110</v>
      </c>
      <c r="GY4" s="221" t="s">
        <v>7</v>
      </c>
      <c r="GZ4" s="222" t="s">
        <v>8</v>
      </c>
      <c r="HA4" s="222" t="s">
        <v>9</v>
      </c>
      <c r="HB4" s="220" t="s">
        <v>10</v>
      </c>
      <c r="HC4" s="220" t="s">
        <v>111</v>
      </c>
      <c r="HD4" s="220" t="s">
        <v>12</v>
      </c>
      <c r="HE4" s="220" t="s">
        <v>13</v>
      </c>
      <c r="HF4" s="222" t="s">
        <v>110</v>
      </c>
      <c r="HG4" s="49">
        <v>2012</v>
      </c>
      <c r="HH4" s="49">
        <v>2022</v>
      </c>
    </row>
    <row r="5" spans="1:216">
      <c r="A5" s="20" t="s">
        <v>14</v>
      </c>
      <c r="B5" s="77">
        <f>('Non Double Counted #''s'!U5/'Non Double Counted #''s'!$T5)*100</f>
        <v>68.871424949728862</v>
      </c>
      <c r="C5" s="77">
        <f>('Non Double Counted #''s'!V5/'Non Double Counted #''s'!$T5)*100</f>
        <v>12.198804740262888</v>
      </c>
      <c r="D5" s="77">
        <f>('Non Double Counted #''s'!W5/'Non Double Counted #''s'!$T5)*100</f>
        <v>12.998971234905044</v>
      </c>
      <c r="E5" s="77">
        <f>('Non Double Counted #''s'!X5/'Non Double Counted #''s'!$T5)*100</f>
        <v>1.2473296580267423</v>
      </c>
      <c r="F5" s="77">
        <f>('Non Double Counted #''s'!Y5/'Non Double Counted #''s'!$T5)*100</f>
        <v>4.6834694170764637</v>
      </c>
      <c r="G5" s="88">
        <f>('Non Double Counted #''s'!CC5/'Non Double Counted #''s'!$CB5)*100</f>
        <v>63.387692755842572</v>
      </c>
      <c r="H5" s="77">
        <f>('Non Double Counted #''s'!CD5/'Non Double Counted #''s'!$CB5)*100</f>
        <v>12.303646503128</v>
      </c>
      <c r="I5" s="77">
        <f>('Non Double Counted #''s'!CE5/'Non Double Counted #''s'!$CB5)*100</f>
        <v>16.703025386887685</v>
      </c>
      <c r="J5" s="77">
        <f>('Non Double Counted #''s'!CF5/'Non Double Counted #''s'!$CB5)*100</f>
        <v>1.8725431186329522</v>
      </c>
      <c r="K5" s="77">
        <f>('Non Double Counted #''s'!CG5/'Non Double Counted #''s'!$CB5)*100</f>
        <v>5.7330922355087921</v>
      </c>
      <c r="L5" s="95">
        <f t="shared" ref="L5:N6" si="0">+G5-B5</f>
        <v>-5.48373219388629</v>
      </c>
      <c r="M5" s="84">
        <f t="shared" si="0"/>
        <v>0.10484176286511193</v>
      </c>
      <c r="N5" s="84">
        <f t="shared" si="0"/>
        <v>3.7040541519826409</v>
      </c>
      <c r="O5" s="84">
        <f>+K5-F5</f>
        <v>1.0496228184323284</v>
      </c>
      <c r="P5" s="84">
        <f>+J5-E5</f>
        <v>0.62521346060620986</v>
      </c>
      <c r="R5" s="50">
        <f>SUM(B5:F5)</f>
        <v>100</v>
      </c>
      <c r="S5" s="50">
        <f>SUM(G5:K5)</f>
        <v>100</v>
      </c>
      <c r="U5" s="77">
        <f>('Non Double Counted #''s'!AA5/'Non Double Counted #''s'!$Z5)*100</f>
        <v>68.380447571128173</v>
      </c>
      <c r="V5" s="77">
        <f>('Non Double Counted #''s'!AB5/'Non Double Counted #''s'!$Z5)*100</f>
        <v>12.201764197391144</v>
      </c>
      <c r="W5" s="77">
        <f>('Non Double Counted #''s'!AC5/'Non Double Counted #''s'!$Z5)*100</f>
        <v>13.360683968906084</v>
      </c>
      <c r="X5" s="77">
        <f>('Non Double Counted #''s'!AD5/'Non Double Counted #''s'!$Z5)*100</f>
        <v>1.2768195223850782</v>
      </c>
      <c r="Y5" s="77">
        <f>('Non Double Counted #''s'!AE5/'Non Double Counted #''s'!$Z5)*100</f>
        <v>4.780284740189531</v>
      </c>
      <c r="Z5" s="88">
        <f>('Non Double Counted #''s'!CI5/'Non Double Counted #''s'!$CH5)*100</f>
        <v>62.980825897433576</v>
      </c>
      <c r="AA5" s="77">
        <f>('Non Double Counted #''s'!CJ5/'Non Double Counted #''s'!$CH5)*100</f>
        <v>12.336836861454174</v>
      </c>
      <c r="AB5" s="77">
        <f>('Non Double Counted #''s'!CK5/'Non Double Counted #''s'!$CH5)*100</f>
        <v>16.892429532619822</v>
      </c>
      <c r="AC5" s="77">
        <f>('Non Double Counted #''s'!CL5/'Non Double Counted #''s'!$CH5)*100</f>
        <v>1.9125675296332716</v>
      </c>
      <c r="AD5" s="77">
        <f>('Non Double Counted #''s'!CM5/'Non Double Counted #''s'!$CH5)*100</f>
        <v>5.8773401788591553</v>
      </c>
      <c r="AE5" s="95">
        <f t="shared" ref="AE5:AE6" si="1">+Z5-U5</f>
        <v>-5.3996216736945968</v>
      </c>
      <c r="AF5" s="84">
        <f t="shared" ref="AF5:AF6" si="2">+AA5-V5</f>
        <v>0.13507266406302953</v>
      </c>
      <c r="AG5" s="84">
        <f t="shared" ref="AG5:AG6" si="3">+AB5-W5</f>
        <v>3.5317455637137378</v>
      </c>
      <c r="AH5" s="84">
        <f>+AD5-Y5</f>
        <v>1.0970554386696243</v>
      </c>
      <c r="AI5" s="84">
        <f>+AC5-X5</f>
        <v>0.63574800724819336</v>
      </c>
      <c r="AJ5" s="166"/>
      <c r="AK5" s="50">
        <f>SUM(U5:Y5)</f>
        <v>100.00000000000001</v>
      </c>
      <c r="AL5" s="50">
        <f>SUM(Z5:AD5)</f>
        <v>100</v>
      </c>
      <c r="AN5" s="77">
        <f>('Non Double Counted #''s'!AG5/'Non Double Counted #''s'!$AF5)*100</f>
        <v>67.919067992046649</v>
      </c>
      <c r="AO5" s="77">
        <f>('Non Double Counted #''s'!AH5/'Non Double Counted #''s'!$AF5)*100</f>
        <v>12.197709421775915</v>
      </c>
      <c r="AP5" s="77">
        <f>('Non Double Counted #''s'!AI5/'Non Double Counted #''s'!$AF5)*100</f>
        <v>13.706449716773919</v>
      </c>
      <c r="AQ5" s="77">
        <f>('Non Double Counted #''s'!AJ5/'Non Double Counted #''s'!$AF5)*100</f>
        <v>1.3067172242874368</v>
      </c>
      <c r="AR5" s="77">
        <f>('Non Double Counted #''s'!AK5/'Non Double Counted #''s'!$AF5)*100</f>
        <v>4.8700556451160901</v>
      </c>
      <c r="AS5" s="88">
        <f>('Non Double Counted #''s'!CO5/'Non Double Counted #''s'!$CN5)*100</f>
        <v>62.580886838989095</v>
      </c>
      <c r="AT5" s="88">
        <f>('Non Double Counted #''s'!CP5/'Non Double Counted #''s'!$CN5)*100</f>
        <v>12.360928260645021</v>
      </c>
      <c r="AU5" s="88">
        <f>('Non Double Counted #''s'!CQ5/'Non Double Counted #''s'!$CN5)*100</f>
        <v>17.104219333814086</v>
      </c>
      <c r="AV5" s="88">
        <f>('Non Double Counted #''s'!CR5/'Non Double Counted #''s'!$CN5)*100</f>
        <v>1.9580118092294641</v>
      </c>
      <c r="AW5" s="88">
        <f>('Non Double Counted #''s'!CS5/'Non Double Counted #''s'!$CN5)*100</f>
        <v>5.9959537573223427</v>
      </c>
      <c r="AX5" s="95">
        <f t="shared" ref="AX5:AX6" si="4">+AS5-AN5</f>
        <v>-5.3381811530575547</v>
      </c>
      <c r="AY5" s="84">
        <f t="shared" ref="AY5:AY6" si="5">+AT5-AO5</f>
        <v>0.16321883886910626</v>
      </c>
      <c r="AZ5" s="84">
        <f t="shared" ref="AZ5:AZ6" si="6">+AU5-AP5</f>
        <v>3.3977696170401668</v>
      </c>
      <c r="BA5" s="84">
        <f>+AW5-AR5</f>
        <v>1.1258981122062526</v>
      </c>
      <c r="BB5" s="84">
        <f>+AV5-AQ5</f>
        <v>0.6512945849420273</v>
      </c>
      <c r="BD5" s="50">
        <f>SUM(AN5:AR5)</f>
        <v>100.00000000000001</v>
      </c>
      <c r="BE5" s="50">
        <f>SUM(AS5:AW5)</f>
        <v>100</v>
      </c>
      <c r="BG5" s="175">
        <f>('Non Double Counted #''s'!AM5/'Non Double Counted #''s'!$AL5)*100</f>
        <v>67.467745215288772</v>
      </c>
      <c r="BH5" s="175">
        <f>('Non Double Counted #''s'!AN5/'Non Double Counted #''s'!$AL5)*100</f>
        <v>12.202600447501958</v>
      </c>
      <c r="BI5" s="175">
        <f>('Non Double Counted #''s'!AO5/'Non Double Counted #''s'!$AL5)*100</f>
        <v>14.040576106028279</v>
      </c>
      <c r="BJ5" s="175">
        <f>('Non Double Counted #''s'!AP5/'Non Double Counted #''s'!$AL5)*100</f>
        <v>1.3378427205043992</v>
      </c>
      <c r="BK5" s="175">
        <f>('Non Double Counted #''s'!AQ5/'Non Double Counted #''s'!$AL5)*100</f>
        <v>4.9512355106765975</v>
      </c>
      <c r="BL5" s="175">
        <f>('Non Double Counted #''s'!CU5/'Non Double Counted #''s'!$CT5)*100</f>
        <v>62.056182316379413</v>
      </c>
      <c r="BM5" s="175">
        <f>('Non Double Counted #''s'!CV5/'Non Double Counted #''s'!$CT5)*100</f>
        <v>12.396848134983722</v>
      </c>
      <c r="BN5" s="175">
        <f>('Non Double Counted #''s'!CW5/'Non Double Counted #''s'!$CT5)*100</f>
        <v>17.370648683402511</v>
      </c>
      <c r="BO5" s="175">
        <f>('Non Double Counted #''s'!CX5/'Non Double Counted #''s'!$CT5)*100</f>
        <v>2.0035306980943837</v>
      </c>
      <c r="BP5" s="175">
        <f>('Non Double Counted #''s'!CY5/'Non Double Counted #''s'!$CT5)*100</f>
        <v>6.1727901671399739</v>
      </c>
      <c r="BQ5" s="29">
        <f t="shared" ref="BQ5" si="7">+BL5-BG5</f>
        <v>-5.4115628989093594</v>
      </c>
      <c r="BR5" s="29">
        <f t="shared" ref="BR5" si="8">+BM5-BH5</f>
        <v>0.19424768748176469</v>
      </c>
      <c r="BS5" s="29">
        <f t="shared" ref="BS5" si="9">+BN5-BI5</f>
        <v>3.3300725773742315</v>
      </c>
      <c r="BT5" s="29">
        <f>+BP5-BK5</f>
        <v>1.2215546564633764</v>
      </c>
      <c r="BU5" s="29">
        <f>+BO5-BJ5</f>
        <v>0.66568797758998444</v>
      </c>
      <c r="BW5" s="50">
        <f>SUM(BG5:BK5)</f>
        <v>100.00000000000001</v>
      </c>
      <c r="BX5" s="50">
        <f>SUM(BL5:BP5)</f>
        <v>100</v>
      </c>
      <c r="BZ5" s="175">
        <f>('Non Double Counted #''s'!AS5/'Non Double Counted #''s'!$AR5)*100</f>
        <v>67.004025628603088</v>
      </c>
      <c r="CA5" s="175">
        <f>('Non Double Counted #''s'!AT5/'Non Double Counted #''s'!$AR5)*100</f>
        <v>12.203379687185519</v>
      </c>
      <c r="CB5" s="175">
        <f>('Non Double Counted #''s'!AU5/'Non Double Counted #''s'!$AR5)*100</f>
        <v>14.389125728684446</v>
      </c>
      <c r="CC5" s="175">
        <f>('Non Double Counted #''s'!AV5/'Non Double Counted #''s'!$AR5)*100</f>
        <v>1.368661349996342</v>
      </c>
      <c r="CD5" s="175">
        <f>('Non Double Counted #''s'!AW5/'Non Double Counted #''s'!$AR5)*100</f>
        <v>5.0348076055306015</v>
      </c>
      <c r="CE5" s="175">
        <f>('Non Double Counted #''s'!DA5/'Non Double Counted #''s'!$CZ5)*100</f>
        <v>61.592787877200216</v>
      </c>
      <c r="CF5" s="175">
        <f>('Non Double Counted #''s'!DB5/'Non Double Counted #''s'!$CZ5)*100</f>
        <v>12.421783204854028</v>
      </c>
      <c r="CG5" s="175">
        <f>('Non Double Counted #''s'!DC5/'Non Double Counted #''s'!$CZ5)*100</f>
        <v>17.607180873851753</v>
      </c>
      <c r="CH5" s="175">
        <f>('Non Double Counted #''s'!DD5/'Non Double Counted #''s'!$CZ5)*100</f>
        <v>2.0481177797865104</v>
      </c>
      <c r="CI5" s="175">
        <f>('Non Double Counted #''s'!DE5/'Non Double Counted #''s'!$CZ5)*100</f>
        <v>6.3301302643074848</v>
      </c>
      <c r="CJ5" s="29">
        <f t="shared" ref="CJ5" si="10">+CE5-BZ5</f>
        <v>-5.4112377514028722</v>
      </c>
      <c r="CK5" s="29">
        <f t="shared" ref="CK5" si="11">+CF5-CA5</f>
        <v>0.21840351766850929</v>
      </c>
      <c r="CL5" s="29">
        <f t="shared" ref="CL5" si="12">+CG5-CB5</f>
        <v>3.2180551451673072</v>
      </c>
      <c r="CM5" s="29">
        <f>+CI5-CD5</f>
        <v>1.2953226587768834</v>
      </c>
      <c r="CN5" s="29">
        <f>+CH5-CC5</f>
        <v>0.6794564297901684</v>
      </c>
      <c r="CP5" s="50">
        <f>SUM(BZ5:CD5)</f>
        <v>100</v>
      </c>
      <c r="CQ5" s="50">
        <f>SUM(CE5:CI5)</f>
        <v>100</v>
      </c>
      <c r="CS5" s="175">
        <f>('Non Double Counted #''s'!AY5/'Non Double Counted #''s'!$AX5)*100</f>
        <v>66.53579263000573</v>
      </c>
      <c r="CT5" s="175">
        <f>('Non Double Counted #''s'!AZ5/'Non Double Counted #''s'!$AX5)*100</f>
        <v>12.207346184340375</v>
      </c>
      <c r="CU5" s="175">
        <f>('Non Double Counted #''s'!BA5/'Non Double Counted #''s'!$AX5)*100</f>
        <v>14.742166414865427</v>
      </c>
      <c r="CV5" s="175">
        <f>('Non Double Counted #''s'!BB5/'Non Double Counted #''s'!$AX5)*100</f>
        <v>1.3998767869899191</v>
      </c>
      <c r="CW5" s="175">
        <f>('Non Double Counted #''s'!BC5/'Non Double Counted #''s'!$AX5)*100</f>
        <v>5.1148179837985461</v>
      </c>
      <c r="CX5" s="175">
        <f>('Non Double Counted #''s'!DG5/'Non Double Counted #''s'!$DF5)*100</f>
        <v>61.266713614696123</v>
      </c>
      <c r="CY5" s="175">
        <f>('Non Double Counted #''s'!DH5/'Non Double Counted #''s'!$DF5)*100</f>
        <v>12.449956868884762</v>
      </c>
      <c r="CZ5" s="175">
        <f>('Non Double Counted #''s'!DI5/'Non Double Counted #''s'!$DF5)*100</f>
        <v>17.785637151857138</v>
      </c>
      <c r="DA5" s="175">
        <f>('Non Double Counted #''s'!DJ5/'Non Double Counted #''s'!$DF5)*100</f>
        <v>2.0927639176302515</v>
      </c>
      <c r="DB5" s="175">
        <f>('Non Double Counted #''s'!DK5/'Non Double Counted #''s'!$DF5)*100</f>
        <v>6.4049284469317218</v>
      </c>
      <c r="DC5" s="29">
        <f t="shared" ref="DC5:DC6" si="13">+CX5-CS5</f>
        <v>-5.2690790153096074</v>
      </c>
      <c r="DD5" s="29">
        <f t="shared" ref="DD5:DD6" si="14">+CY5-CT5</f>
        <v>0.2426106845443865</v>
      </c>
      <c r="DE5" s="29">
        <f t="shared" ref="DE5:DE6" si="15">+CZ5-CU5</f>
        <v>3.0434707369917113</v>
      </c>
      <c r="DF5" s="29">
        <f>+DB5-CW5</f>
        <v>1.2901104631331757</v>
      </c>
      <c r="DG5" s="29">
        <f>+DA5-CV5</f>
        <v>0.69288713064033236</v>
      </c>
      <c r="DI5" s="50">
        <f>SUM(CS5:CW5)</f>
        <v>100</v>
      </c>
      <c r="DJ5" s="50">
        <f>SUM(CX5:DB5)</f>
        <v>100</v>
      </c>
      <c r="DL5" s="175">
        <f>('Non Double Counted #''s'!BE5/'Non Double Counted #''s'!$BD5)*100</f>
        <v>66.069084486919422</v>
      </c>
      <c r="DM5" s="175">
        <f>('Non Double Counted #''s'!BF5/'Non Double Counted #''s'!$BD5)*100</f>
        <v>12.217066095569241</v>
      </c>
      <c r="DN5" s="175">
        <f>('Non Double Counted #''s'!BG5/'Non Double Counted #''s'!$BD5)*100</f>
        <v>15.092546680190189</v>
      </c>
      <c r="DO5" s="175">
        <f>('Non Double Counted #''s'!BH5/'Non Double Counted #''s'!$BD5)*100</f>
        <v>1.4318086383203295</v>
      </c>
      <c r="DP5" s="175">
        <f>('Non Double Counted #''s'!BI5/'Non Double Counted #''s'!$BD5)*100</f>
        <v>5.1894940990008269</v>
      </c>
      <c r="DQ5" s="175">
        <f>('Non Double Counted #''s'!DM5/'Non Double Counted #''s'!$DL5)*100</f>
        <v>60.728104563741717</v>
      </c>
      <c r="DR5" s="175">
        <f>('Non Double Counted #''s'!DN5/'Non Double Counted #''s'!$DL5)*100</f>
        <v>12.480801790553457</v>
      </c>
      <c r="DS5" s="175">
        <f>('Non Double Counted #''s'!DO5/'Non Double Counted #''s'!$DL5)*100</f>
        <v>18.097408129895257</v>
      </c>
      <c r="DT5" s="175">
        <f>('Non Double Counted #''s'!DS5/'Non Double Counted #''s'!$DL5)*100</f>
        <v>2.1301447592379716</v>
      </c>
      <c r="DU5" s="175">
        <f>('Non Double Counted #''s'!DT5/'Non Double Counted #''s'!$DL5)*100</f>
        <v>6.5635407565716006</v>
      </c>
      <c r="DV5" s="29">
        <f t="shared" ref="DV5:DV6" si="16">+DQ5-DL5</f>
        <v>-5.3409799231777058</v>
      </c>
      <c r="DW5" s="29">
        <f t="shared" ref="DW5:DW6" si="17">+DR5-DM5</f>
        <v>0.26373569498421645</v>
      </c>
      <c r="DX5" s="29">
        <f t="shared" ref="DX5:DX6" si="18">+DS5-DN5</f>
        <v>3.0048614497050679</v>
      </c>
      <c r="DY5" s="29">
        <f>+DU5-DP5</f>
        <v>1.3740466575707737</v>
      </c>
      <c r="DZ5" s="29">
        <f>+DT5-DO5</f>
        <v>0.69833612091764219</v>
      </c>
      <c r="EB5" s="50">
        <f>SUM(DL5:DP5)</f>
        <v>100.00000000000001</v>
      </c>
      <c r="EC5" s="50">
        <f>SUM(DQ5:DU5)</f>
        <v>100</v>
      </c>
      <c r="EE5" s="175">
        <f>('Non Double Counted #''s'!BQ5/'Non Double Counted #''s'!$BP5)*100</f>
        <v>65.096734906795959</v>
      </c>
      <c r="EF5" s="175">
        <f>('Non Double Counted #''s'!BR5/'Non Double Counted #''s'!$BP5)*100</f>
        <v>12.273856697845698</v>
      </c>
      <c r="EG5" s="175">
        <f>('Non Double Counted #''s'!BS5/'Non Double Counted #''s'!$BP5)*100</f>
        <v>15.77143028381642</v>
      </c>
      <c r="EH5" s="175">
        <f>('Non Double Counted #''s'!BT5/'Non Double Counted #''s'!$BP5)*100</f>
        <v>1.484998284238561</v>
      </c>
      <c r="EI5" s="175">
        <f>('Non Double Counted #''s'!BU5/'Non Double Counted #''s'!$BP5)*100</f>
        <v>5.3729798273033591</v>
      </c>
      <c r="EJ5" s="175">
        <f>('Non Double Counted #''s'!EB5/'Non Double Counted #''s'!$EA5)*100</f>
        <v>60.111536903494709</v>
      </c>
      <c r="EK5" s="175">
        <f>('Non Double Counted #''s'!EC5/'Non Double Counted #''s'!$EA5)*100</f>
        <v>12.535811539063198</v>
      </c>
      <c r="EL5" s="175">
        <f>('Non Double Counted #''s'!ED5/'Non Double Counted #''s'!$EA5)*100</f>
        <v>18.453669578358483</v>
      </c>
      <c r="EM5" s="175">
        <f>('Non Double Counted #''s'!EE5/'Non Double Counted #''s'!$EA5)*100</f>
        <v>2.2158455915133657</v>
      </c>
      <c r="EN5" s="175">
        <f>('Non Double Counted #''s'!EF5/'Non Double Counted #''s'!$EA5)*100</f>
        <v>6.6831363875702445</v>
      </c>
      <c r="EO5" s="29">
        <f t="shared" ref="EO5:EO6" si="19">+EJ5-EE5</f>
        <v>-4.9851980033012495</v>
      </c>
      <c r="EP5" s="29">
        <f t="shared" ref="EP5:EP6" si="20">+EK5-EF5</f>
        <v>0.26195484121750034</v>
      </c>
      <c r="EQ5" s="29">
        <f t="shared" ref="EQ5:EQ6" si="21">+EL5-EG5</f>
        <v>2.6822392945420628</v>
      </c>
      <c r="ER5" s="29">
        <f>+EN5-EI5</f>
        <v>1.3101565602668854</v>
      </c>
      <c r="ES5" s="29">
        <f>+EM5-EH5</f>
        <v>0.73084730727480474</v>
      </c>
      <c r="EU5" s="50">
        <f>SUM(EE5:EI5)</f>
        <v>99.999999999999986</v>
      </c>
      <c r="EV5" s="50">
        <f>SUM(EJ5:EN5)</f>
        <v>100.00000000000001</v>
      </c>
      <c r="EW5" s="175"/>
      <c r="EX5" s="175">
        <f>'Non Double Counted #''s'!BW5/'Non Double Counted #''s'!$BV$5*100</f>
        <v>63.747496814026825</v>
      </c>
      <c r="EY5" s="175">
        <f>'Non Double Counted #''s'!BX5/'Non Double Counted #''s'!$BV$5*100</f>
        <v>12.206119072723247</v>
      </c>
      <c r="EZ5" s="175">
        <f>'Non Double Counted #''s'!BY5/'Non Double Counted #''s'!$BV$5*100</f>
        <v>16.34925457610986</v>
      </c>
      <c r="FA5" s="175">
        <f>'Non Double Counted #''s'!BZ5/'Non Double Counted #''s'!$BV$5*100</f>
        <v>1.9324914098029815</v>
      </c>
      <c r="FB5" s="175">
        <f>'Non Double Counted #''s'!CA5/'Non Double Counted #''s'!$BV$5*100</f>
        <v>5.7646381273370819</v>
      </c>
      <c r="FC5" s="192">
        <f>('Non Double Counted #''s'!EI5/'Non Double Counted #''s'!$EH$5)*100</f>
        <v>59.721660700476299</v>
      </c>
      <c r="FD5" s="193">
        <f>('Non Double Counted #''s'!EJ5/'Non Double Counted #''s'!$EH$5)*100</f>
        <v>12.573395228516066</v>
      </c>
      <c r="FE5" s="193">
        <f>('Non Double Counted #''s'!EK5/'Non Double Counted #''s'!$EH$5)*100</f>
        <v>18.608750686296347</v>
      </c>
      <c r="FF5" s="193">
        <f>('Non Double Counted #''s'!EL5/'Non Double Counted #''s'!$EH$5)*100</f>
        <v>2.2937284295182865</v>
      </c>
      <c r="FG5" s="193">
        <f>('Non Double Counted #''s'!EM5/'Non Double Counted #''s'!$EH$5)*100</f>
        <v>6.8024649551930008</v>
      </c>
      <c r="FH5" s="29">
        <f>FC5-EX5</f>
        <v>-4.0258361135505254</v>
      </c>
      <c r="FI5" s="29">
        <f t="shared" ref="FI5:FL20" si="22">FD5-EY5</f>
        <v>0.36727615579281903</v>
      </c>
      <c r="FJ5" s="29">
        <f t="shared" si="22"/>
        <v>2.2594961101864861</v>
      </c>
      <c r="FK5" s="29">
        <f t="shared" si="22"/>
        <v>0.36123701971530497</v>
      </c>
      <c r="FL5" s="29">
        <f t="shared" si="22"/>
        <v>1.0378268278559188</v>
      </c>
      <c r="FN5" s="50">
        <f>SUM(EX5:FB5)</f>
        <v>99.999999999999986</v>
      </c>
      <c r="FO5" s="50">
        <f>SUM(FC5:FG5)</f>
        <v>100</v>
      </c>
      <c r="FP5" s="175">
        <f>'Non Double Counted #''s'!CC5/'Non Double Counted #''s'!$CB$5*100</f>
        <v>63.387692755842572</v>
      </c>
      <c r="FQ5" s="175">
        <f>'Non Double Counted #''s'!CD5/'Non Double Counted #''s'!$CB$5*100</f>
        <v>12.303646503128</v>
      </c>
      <c r="FR5" s="175">
        <f>'Non Double Counted #''s'!CE5/'Non Double Counted #''s'!$CB$5*100</f>
        <v>16.703025386887685</v>
      </c>
      <c r="FS5" s="175">
        <f>'Non Double Counted #''s'!CF5/'Non Double Counted #''s'!$CB$5*100</f>
        <v>1.8725431186329522</v>
      </c>
      <c r="FT5" s="175">
        <f>'Non Double Counted #''s'!CG5/'Non Double Counted #''s'!$CB$5*100</f>
        <v>5.7330922355087921</v>
      </c>
      <c r="FU5" s="192">
        <f>('Non Double Counted #''s'!EO5/'Non Double Counted #''s'!$EN5)*100</f>
        <v>59.299901358170317</v>
      </c>
      <c r="FV5" s="193">
        <f>('Non Double Counted #''s'!EP5/'Non Double Counted #''s'!$EN5)*100</f>
        <v>12.607018066722658</v>
      </c>
      <c r="FW5" s="193">
        <f>('Non Double Counted #''s'!EQ5/'Non Double Counted #''s'!$EN5)*100</f>
        <v>18.861211004060173</v>
      </c>
      <c r="FX5" s="193">
        <f>('Non Double Counted #''s'!ER5/'Non Double Counted #''s'!$EN5)*100</f>
        <v>2.3502148834926695</v>
      </c>
      <c r="FY5" s="193">
        <f>('Non Double Counted #''s'!ES5/'Non Double Counted #''s'!$EN5)*100</f>
        <v>6.8816546875541835</v>
      </c>
      <c r="FZ5" s="29">
        <f>FU5-FP5</f>
        <v>-4.0877913976722553</v>
      </c>
      <c r="GA5" s="29">
        <f t="shared" ref="GA5:GA6" si="23">FV5-FQ5</f>
        <v>0.30337156359465745</v>
      </c>
      <c r="GB5" s="29">
        <f t="shared" ref="GB5:GB6" si="24">FW5-FR5</f>
        <v>2.1581856171724887</v>
      </c>
      <c r="GC5" s="29">
        <f t="shared" ref="GC5:GC6" si="25">FX5-FS5</f>
        <v>0.4776717648597173</v>
      </c>
      <c r="GD5" s="29">
        <f t="shared" ref="GD5:GD6" si="26">FY5-FT5</f>
        <v>1.1485624520453914</v>
      </c>
      <c r="GF5" s="50">
        <f>SUM(FP5:FT5)</f>
        <v>100</v>
      </c>
      <c r="GG5" s="50">
        <f>SUM(FU5:FY5)</f>
        <v>100.00000000000001</v>
      </c>
      <c r="GI5" s="192">
        <f>'Non Double Counted #''s'!DM5/'Non Double Counted #''s'!$DL5*100</f>
        <v>60.728104563741717</v>
      </c>
      <c r="GJ5" s="193">
        <f>'Non Double Counted #''s'!DN5/'Non Double Counted #''s'!$DL5*100</f>
        <v>12.480801790553457</v>
      </c>
      <c r="GK5" s="193">
        <f>'Non Double Counted #''s'!DO5/'Non Double Counted #''s'!$DL5*100</f>
        <v>18.097408129895257</v>
      </c>
      <c r="GL5" s="193">
        <f>'Non Double Counted #''s'!DP5/'Non Double Counted #''s'!$DL5*100</f>
        <v>0.73784172450539587</v>
      </c>
      <c r="GM5" s="193">
        <f>'Non Double Counted #''s'!DQ5/'Non Double Counted #''s'!$DL5*100</f>
        <v>5.6486222619657962</v>
      </c>
      <c r="GN5" s="29">
        <f>'Non Double Counted #''s'!DR5/'Non Double Counted #''s'!$DL5*100</f>
        <v>0.1770767701004084</v>
      </c>
      <c r="GO5" s="29">
        <f>'Non Double Counted #''s'!DS5/'Non Double Counted #''s'!$DL5*100</f>
        <v>2.1301447592379716</v>
      </c>
      <c r="GP5" s="29">
        <f>'Non Double Counted #''s'!DT5/'Non Double Counted #''s'!$DL5*100</f>
        <v>6.5635407565716006</v>
      </c>
      <c r="GQ5" s="192">
        <f>('Non Double Counted #''s'!EU5/'Non Double Counted #''s'!$ET5)*100</f>
        <v>58.875875165060542</v>
      </c>
      <c r="GR5" s="193">
        <f>('Non Double Counted #''s'!EV5/'Non Double Counted #''s'!$ET5)*100</f>
        <v>12.622874786771593</v>
      </c>
      <c r="GS5" s="193">
        <f>('Non Double Counted #''s'!EW5/'Non Double Counted #''s'!$ET5)*100</f>
        <v>19.10192704853965</v>
      </c>
      <c r="GT5" s="192">
        <f>('Non Double Counted #''s'!EX5/'Non Double Counted #''s'!$ET5)*100</f>
        <v>0.72639135459833559</v>
      </c>
      <c r="GU5" s="192">
        <f>('Non Double Counted #''s'!EY5/'Non Double Counted #''s'!$ET5)*100</f>
        <v>6.0836429606041369</v>
      </c>
      <c r="GV5" s="192">
        <f>('Non Double Counted #''s'!EZ5/'Non Double Counted #''s'!$ET5)*100</f>
        <v>0.19080460300532612</v>
      </c>
      <c r="GW5" s="192">
        <f>('Non Double Counted #''s'!FA5/'Non Double Counted #''s'!$ET5)*100</f>
        <v>2.3984840814204174</v>
      </c>
      <c r="GX5" s="193">
        <f>('Non Double Counted #''s'!FB5/'Non Double Counted #''s'!$ET5)*100</f>
        <v>7.0008389182077986</v>
      </c>
      <c r="GY5" s="29">
        <f>GQ5-GI5</f>
        <v>-1.8522293986811746</v>
      </c>
      <c r="GZ5" s="29">
        <f t="shared" ref="GZ5:HF5" si="27">GR5-GJ5</f>
        <v>0.14207299621813618</v>
      </c>
      <c r="HA5" s="29">
        <f t="shared" si="27"/>
        <v>1.0045189186443935</v>
      </c>
      <c r="HB5" s="29">
        <f t="shared" si="27"/>
        <v>-1.1450369907060276E-2</v>
      </c>
      <c r="HC5" s="29">
        <f t="shared" si="27"/>
        <v>0.4350206986383407</v>
      </c>
      <c r="HD5" s="29">
        <f t="shared" si="27"/>
        <v>1.3727832904917719E-2</v>
      </c>
      <c r="HE5" s="29">
        <f>GW5-GO5</f>
        <v>0.26833932218244572</v>
      </c>
      <c r="HF5" s="29">
        <f>GX5-GP5</f>
        <v>0.43729816163619795</v>
      </c>
      <c r="HG5" s="50">
        <f>SUM(GI5:GO5)</f>
        <v>100.00000000000003</v>
      </c>
      <c r="HH5" s="50">
        <f>SUM(GQ5:GW5)</f>
        <v>100.00000000000001</v>
      </c>
    </row>
    <row r="6" spans="1:216">
      <c r="A6" s="1" t="s">
        <v>16</v>
      </c>
      <c r="B6" s="78">
        <f>('Non Double Counted #''s'!U6/'Non Double Counted #''s'!$T6)*100</f>
        <v>65.585967826128496</v>
      </c>
      <c r="C6" s="78">
        <f>('Non Double Counted #''s'!V6/'Non Double Counted #''s'!$T6)*100</f>
        <v>18.626479681146101</v>
      </c>
      <c r="D6" s="78">
        <f>('Non Double Counted #''s'!W6/'Non Double Counted #''s'!$T6)*100</f>
        <v>12.067163076738572</v>
      </c>
      <c r="E6" s="78">
        <f>('Non Double Counted #''s'!X6/'Non Double Counted #''s'!$T6)*100</f>
        <v>1.0079569095258563</v>
      </c>
      <c r="F6" s="78">
        <f>('Non Double Counted #''s'!Y6/'Non Double Counted #''s'!$T6)*100</f>
        <v>2.7124325064609658</v>
      </c>
      <c r="G6" s="89">
        <f>('Non Double Counted #''s'!CC6/'Non Double Counted #''s'!$CB6)*100</f>
        <v>59.719620954018907</v>
      </c>
      <c r="H6" s="78">
        <f>('Non Double Counted #''s'!CD6/'Non Double Counted #''s'!$CB6)*100</f>
        <v>18.765749327247271</v>
      </c>
      <c r="I6" s="78">
        <f>('Non Double Counted #''s'!CE6/'Non Double Counted #''s'!$CB6)*100</f>
        <v>16.317244734716848</v>
      </c>
      <c r="J6" s="78">
        <f>('Non Double Counted #''s'!CF6/'Non Double Counted #''s'!$CB6)*100</f>
        <v>1.602155581010414</v>
      </c>
      <c r="K6" s="78">
        <f>('Non Double Counted #''s'!CG6/'Non Double Counted #''s'!$CB6)*100</f>
        <v>3.5952294030065648</v>
      </c>
      <c r="L6" s="96">
        <f t="shared" si="0"/>
        <v>-5.8663468721095882</v>
      </c>
      <c r="M6" s="11">
        <f t="shared" si="0"/>
        <v>0.13926964610116954</v>
      </c>
      <c r="N6" s="11">
        <f t="shared" si="0"/>
        <v>4.2500816579782761</v>
      </c>
      <c r="O6" s="11">
        <f>+K6-F6</f>
        <v>0.88279689654559901</v>
      </c>
      <c r="P6" s="11">
        <f>+J6-E6</f>
        <v>0.59419867148455774</v>
      </c>
      <c r="R6" s="50">
        <f>SUM(B6:F6)</f>
        <v>99.999999999999986</v>
      </c>
      <c r="S6" s="50">
        <f>SUM(G6:K6)</f>
        <v>100</v>
      </c>
      <c r="U6" s="78">
        <f>('Non Double Counted #''s'!AA6/'Non Double Counted #''s'!$Z6)*100</f>
        <v>65.084521123420529</v>
      </c>
      <c r="V6" s="78">
        <f>('Non Double Counted #''s'!AB6/'Non Double Counted #''s'!$Z6)*100</f>
        <v>18.622990442231188</v>
      </c>
      <c r="W6" s="78">
        <f>('Non Double Counted #''s'!AC6/'Non Double Counted #''s'!$Z6)*100</f>
        <v>12.465525090817986</v>
      </c>
      <c r="X6" s="78">
        <f>('Non Double Counted #''s'!AD6/'Non Double Counted #''s'!$Z6)*100</f>
        <v>1.0410212875707541</v>
      </c>
      <c r="Y6" s="78">
        <f>('Non Double Counted #''s'!AE6/'Non Double Counted #''s'!$Z6)*100</f>
        <v>2.7859420559595325</v>
      </c>
      <c r="Z6" s="89">
        <f>('Non Double Counted #''s'!CI6/'Non Double Counted #''s'!$CH6)*100</f>
        <v>59.325768499278773</v>
      </c>
      <c r="AA6" s="78">
        <f>('Non Double Counted #''s'!CJ6/'Non Double Counted #''s'!$CH6)*100</f>
        <v>18.813060826857058</v>
      </c>
      <c r="AB6" s="78">
        <f>('Non Double Counted #''s'!CK6/'Non Double Counted #''s'!$CH6)*100</f>
        <v>16.513442095357718</v>
      </c>
      <c r="AC6" s="78">
        <f>('Non Double Counted #''s'!CL6/'Non Double Counted #''s'!$CH6)*100</f>
        <v>1.6442458110445677</v>
      </c>
      <c r="AD6" s="78">
        <f>('Non Double Counted #''s'!CM6/'Non Double Counted #''s'!$CH6)*100</f>
        <v>3.7034827674618844</v>
      </c>
      <c r="AE6" s="96">
        <f t="shared" si="1"/>
        <v>-5.7587526241417564</v>
      </c>
      <c r="AF6" s="11">
        <f t="shared" si="2"/>
        <v>0.19007038462586934</v>
      </c>
      <c r="AG6" s="11">
        <f t="shared" si="3"/>
        <v>4.0479170045397321</v>
      </c>
      <c r="AH6" s="11">
        <f>+AD6-Y6</f>
        <v>0.91754071150235195</v>
      </c>
      <c r="AI6" s="11">
        <f>+AC6-X6</f>
        <v>0.60322452347381361</v>
      </c>
      <c r="AJ6" s="11"/>
      <c r="AK6" s="50">
        <f t="shared" ref="AK6:AK64" si="28">SUM(U6:Y6)</f>
        <v>100</v>
      </c>
      <c r="AL6" s="50">
        <f t="shared" ref="AL6:AL64" si="29">SUM(Z6:AD6)</f>
        <v>100</v>
      </c>
      <c r="AN6" s="78">
        <f>('Non Double Counted #''s'!AG6/'Non Double Counted #''s'!$AF6)*100</f>
        <v>64.61119058378128</v>
      </c>
      <c r="AO6" s="78">
        <f>('Non Double Counted #''s'!AH6/'Non Double Counted #''s'!$AF6)*100</f>
        <v>18.618146481280924</v>
      </c>
      <c r="AP6" s="78">
        <f>('Non Double Counted #''s'!AI6/'Non Double Counted #''s'!$AF6)*100</f>
        <v>12.842260079380322</v>
      </c>
      <c r="AQ6" s="78">
        <f>('Non Double Counted #''s'!AJ6/'Non Double Counted #''s'!$AF6)*100</f>
        <v>1.0729620021006587</v>
      </c>
      <c r="AR6" s="78">
        <f>('Non Double Counted #''s'!AK6/'Non Double Counted #''s'!$AF6)*100</f>
        <v>2.8554408534568081</v>
      </c>
      <c r="AS6" s="89">
        <f>('Non Double Counted #''s'!CO6/'Non Double Counted #''s'!$CN6)*100</f>
        <v>58.925763900022467</v>
      </c>
      <c r="AT6" s="89">
        <f>('Non Double Counted #''s'!CP6/'Non Double Counted #''s'!$CN6)*100</f>
        <v>18.838673693446452</v>
      </c>
      <c r="AU6" s="89">
        <f>('Non Double Counted #''s'!CQ6/'Non Double Counted #''s'!$CN6)*100</f>
        <v>16.740686725814765</v>
      </c>
      <c r="AV6" s="89">
        <f>('Non Double Counted #''s'!CR6/'Non Double Counted #''s'!$CN6)*100</f>
        <v>1.6916100565969896</v>
      </c>
      <c r="AW6" s="89">
        <f>('Non Double Counted #''s'!CS6/'Non Double Counted #''s'!$CN6)*100</f>
        <v>3.8032656241193292</v>
      </c>
      <c r="AX6" s="96">
        <f t="shared" si="4"/>
        <v>-5.6854266837588128</v>
      </c>
      <c r="AY6" s="11">
        <f t="shared" si="5"/>
        <v>0.2205272121655284</v>
      </c>
      <c r="AZ6" s="11">
        <f t="shared" si="6"/>
        <v>3.8984266464344426</v>
      </c>
      <c r="BA6" s="11">
        <f>+AW6-AR6</f>
        <v>0.94782477066252113</v>
      </c>
      <c r="BB6" s="11">
        <f>+AV6-AQ6</f>
        <v>0.61864805449633087</v>
      </c>
      <c r="BD6" s="50">
        <f t="shared" ref="BD6:BD64" si="30">SUM(AN6:AR6)</f>
        <v>99.999999999999986</v>
      </c>
      <c r="BE6" s="50">
        <f t="shared" ref="BE6:BE64" si="31">SUM(AS6:AW6)</f>
        <v>100.00000000000001</v>
      </c>
      <c r="BG6" s="175">
        <f>('Non Double Counted #''s'!AM6/'Non Double Counted #''s'!$AL6)*100</f>
        <v>64.133871748122885</v>
      </c>
      <c r="BH6" s="175">
        <f>('Non Double Counted #''s'!AN6/'Non Double Counted #''s'!$AL6)*100</f>
        <v>18.619335976075636</v>
      </c>
      <c r="BI6" s="175">
        <f>('Non Double Counted #''s'!AO6/'Non Double Counted #''s'!$AL6)*100</f>
        <v>13.217936267640118</v>
      </c>
      <c r="BJ6" s="175">
        <f>('Non Double Counted #''s'!AP6/'Non Double Counted #''s'!$AL6)*100</f>
        <v>1.1067299956443046</v>
      </c>
      <c r="BK6" s="175">
        <f>('Non Double Counted #''s'!AQ6/'Non Double Counted #''s'!$AL6)*100</f>
        <v>2.9221260125170589</v>
      </c>
      <c r="BL6" s="175">
        <f>('Non Double Counted #''s'!CU6/'Non Double Counted #''s'!$CT6)*100</f>
        <v>58.439174598858578</v>
      </c>
      <c r="BM6" s="175">
        <f>('Non Double Counted #''s'!CV6/'Non Double Counted #''s'!$CT6)*100</f>
        <v>18.866268387858558</v>
      </c>
      <c r="BN6" s="175">
        <f>('Non Double Counted #''s'!CW6/'Non Double Counted #''s'!$CT6)*100</f>
        <v>17.025155121343936</v>
      </c>
      <c r="BO6" s="175">
        <f>('Non Double Counted #''s'!CX6/'Non Double Counted #''s'!$CT6)*100</f>
        <v>1.7363405237886587</v>
      </c>
      <c r="BP6" s="175">
        <f>('Non Double Counted #''s'!CY6/'Non Double Counted #''s'!$CT6)*100</f>
        <v>3.9330613681502764</v>
      </c>
      <c r="BQ6" s="29">
        <f t="shared" ref="BQ6:BQ64" si="32">+BL6-BG6</f>
        <v>-5.6946971492643073</v>
      </c>
      <c r="BR6" s="29">
        <f t="shared" ref="BR6:BR64" si="33">+BM6-BH6</f>
        <v>0.24693241178292169</v>
      </c>
      <c r="BS6" s="29">
        <f t="shared" ref="BS6:BS64" si="34">+BN6-BI6</f>
        <v>3.8072188537038176</v>
      </c>
      <c r="BT6" s="29">
        <f t="shared" ref="BT6:BT64" si="35">+BP6-BK6</f>
        <v>1.0109353556332175</v>
      </c>
      <c r="BU6" s="29">
        <f t="shared" ref="BU6:BU64" si="36">+BO6-BJ6</f>
        <v>0.62961052814435403</v>
      </c>
      <c r="BW6" s="50">
        <f t="shared" ref="BW6:BW64" si="37">SUM(BG6:BK6)</f>
        <v>99.999999999999986</v>
      </c>
      <c r="BX6" s="50">
        <f t="shared" ref="BX6:BX64" si="38">SUM(BL6:BP6)</f>
        <v>100.00000000000001</v>
      </c>
      <c r="BZ6" s="175">
        <f>('Non Double Counted #''s'!AS6/'Non Double Counted #''s'!$AR6)*100</f>
        <v>63.638663592073485</v>
      </c>
      <c r="CA6" s="175">
        <f>('Non Double Counted #''s'!AT6/'Non Double Counted #''s'!$AR6)*100</f>
        <v>18.613784894026075</v>
      </c>
      <c r="CB6" s="175">
        <f>('Non Double Counted #''s'!AU6/'Non Double Counted #''s'!$AR6)*100</f>
        <v>13.61805881005586</v>
      </c>
      <c r="CC6" s="175">
        <f>('Non Double Counted #''s'!AV6/'Non Double Counted #''s'!$AR6)*100</f>
        <v>1.1390912274368261</v>
      </c>
      <c r="CD6" s="175">
        <f>('Non Double Counted #''s'!AW6/'Non Double Counted #''s'!$AR6)*100</f>
        <v>2.9904014764077518</v>
      </c>
      <c r="CE6" s="175">
        <f>('Non Double Counted #''s'!DA6/'Non Double Counted #''s'!$CZ6)*100</f>
        <v>57.980926975406213</v>
      </c>
      <c r="CF6" s="175">
        <f>('Non Double Counted #''s'!DB6/'Non Double Counted #''s'!$CZ6)*100</f>
        <v>18.885229524876973</v>
      </c>
      <c r="CG6" s="175">
        <f>('Non Double Counted #''s'!DC6/'Non Double Counted #''s'!$CZ6)*100</f>
        <v>17.297644948616519</v>
      </c>
      <c r="CH6" s="175">
        <f>('Non Double Counted #''s'!DD6/'Non Double Counted #''s'!$CZ6)*100</f>
        <v>1.7810944942536557</v>
      </c>
      <c r="CI6" s="175">
        <f>('Non Double Counted #''s'!DE6/'Non Double Counted #''s'!$CZ6)*100</f>
        <v>4.0551040568466412</v>
      </c>
      <c r="CJ6" s="29">
        <f t="shared" ref="CJ6:CJ64" si="39">+CE6-BZ6</f>
        <v>-5.6577366166672718</v>
      </c>
      <c r="CK6" s="29">
        <f t="shared" ref="CK6:CK64" si="40">+CF6-CA6</f>
        <v>0.27144463085089754</v>
      </c>
      <c r="CL6" s="29">
        <f t="shared" ref="CL6:CL64" si="41">+CG6-CB6</f>
        <v>3.6795861385606585</v>
      </c>
      <c r="CM6" s="29">
        <f t="shared" ref="CM6:CM64" si="42">+CI6-CD6</f>
        <v>1.0647025804388894</v>
      </c>
      <c r="CN6" s="29">
        <f t="shared" ref="CN6:CN64" si="43">+CH6-CC6</f>
        <v>0.64200326681682962</v>
      </c>
      <c r="CP6" s="50">
        <f t="shared" ref="CP6:CP64" si="44">SUM(BZ6:CD6)</f>
        <v>99.999999999999986</v>
      </c>
      <c r="CQ6" s="50">
        <f t="shared" ref="CQ6:CQ64" si="45">SUM(CE6:CI6)</f>
        <v>100</v>
      </c>
      <c r="CS6" s="175">
        <f>('Non Double Counted #''s'!AY6/'Non Double Counted #''s'!$AX6)*100</f>
        <v>63.123007149009524</v>
      </c>
      <c r="CT6" s="175">
        <f>('Non Double Counted #''s'!AZ6/'Non Double Counted #''s'!$AX6)*100</f>
        <v>18.6078369996494</v>
      </c>
      <c r="CU6" s="175">
        <f>('Non Double Counted #''s'!BA6/'Non Double Counted #''s'!$AX6)*100</f>
        <v>14.041151470403967</v>
      </c>
      <c r="CV6" s="175">
        <f>('Non Double Counted #''s'!BB6/'Non Double Counted #''s'!$AX6)*100</f>
        <v>1.1725098443600965</v>
      </c>
      <c r="CW6" s="175">
        <f>('Non Double Counted #''s'!BC6/'Non Double Counted #''s'!$AX6)*100</f>
        <v>3.0554945365770134</v>
      </c>
      <c r="CX6" s="175">
        <f>('Non Double Counted #''s'!DG6/'Non Double Counted #''s'!$DF6)*100</f>
        <v>57.62514361829345</v>
      </c>
      <c r="CY6" s="175">
        <f>('Non Double Counted #''s'!DH6/'Non Double Counted #''s'!$DF6)*100</f>
        <v>18.924246161598766</v>
      </c>
      <c r="CZ6" s="175">
        <f>('Non Double Counted #''s'!DI6/'Non Double Counted #''s'!$DF6)*100</f>
        <v>17.522471768044571</v>
      </c>
      <c r="DA6" s="175">
        <f>('Non Double Counted #''s'!DJ6/'Non Double Counted #''s'!$DF6)*100</f>
        <v>1.8195092398614503</v>
      </c>
      <c r="DB6" s="175">
        <f>('Non Double Counted #''s'!DK6/'Non Double Counted #''s'!$DF6)*100</f>
        <v>4.1086292122017651</v>
      </c>
      <c r="DC6" s="29">
        <f t="shared" si="13"/>
        <v>-5.4978635307160744</v>
      </c>
      <c r="DD6" s="29">
        <f t="shared" si="14"/>
        <v>0.31640916194936608</v>
      </c>
      <c r="DE6" s="29">
        <f t="shared" si="15"/>
        <v>3.4813202976406039</v>
      </c>
      <c r="DF6" s="29">
        <f t="shared" ref="DF6" si="46">+DB6-CW6</f>
        <v>1.0531346756247517</v>
      </c>
      <c r="DG6" s="29">
        <f t="shared" ref="DG6" si="47">+DA6-CV6</f>
        <v>0.64699939550135377</v>
      </c>
      <c r="DI6" s="50">
        <f t="shared" ref="DI6" si="48">SUM(CS6:CW6)</f>
        <v>100</v>
      </c>
      <c r="DJ6" s="50">
        <f t="shared" ref="DJ6" si="49">SUM(CX6:DB6)</f>
        <v>99.999999999999986</v>
      </c>
      <c r="DL6" s="175">
        <f>('Non Double Counted #''s'!BE6/'Non Double Counted #''s'!$BD6)*100</f>
        <v>62.599553619855584</v>
      </c>
      <c r="DM6" s="175">
        <f>('Non Double Counted #''s'!BF6/'Non Double Counted #''s'!$BD6)*100</f>
        <v>18.632633806409661</v>
      </c>
      <c r="DN6" s="175">
        <f>('Non Double Counted #''s'!BG6/'Non Double Counted #''s'!$BD6)*100</f>
        <v>14.444385470562752</v>
      </c>
      <c r="DO6" s="175">
        <f>('Non Double Counted #''s'!BH6/'Non Double Counted #''s'!$BD6)*100</f>
        <v>1.2057876795380733</v>
      </c>
      <c r="DP6" s="175">
        <f>('Non Double Counted #''s'!BI6/'Non Double Counted #''s'!$BD6)*100</f>
        <v>3.1176394236339284</v>
      </c>
      <c r="DQ6" s="175">
        <f>('Non Double Counted #''s'!DM6/'Non Double Counted #''s'!$DL6)*100</f>
        <v>57.047304130946507</v>
      </c>
      <c r="DR6" s="175">
        <f>('Non Double Counted #''s'!DN6/'Non Double Counted #''s'!$DL6)*100</f>
        <v>18.946732756987757</v>
      </c>
      <c r="DS6" s="175">
        <f>('Non Double Counted #''s'!DO6/'Non Double Counted #''s'!$DL6)*100</f>
        <v>17.929304593973885</v>
      </c>
      <c r="DT6" s="175">
        <f>('Non Double Counted #''s'!DS6/'Non Double Counted #''s'!$DL6)*100</f>
        <v>1.8562554058218292</v>
      </c>
      <c r="DU6" s="175">
        <f>('Non Double Counted #''s'!DT6/'Non Double Counted #''s'!$DL6)*100</f>
        <v>4.220403112270021</v>
      </c>
      <c r="DV6" s="29">
        <f t="shared" si="16"/>
        <v>-5.5522494889090765</v>
      </c>
      <c r="DW6" s="29">
        <f t="shared" si="17"/>
        <v>0.31409895057809578</v>
      </c>
      <c r="DX6" s="29">
        <f t="shared" si="18"/>
        <v>3.4849191234111334</v>
      </c>
      <c r="DY6" s="29">
        <f t="shared" ref="DY6" si="50">+DU6-DP6</f>
        <v>1.1027636886360925</v>
      </c>
      <c r="DZ6" s="29">
        <f t="shared" ref="DZ6" si="51">+DT6-DO6</f>
        <v>0.65046772628375593</v>
      </c>
      <c r="EB6" s="50">
        <f t="shared" ref="EB6" si="52">SUM(DL6:DP6)</f>
        <v>100</v>
      </c>
      <c r="EC6" s="50">
        <f t="shared" ref="EC6" si="53">SUM(DQ6:DU6)</f>
        <v>100</v>
      </c>
      <c r="EE6" s="175">
        <f>('Non Double Counted #''s'!BQ6/'Non Double Counted #''s'!$BP6)*100</f>
        <v>61.47687460861475</v>
      </c>
      <c r="EF6" s="175">
        <f>('Non Double Counted #''s'!BR6/'Non Double Counted #''s'!$BP6)*100</f>
        <v>18.721199310613681</v>
      </c>
      <c r="EG6" s="175">
        <f>('Non Double Counted #''s'!BS6/'Non Double Counted #''s'!$BP6)*100</f>
        <v>15.254191997457164</v>
      </c>
      <c r="EH6" s="175">
        <f>('Non Double Counted #''s'!BT6/'Non Double Counted #''s'!$BP6)*100</f>
        <v>1.2652302127334834</v>
      </c>
      <c r="EI6" s="175">
        <f>('Non Double Counted #''s'!BU6/'Non Double Counted #''s'!$BP6)*100</f>
        <v>3.2825038705809253</v>
      </c>
      <c r="EJ6" s="175">
        <f>('Non Double Counted #''s'!EB6/'Non Double Counted #''s'!$EA6)*100</f>
        <v>56.358564676099846</v>
      </c>
      <c r="EK6" s="175">
        <f>('Non Double Counted #''s'!EC6/'Non Double Counted #''s'!$EA6)*100</f>
        <v>18.977394291857312</v>
      </c>
      <c r="EL6" s="175">
        <f>('Non Double Counted #''s'!ED6/'Non Double Counted #''s'!$EA6)*100</f>
        <v>18.406527650569153</v>
      </c>
      <c r="EM6" s="175">
        <f>('Non Double Counted #''s'!EE6/'Non Double Counted #''s'!$EA6)*100</f>
        <v>1.9344855437849744</v>
      </c>
      <c r="EN6" s="175">
        <f>('Non Double Counted #''s'!EF6/'Non Double Counted #''s'!$EA6)*100</f>
        <v>4.3230278376887217</v>
      </c>
      <c r="EO6" s="29">
        <f t="shared" si="19"/>
        <v>-5.1183099325149044</v>
      </c>
      <c r="EP6" s="29">
        <f t="shared" si="20"/>
        <v>0.25619498124363105</v>
      </c>
      <c r="EQ6" s="29">
        <f t="shared" si="21"/>
        <v>3.1523356531119884</v>
      </c>
      <c r="ER6" s="29">
        <f t="shared" ref="ER6" si="54">+EN6-EI6</f>
        <v>1.0405239671077964</v>
      </c>
      <c r="ES6" s="29">
        <f t="shared" ref="ES6" si="55">+EM6-EH6</f>
        <v>0.66925533105149104</v>
      </c>
      <c r="EU6" s="50">
        <f t="shared" ref="EU6" si="56">SUM(EE6:EI6)</f>
        <v>100.00000000000001</v>
      </c>
      <c r="EV6" s="50">
        <f t="shared" ref="EV6" si="57">SUM(EJ6:EN6)</f>
        <v>100</v>
      </c>
      <c r="EW6" s="175"/>
      <c r="EX6" s="175">
        <f>'Non Double Counted #''s'!BW6/'Non Double Counted #''s'!$BV$6*100</f>
        <v>60.109329533882793</v>
      </c>
      <c r="EY6" s="175">
        <f>'Non Double Counted #''s'!BX6/'Non Double Counted #''s'!$BV$6*100</f>
        <v>18.671936113601468</v>
      </c>
      <c r="EZ6" s="175">
        <f>'Non Double Counted #''s'!BY6/'Non Double Counted #''s'!$BV$6*100</f>
        <v>15.947448664404742</v>
      </c>
      <c r="FA6" s="175">
        <f>'Non Double Counted #''s'!BZ6/'Non Double Counted #''s'!$BV$6*100</f>
        <v>1.6423430990644903</v>
      </c>
      <c r="FB6" s="175">
        <f>'Non Double Counted #''s'!CA6/'Non Double Counted #''s'!$BV$6*100</f>
        <v>3.628942589046507</v>
      </c>
      <c r="FC6" s="194">
        <f>'Non Double Counted #''s'!EI6/'Non Double Counted #''s'!$EH$6*100</f>
        <v>55.998303071812551</v>
      </c>
      <c r="FD6" s="175">
        <f>'Non Double Counted #''s'!EJ6/'Non Double Counted #''s'!$EH$6*100</f>
        <v>19.012591336091013</v>
      </c>
      <c r="FE6" s="175">
        <f>'Non Double Counted #''s'!EK6/'Non Double Counted #''s'!$EH$6*100</f>
        <v>18.562425969594365</v>
      </c>
      <c r="FF6" s="175">
        <f>'Non Double Counted #''s'!EL6/'Non Double Counted #''s'!$EH$6*100</f>
        <v>1.9962177353354471</v>
      </c>
      <c r="FG6" s="175">
        <f>'Non Double Counted #''s'!EM6/'Non Double Counted #''s'!$EH$6*100</f>
        <v>4.4304618871666301</v>
      </c>
      <c r="FH6" s="29">
        <f t="shared" ref="FH6:FH23" si="58">FC6-EX6</f>
        <v>-4.1110264620702424</v>
      </c>
      <c r="FI6" s="29">
        <f t="shared" si="22"/>
        <v>0.34065522248954494</v>
      </c>
      <c r="FJ6" s="29">
        <f t="shared" si="22"/>
        <v>2.6149773051896226</v>
      </c>
      <c r="FK6" s="29">
        <f t="shared" si="22"/>
        <v>0.35387463627095683</v>
      </c>
      <c r="FL6" s="29">
        <f t="shared" si="22"/>
        <v>0.80151929812012312</v>
      </c>
      <c r="FN6" s="50">
        <f t="shared" ref="FN6:FN64" si="59">SUM(EX6:FB6)</f>
        <v>100</v>
      </c>
      <c r="FO6" s="50">
        <f t="shared" ref="FO6:FO64" si="60">SUM(FC6:FG6)</f>
        <v>100.00000000000001</v>
      </c>
      <c r="FP6" s="175">
        <f>'Non Double Counted #''s'!CC6/'Non Double Counted #''s'!$CB6*100</f>
        <v>59.719620954018907</v>
      </c>
      <c r="FQ6" s="175">
        <f>'Non Double Counted #''s'!CD6/'Non Double Counted #''s'!$CB6*100</f>
        <v>18.765749327247271</v>
      </c>
      <c r="FR6" s="175">
        <f>'Non Double Counted #''s'!CE6/'Non Double Counted #''s'!$CB6*100</f>
        <v>16.317244734716848</v>
      </c>
      <c r="FS6" s="175">
        <f>'Non Double Counted #''s'!CF6/'Non Double Counted #''s'!$CB6*100</f>
        <v>1.602155581010414</v>
      </c>
      <c r="FT6" s="175">
        <f>'Non Double Counted #''s'!CG6/'Non Double Counted #''s'!$CB6*100</f>
        <v>3.5952294030065648</v>
      </c>
      <c r="FU6" s="194">
        <f>('Non Double Counted #''s'!EO6/'Non Double Counted #''s'!$EN6)*100</f>
        <v>55.572939631033002</v>
      </c>
      <c r="FV6" s="175">
        <f>('Non Double Counted #''s'!EP6/'Non Double Counted #''s'!$EN6)*100</f>
        <v>19.037155672749986</v>
      </c>
      <c r="FW6" s="175">
        <f>('Non Double Counted #''s'!EQ6/'Non Double Counted #''s'!$EN6)*100</f>
        <v>18.828147326672848</v>
      </c>
      <c r="FX6" s="175">
        <f>('Non Double Counted #''s'!ER6/'Non Double Counted #''s'!$EN6)*100</f>
        <v>2.061619783658371</v>
      </c>
      <c r="FY6" s="175">
        <f>('Non Double Counted #''s'!ES6/'Non Double Counted #''s'!$EN6)*100</f>
        <v>4.5001375858857928</v>
      </c>
      <c r="FZ6" s="29">
        <f t="shared" ref="FZ6" si="61">FU6-FP6</f>
        <v>-4.1466813229859056</v>
      </c>
      <c r="GA6" s="29">
        <f t="shared" si="23"/>
        <v>0.27140634550271514</v>
      </c>
      <c r="GB6" s="29">
        <f t="shared" si="24"/>
        <v>2.5109025919560004</v>
      </c>
      <c r="GC6" s="29">
        <f t="shared" si="25"/>
        <v>0.45946420264795695</v>
      </c>
      <c r="GD6" s="29">
        <f t="shared" si="26"/>
        <v>0.90490818287922803</v>
      </c>
      <c r="GF6" s="50">
        <f t="shared" ref="GF6:GF63" si="62">SUM(FP6:FT6)</f>
        <v>100</v>
      </c>
      <c r="GG6" s="50">
        <f t="shared" ref="GG6:GG64" si="63">SUM(FU6:FY6)</f>
        <v>100</v>
      </c>
      <c r="GI6" s="194">
        <f>'Non Double Counted #''s'!DM6/'Non Double Counted #''s'!$DL6*100</f>
        <v>57.047304130946507</v>
      </c>
      <c r="GJ6" s="175">
        <f>'Non Double Counted #''s'!DN6/'Non Double Counted #''s'!$DL6*100</f>
        <v>18.946732756987757</v>
      </c>
      <c r="GK6" s="175">
        <f>'Non Double Counted #''s'!DO6/'Non Double Counted #''s'!$DL6*100</f>
        <v>17.929304593973885</v>
      </c>
      <c r="GL6" s="175">
        <f>'Non Double Counted #''s'!DP6/'Non Double Counted #''s'!$DL6*100</f>
        <v>0.64755520147367229</v>
      </c>
      <c r="GM6" s="175">
        <f>'Non Double Counted #''s'!DQ6/'Non Double Counted #''s'!$DL6*100</f>
        <v>3.5001432769475898</v>
      </c>
      <c r="GN6" s="29">
        <f>'Non Double Counted #''s'!DR6/'Non Double Counted #''s'!$DL6*100</f>
        <v>7.2704633848758415E-2</v>
      </c>
      <c r="GO6" s="29">
        <f>'Non Double Counted #''s'!DS6/'Non Double Counted #''s'!$DL6*100</f>
        <v>1.8562554058218292</v>
      </c>
      <c r="GP6" s="29">
        <f>'Non Double Counted #''s'!DT6/'Non Double Counted #''s'!$DL6*100</f>
        <v>4.220403112270021</v>
      </c>
      <c r="GQ6" s="194">
        <f>('Non Double Counted #''s'!EU6/'Non Double Counted #''s'!$ET6)*100</f>
        <v>55.145470685169975</v>
      </c>
      <c r="GR6" s="175">
        <f>('Non Double Counted #''s'!EV6/'Non Double Counted #''s'!$ET6)*100</f>
        <v>19.010708075618997</v>
      </c>
      <c r="GS6" s="175">
        <f>('Non Double Counted #''s'!EW6/'Non Double Counted #''s'!$ET6)*100</f>
        <v>19.116259752701854</v>
      </c>
      <c r="GT6" s="194">
        <f>('Non Double Counted #''s'!EX6/'Non Double Counted #''s'!$ET6)*100</f>
        <v>0.63653628742763568</v>
      </c>
      <c r="GU6" s="194">
        <f>('Non Double Counted #''s'!EY6/'Non Double Counted #''s'!$ET6)*100</f>
        <v>3.8934693186751046</v>
      </c>
      <c r="GV6" s="194">
        <f>('Non Double Counted #''s'!EZ6/'Non Double Counted #''s'!$ET6)*100</f>
        <v>8.4159876775232997E-2</v>
      </c>
      <c r="GW6" s="175">
        <f>('Non Double Counted #''s'!FA6/'Non Double Counted #''s'!$ET6)*100</f>
        <v>2.1133960036312094</v>
      </c>
      <c r="GX6" s="175">
        <f>('Non Double Counted #''s'!FB6/'Non Double Counted #''s'!$ET6)*100</f>
        <v>4.614165482877973</v>
      </c>
      <c r="GY6" s="29">
        <f t="shared" ref="GY6:GY64" si="64">GQ6-GI6</f>
        <v>-1.901833445776532</v>
      </c>
      <c r="GZ6" s="29">
        <f t="shared" ref="GZ6:GZ64" si="65">GR6-GJ6</f>
        <v>6.397531863123973E-2</v>
      </c>
      <c r="HA6" s="29">
        <f t="shared" ref="HA6:HA64" si="66">GS6-GK6</f>
        <v>1.1869551587279688</v>
      </c>
      <c r="HB6" s="29">
        <f t="shared" ref="HB6:HB64" si="67">GT6-GL6</f>
        <v>-1.101891404603661E-2</v>
      </c>
      <c r="HC6" s="29">
        <f t="shared" ref="HC6:HC64" si="68">GU6-GM6</f>
        <v>0.39332604172751484</v>
      </c>
      <c r="HD6" s="29">
        <f t="shared" ref="HD6:HD64" si="69">GV6-GN6</f>
        <v>1.1455242926474582E-2</v>
      </c>
      <c r="HE6" s="29">
        <f t="shared" ref="HE6:HE64" si="70">GW6-GO6</f>
        <v>0.25714059780938014</v>
      </c>
      <c r="HF6" s="29">
        <f t="shared" ref="HF6:HF64" si="71">GX6-GP6</f>
        <v>0.39376237060795205</v>
      </c>
      <c r="HG6" s="50">
        <f t="shared" ref="HG6:HG64" si="72">SUM(GI6:GO6)</f>
        <v>100</v>
      </c>
      <c r="HH6" s="50">
        <f t="shared" ref="HH6:HH64" si="73">SUM(GQ6:GW6)</f>
        <v>100</v>
      </c>
    </row>
    <row r="7" spans="1:216">
      <c r="A7" s="7"/>
      <c r="B7" s="79"/>
      <c r="C7" s="79"/>
      <c r="D7" s="79"/>
      <c r="E7" s="79"/>
      <c r="F7" s="79"/>
      <c r="G7" s="90"/>
      <c r="H7" s="79"/>
      <c r="I7" s="79"/>
      <c r="J7" s="79"/>
      <c r="K7" s="79"/>
      <c r="L7" s="28"/>
      <c r="M7" s="29"/>
      <c r="N7" s="29"/>
      <c r="O7" s="29"/>
      <c r="P7" s="29"/>
      <c r="R7" s="50"/>
      <c r="S7" s="50"/>
      <c r="U7" s="79"/>
      <c r="V7" s="79"/>
      <c r="W7" s="79"/>
      <c r="X7" s="79"/>
      <c r="Y7" s="79"/>
      <c r="Z7" s="90"/>
      <c r="AA7" s="79"/>
      <c r="AB7" s="79"/>
      <c r="AC7" s="79"/>
      <c r="AD7" s="79"/>
      <c r="AE7" s="28"/>
      <c r="AF7" s="29"/>
      <c r="AG7" s="29"/>
      <c r="AH7" s="29"/>
      <c r="AI7" s="29"/>
      <c r="AJ7" s="29"/>
      <c r="AK7" s="50">
        <f t="shared" si="28"/>
        <v>0</v>
      </c>
      <c r="AL7" s="50">
        <f t="shared" si="29"/>
        <v>0</v>
      </c>
      <c r="AN7" s="79"/>
      <c r="AO7" s="79"/>
      <c r="AP7" s="79"/>
      <c r="AQ7" s="79"/>
      <c r="AR7" s="79"/>
      <c r="AS7" s="90"/>
      <c r="AT7" s="90"/>
      <c r="AU7" s="90"/>
      <c r="AV7" s="90"/>
      <c r="AW7" s="90"/>
      <c r="AX7" s="28"/>
      <c r="AY7" s="29"/>
      <c r="AZ7" s="29"/>
      <c r="BA7" s="29"/>
      <c r="BB7" s="29"/>
      <c r="BD7" s="50">
        <f t="shared" si="30"/>
        <v>0</v>
      </c>
      <c r="BE7" s="50"/>
      <c r="BG7" s="175"/>
      <c r="BH7" s="175"/>
      <c r="BI7" s="175"/>
      <c r="BJ7" s="175"/>
      <c r="BK7" s="175"/>
      <c r="BL7" s="175"/>
      <c r="BM7" s="175"/>
      <c r="BN7" s="175"/>
      <c r="BO7" s="175"/>
      <c r="BP7" s="175"/>
      <c r="BQ7" s="29"/>
      <c r="BR7" s="29"/>
      <c r="BS7" s="29"/>
      <c r="BT7" s="29"/>
      <c r="BU7" s="29"/>
      <c r="BW7" s="50"/>
      <c r="BX7" s="50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29"/>
      <c r="CK7" s="29"/>
      <c r="CL7" s="29"/>
      <c r="CM7" s="29"/>
      <c r="CN7" s="29"/>
      <c r="CP7" s="50"/>
      <c r="CQ7" s="50"/>
      <c r="CS7" s="175"/>
      <c r="CT7" s="175"/>
      <c r="CU7" s="175"/>
      <c r="CV7" s="175"/>
      <c r="CW7" s="175"/>
      <c r="CX7" s="175"/>
      <c r="CY7" s="175"/>
      <c r="CZ7" s="175"/>
      <c r="DA7" s="175"/>
      <c r="DB7" s="175"/>
      <c r="DC7" s="29"/>
      <c r="DD7" s="29"/>
      <c r="DE7" s="29"/>
      <c r="DF7" s="29"/>
      <c r="DG7" s="29"/>
      <c r="DI7" s="50"/>
      <c r="DJ7" s="50"/>
      <c r="DL7" s="175"/>
      <c r="DM7" s="175"/>
      <c r="DN7" s="175"/>
      <c r="DO7" s="175"/>
      <c r="DP7" s="175"/>
      <c r="DQ7" s="175"/>
      <c r="DR7" s="175"/>
      <c r="DS7" s="175"/>
      <c r="DT7" s="175"/>
      <c r="DU7" s="175"/>
      <c r="DV7" s="29"/>
      <c r="DW7" s="29"/>
      <c r="DX7" s="29"/>
      <c r="DY7" s="29"/>
      <c r="DZ7" s="29"/>
      <c r="EB7" s="50"/>
      <c r="EC7" s="50"/>
      <c r="EE7" s="175"/>
      <c r="EF7" s="175"/>
      <c r="EG7" s="175"/>
      <c r="EH7" s="175"/>
      <c r="EI7" s="175"/>
      <c r="EJ7" s="175"/>
      <c r="EK7" s="175"/>
      <c r="EL7" s="175"/>
      <c r="EM7" s="175"/>
      <c r="EN7" s="175"/>
      <c r="EO7" s="29"/>
      <c r="EP7" s="29"/>
      <c r="EQ7" s="29"/>
      <c r="ER7" s="29"/>
      <c r="ES7" s="29"/>
      <c r="EU7" s="50"/>
      <c r="EV7" s="50"/>
      <c r="EW7" s="175"/>
      <c r="EX7" s="175"/>
      <c r="EY7" s="175"/>
      <c r="EZ7" s="175"/>
      <c r="FA7" s="175"/>
      <c r="FB7" s="175"/>
      <c r="FC7" s="194"/>
      <c r="FD7" s="175"/>
      <c r="FE7" s="175"/>
      <c r="FF7" s="175"/>
      <c r="FG7" s="175"/>
      <c r="FH7" s="29"/>
      <c r="FI7" s="29"/>
      <c r="FJ7" s="29"/>
      <c r="FK7" s="29"/>
      <c r="FL7" s="29"/>
      <c r="FN7" s="50">
        <f t="shared" si="59"/>
        <v>0</v>
      </c>
      <c r="FO7" s="50">
        <f t="shared" si="60"/>
        <v>0</v>
      </c>
      <c r="FP7" s="175"/>
      <c r="FQ7" s="175"/>
      <c r="FR7" s="175"/>
      <c r="FS7" s="175"/>
      <c r="FT7" s="175"/>
      <c r="FU7" s="194"/>
      <c r="FV7" s="175"/>
      <c r="FW7" s="175"/>
      <c r="FX7" s="175"/>
      <c r="FY7" s="175"/>
      <c r="FZ7" s="29"/>
      <c r="GA7" s="29"/>
      <c r="GB7" s="29"/>
      <c r="GC7" s="29"/>
      <c r="GD7" s="29"/>
      <c r="GF7" s="50">
        <f t="shared" si="62"/>
        <v>0</v>
      </c>
      <c r="GG7" s="50">
        <f t="shared" si="63"/>
        <v>0</v>
      </c>
      <c r="GI7" s="194"/>
      <c r="GJ7" s="175"/>
      <c r="GK7" s="175"/>
      <c r="GL7" s="175"/>
      <c r="GM7" s="175"/>
      <c r="GN7" s="29"/>
      <c r="GO7" s="29"/>
      <c r="GP7" s="29"/>
      <c r="GQ7" s="194"/>
      <c r="GR7" s="175"/>
      <c r="GS7" s="175"/>
      <c r="GT7" s="194"/>
      <c r="GU7" s="194"/>
      <c r="GV7" s="194"/>
      <c r="GW7" s="175"/>
      <c r="GX7" s="175"/>
      <c r="GY7" s="29"/>
      <c r="GZ7" s="29"/>
      <c r="HA7" s="29"/>
      <c r="HB7" s="29"/>
      <c r="HC7" s="29"/>
      <c r="HD7" s="29"/>
      <c r="HE7" s="29"/>
      <c r="HF7" s="29"/>
      <c r="HG7" s="50">
        <f t="shared" si="72"/>
        <v>0</v>
      </c>
      <c r="HH7" s="50">
        <f t="shared" si="73"/>
        <v>0</v>
      </c>
    </row>
    <row r="8" spans="1:216">
      <c r="A8" s="1" t="s">
        <v>19</v>
      </c>
      <c r="B8" s="80">
        <f>('Non Double Counted #''s'!U8/'Non Double Counted #''s'!$T8)*100</f>
        <v>70.112878997013553</v>
      </c>
      <c r="C8" s="80">
        <f>('Non Double Counted #''s'!V8/'Non Double Counted #''s'!$T8)*100</f>
        <v>25.975008694031054</v>
      </c>
      <c r="D8" s="80">
        <f>('Non Double Counted #''s'!W8/'Non Double Counted #''s'!$T8)*100</f>
        <v>1.8475936356107514</v>
      </c>
      <c r="E8" s="80">
        <f>('Non Double Counted #''s'!X8/'Non Double Counted #''s'!$T8)*100</f>
        <v>0.81385541736726819</v>
      </c>
      <c r="F8" s="80">
        <f>('Non Double Counted #''s'!Y8/'Non Double Counted #''s'!$T8)*100</f>
        <v>1.2506632559773705</v>
      </c>
      <c r="G8" s="91">
        <f>('Non Double Counted #''s'!CC8/'Non Double Counted #''s'!$CB8)*100</f>
        <v>66.764825911875306</v>
      </c>
      <c r="H8" s="80">
        <f>('Non Double Counted #''s'!CD8/'Non Double Counted #''s'!$CB8)*100</f>
        <v>26.188654809546218</v>
      </c>
      <c r="I8" s="80">
        <f>('Non Double Counted #''s'!CE8/'Non Double Counted #''s'!$CB8)*100</f>
        <v>4.0366124337357423</v>
      </c>
      <c r="J8" s="80">
        <f>('Non Double Counted #''s'!CF8/'Non Double Counted #''s'!$CB8)*100</f>
        <v>1.2675889179926458</v>
      </c>
      <c r="K8" s="80">
        <f>('Non Double Counted #''s'!CG8/'Non Double Counted #''s'!$CB8)*100</f>
        <v>1.7423179268500899</v>
      </c>
      <c r="L8" s="97">
        <f t="shared" ref="L8:L23" si="74">+G8-B8</f>
        <v>-3.3480530851382468</v>
      </c>
      <c r="M8" s="85">
        <f t="shared" ref="M8:M23" si="75">+H8-C8</f>
        <v>0.21364611551516433</v>
      </c>
      <c r="N8" s="85">
        <f t="shared" ref="N8:N23" si="76">+I8-D8</f>
        <v>2.1890187981249909</v>
      </c>
      <c r="O8" s="85">
        <f t="shared" ref="O8:O23" si="77">+K8-F8</f>
        <v>0.49165467087271941</v>
      </c>
      <c r="P8" s="85">
        <f t="shared" ref="P8:P23" si="78">+J8-E8</f>
        <v>0.45373350062537765</v>
      </c>
      <c r="R8" s="50">
        <f t="shared" ref="R8:R23" si="79">SUM(B8:F8)</f>
        <v>100</v>
      </c>
      <c r="S8" s="50">
        <f t="shared" ref="S8:S23" si="80">SUM(G8:K8)</f>
        <v>100</v>
      </c>
      <c r="U8" s="80">
        <f>('Non Double Counted #''s'!AA8/'Non Double Counted #''s'!$Z8)*100</f>
        <v>69.914132422471525</v>
      </c>
      <c r="V8" s="80">
        <f>('Non Double Counted #''s'!AB8/'Non Double Counted #''s'!$Z8)*100</f>
        <v>25.996139516132999</v>
      </c>
      <c r="W8" s="80">
        <f>('Non Double Counted #''s'!AC8/'Non Double Counted #''s'!$Z8)*100</f>
        <v>1.9725247018617393</v>
      </c>
      <c r="X8" s="80">
        <f>('Non Double Counted #''s'!AD8/'Non Double Counted #''s'!$Z8)*100</f>
        <v>0.84102439738106338</v>
      </c>
      <c r="Y8" s="80">
        <f>('Non Double Counted #''s'!AE8/'Non Double Counted #''s'!$Z8)*100</f>
        <v>1.2761789621526716</v>
      </c>
      <c r="Z8" s="91">
        <f>('Non Double Counted #''s'!CI8/'Non Double Counted #''s'!$CH8)*100</f>
        <v>66.573261886141978</v>
      </c>
      <c r="AA8" s="80">
        <f>('Non Double Counted #''s'!CJ8/'Non Double Counted #''s'!$CH8)*100</f>
        <v>26.25091170241204</v>
      </c>
      <c r="AB8" s="80">
        <f>('Non Double Counted #''s'!CK8/'Non Double Counted #''s'!$CH8)*100</f>
        <v>4.0653476766908829</v>
      </c>
      <c r="AC8" s="80">
        <f>('Non Double Counted #''s'!CL8/'Non Double Counted #''s'!$CH8)*100</f>
        <v>1.3141994552908602</v>
      </c>
      <c r="AD8" s="80">
        <f>('Non Double Counted #''s'!CM8/'Non Double Counted #''s'!$CH8)*100</f>
        <v>1.7962792794642417</v>
      </c>
      <c r="AE8" s="97">
        <f t="shared" ref="AE8:AE23" si="81">+Z8-U8</f>
        <v>-3.3408705363295468</v>
      </c>
      <c r="AF8" s="85">
        <f t="shared" ref="AF8:AF23" si="82">+AA8-V8</f>
        <v>0.25477218627904108</v>
      </c>
      <c r="AG8" s="85">
        <f t="shared" ref="AG8:AG23" si="83">+AB8-W8</f>
        <v>2.0928229748291436</v>
      </c>
      <c r="AH8" s="85">
        <f t="shared" ref="AH8:AH23" si="84">+AD8-Y8</f>
        <v>0.52010031731157014</v>
      </c>
      <c r="AI8" s="85">
        <f t="shared" ref="AI8:AI23" si="85">+AC8-X8</f>
        <v>0.47317505790979686</v>
      </c>
      <c r="AJ8" s="85"/>
      <c r="AK8" s="50">
        <f t="shared" si="28"/>
        <v>100</v>
      </c>
      <c r="AL8" s="50">
        <f t="shared" si="29"/>
        <v>100</v>
      </c>
      <c r="AN8" s="80">
        <f>('Non Double Counted #''s'!AG8/'Non Double Counted #''s'!$AF8)*100</f>
        <v>69.712775693298141</v>
      </c>
      <c r="AO8" s="80">
        <f>('Non Double Counted #''s'!AH8/'Non Double Counted #''s'!$AF8)*100</f>
        <v>26.013206442832633</v>
      </c>
      <c r="AP8" s="80">
        <f>('Non Double Counted #''s'!AI8/'Non Double Counted #''s'!$AF8)*100</f>
        <v>2.1007230868466484</v>
      </c>
      <c r="AQ8" s="80">
        <f>('Non Double Counted #''s'!AJ8/'Non Double Counted #''s'!$AF8)*100</f>
        <v>0.86845311302684125</v>
      </c>
      <c r="AR8" s="80">
        <f>('Non Double Counted #''s'!AK8/'Non Double Counted #''s'!$AF8)*100</f>
        <v>1.3048416639957492</v>
      </c>
      <c r="AS8" s="91">
        <f>('Non Double Counted #''s'!CO8/'Non Double Counted #''s'!$CN8)*100</f>
        <v>66.42076230283827</v>
      </c>
      <c r="AT8" s="91">
        <f>('Non Double Counted #''s'!CP8/'Non Double Counted #''s'!$CN8)*100</f>
        <v>26.276749055903505</v>
      </c>
      <c r="AU8" s="91">
        <f>('Non Double Counted #''s'!CQ8/'Non Double Counted #''s'!$CN8)*100</f>
        <v>4.0966154032027493</v>
      </c>
      <c r="AV8" s="91">
        <f>('Non Double Counted #''s'!CR8/'Non Double Counted #''s'!$CN8)*100</f>
        <v>1.3612698454731156</v>
      </c>
      <c r="AW8" s="91">
        <f>('Non Double Counted #''s'!CS8/'Non Double Counted #''s'!$CN8)*100</f>
        <v>1.8446033925823619</v>
      </c>
      <c r="AX8" s="97">
        <f t="shared" ref="AX8:AX23" si="86">+AS8-AN8</f>
        <v>-3.2920133904598714</v>
      </c>
      <c r="AY8" s="85">
        <f t="shared" ref="AY8:AY23" si="87">+AT8-AO8</f>
        <v>0.26354261307087157</v>
      </c>
      <c r="AZ8" s="85">
        <f t="shared" ref="AZ8:AZ23" si="88">+AU8-AP8</f>
        <v>1.9958923163561009</v>
      </c>
      <c r="BA8" s="85">
        <f t="shared" ref="BA8:BA23" si="89">+AW8-AR8</f>
        <v>0.53976172858661275</v>
      </c>
      <c r="BB8" s="85">
        <f t="shared" ref="BB8:BB23" si="90">+AV8-AQ8</f>
        <v>0.49281673244627433</v>
      </c>
      <c r="BD8" s="50">
        <f t="shared" si="30"/>
        <v>100</v>
      </c>
      <c r="BE8" s="50">
        <f t="shared" si="31"/>
        <v>100</v>
      </c>
      <c r="BG8" s="175">
        <f>('Non Double Counted #''s'!AM8/'Non Double Counted #''s'!$AL8)*100</f>
        <v>69.498004470801988</v>
      </c>
      <c r="BH8" s="175">
        <f>('Non Double Counted #''s'!AN8/'Non Double Counted #''s'!$AL8)*100</f>
        <v>26.02524667297153</v>
      </c>
      <c r="BI8" s="175">
        <f>('Non Double Counted #''s'!AO8/'Non Double Counted #''s'!$AL8)*100</f>
        <v>2.2369764703741692</v>
      </c>
      <c r="BJ8" s="175">
        <f>('Non Double Counted #''s'!AP8/'Non Double Counted #''s'!$AL8)*100</f>
        <v>0.89842084031017799</v>
      </c>
      <c r="BK8" s="175">
        <f>('Non Double Counted #''s'!AQ8/'Non Double Counted #''s'!$AL8)*100</f>
        <v>1.3413515455421348</v>
      </c>
      <c r="BL8" s="175">
        <f>('Non Double Counted #''s'!CU8/'Non Double Counted #''s'!$CT8)*100</f>
        <v>66.186584379807968</v>
      </c>
      <c r="BM8" s="175">
        <f>('Non Double Counted #''s'!CV8/'Non Double Counted #''s'!$CT8)*100</f>
        <v>26.364603123246553</v>
      </c>
      <c r="BN8" s="175">
        <f>('Non Double Counted #''s'!CW8/'Non Double Counted #''s'!$CT8)*100</f>
        <v>4.1379335943565536</v>
      </c>
      <c r="BO8" s="175">
        <f>('Non Double Counted #''s'!CX8/'Non Double Counted #''s'!$CT8)*100</f>
        <v>1.407768461804475</v>
      </c>
      <c r="BP8" s="175">
        <f>('Non Double Counted #''s'!CY8/'Non Double Counted #''s'!$CT8)*100</f>
        <v>1.9031104407844552</v>
      </c>
      <c r="BQ8" s="29">
        <f t="shared" si="32"/>
        <v>-3.3114200909940195</v>
      </c>
      <c r="BR8" s="29">
        <f t="shared" si="33"/>
        <v>0.33935645027502304</v>
      </c>
      <c r="BS8" s="29">
        <f t="shared" si="34"/>
        <v>1.9009571239823844</v>
      </c>
      <c r="BT8" s="29">
        <f t="shared" si="35"/>
        <v>0.56175889524232048</v>
      </c>
      <c r="BU8" s="29">
        <f t="shared" si="36"/>
        <v>0.50934762149429702</v>
      </c>
      <c r="BW8" s="50">
        <f t="shared" si="37"/>
        <v>100.00000000000001</v>
      </c>
      <c r="BX8" s="50">
        <f t="shared" si="38"/>
        <v>100.00000000000001</v>
      </c>
      <c r="BZ8" s="175">
        <f>('Non Double Counted #''s'!AS8/'Non Double Counted #''s'!$AR8)*100</f>
        <v>69.268721325176045</v>
      </c>
      <c r="CA8" s="175">
        <f>('Non Double Counted #''s'!AT8/'Non Double Counted #''s'!$AR8)*100</f>
        <v>26.035819988940556</v>
      </c>
      <c r="CB8" s="175">
        <f>('Non Double Counted #''s'!AU8/'Non Double Counted #''s'!$AR8)*100</f>
        <v>2.3928773483960395</v>
      </c>
      <c r="CC8" s="175">
        <f>('Non Double Counted #''s'!AV8/'Non Double Counted #''s'!$AR8)*100</f>
        <v>0.92949571981039825</v>
      </c>
      <c r="CD8" s="175">
        <f>('Non Double Counted #''s'!AW8/'Non Double Counted #''s'!$AR8)*100</f>
        <v>1.3730856176769484</v>
      </c>
      <c r="CE8" s="175">
        <f>('Non Double Counted #''s'!DA8/'Non Double Counted #''s'!$CZ8)*100</f>
        <v>65.95177711202291</v>
      </c>
      <c r="CF8" s="175">
        <f>('Non Double Counted #''s'!DB8/'Non Double Counted #''s'!$CZ8)*100</f>
        <v>26.451174207585588</v>
      </c>
      <c r="CG8" s="175">
        <f>('Non Double Counted #''s'!DC8/'Non Double Counted #''s'!$CZ8)*100</f>
        <v>4.1845210691381869</v>
      </c>
      <c r="CH8" s="175">
        <f>('Non Double Counted #''s'!DD8/'Non Double Counted #''s'!$CZ8)*100</f>
        <v>1.4537004584708022</v>
      </c>
      <c r="CI8" s="175">
        <f>('Non Double Counted #''s'!DE8/'Non Double Counted #''s'!$CZ8)*100</f>
        <v>1.9588271527825083</v>
      </c>
      <c r="CJ8" s="29">
        <f t="shared" si="39"/>
        <v>-3.3169442131531355</v>
      </c>
      <c r="CK8" s="29">
        <f t="shared" si="40"/>
        <v>0.41535421864503164</v>
      </c>
      <c r="CL8" s="29">
        <f t="shared" si="41"/>
        <v>1.7916437207421474</v>
      </c>
      <c r="CM8" s="29">
        <f t="shared" si="42"/>
        <v>0.58574153510555993</v>
      </c>
      <c r="CN8" s="29">
        <f t="shared" si="43"/>
        <v>0.52420473866040396</v>
      </c>
      <c r="CP8" s="50">
        <f t="shared" si="44"/>
        <v>100</v>
      </c>
      <c r="CQ8" s="50">
        <f t="shared" si="45"/>
        <v>99.999999999999986</v>
      </c>
      <c r="CS8" s="175">
        <f>('Non Double Counted #''s'!AY8/'Non Double Counted #''s'!$AX8)*100</f>
        <v>68.97900497954906</v>
      </c>
      <c r="CT8" s="175">
        <f>('Non Double Counted #''s'!AZ8/'Non Double Counted #''s'!$AX8)*100</f>
        <v>26.094524239879814</v>
      </c>
      <c r="CU8" s="175">
        <f>('Non Double Counted #''s'!BA8/'Non Double Counted #''s'!$AX8)*100</f>
        <v>2.5659805508980367</v>
      </c>
      <c r="CV8" s="175">
        <f>('Non Double Counted #''s'!BB8/'Non Double Counted #''s'!$AX8)*100</f>
        <v>0.95765421474229029</v>
      </c>
      <c r="CW8" s="175">
        <f>('Non Double Counted #''s'!BC8/'Non Double Counted #''s'!$AX8)*100</f>
        <v>1.4028360149307999</v>
      </c>
      <c r="CX8" s="175">
        <f>('Non Double Counted #''s'!DG8/'Non Double Counted #''s'!$DF8)*100</f>
        <v>65.838772027224309</v>
      </c>
      <c r="CY8" s="175">
        <f>('Non Double Counted #''s'!DH8/'Non Double Counted #''s'!$DF8)*100</f>
        <v>26.489893693582545</v>
      </c>
      <c r="CZ8" s="175">
        <f>('Non Double Counted #''s'!DI8/'Non Double Counted #''s'!$DF8)*100</f>
        <v>4.1914954866037464</v>
      </c>
      <c r="DA8" s="175">
        <f>('Non Double Counted #''s'!DJ8/'Non Double Counted #''s'!$DF8)*100</f>
        <v>1.4893179528303828</v>
      </c>
      <c r="DB8" s="175">
        <f>('Non Double Counted #''s'!DK8/'Non Double Counted #''s'!$DF8)*100</f>
        <v>1.9905208397590115</v>
      </c>
      <c r="DC8" s="29">
        <f t="shared" ref="DC8:DC23" si="91">+CX8-CS8</f>
        <v>-3.1402329523247516</v>
      </c>
      <c r="DD8" s="29">
        <f t="shared" ref="DD8:DD23" si="92">+CY8-CT8</f>
        <v>0.39536945370273102</v>
      </c>
      <c r="DE8" s="29">
        <f t="shared" ref="DE8:DE23" si="93">+CZ8-CU8</f>
        <v>1.6255149357057097</v>
      </c>
      <c r="DF8" s="29">
        <f t="shared" ref="DF8:DF23" si="94">+DB8-CW8</f>
        <v>0.5876848248282116</v>
      </c>
      <c r="DG8" s="29">
        <f t="shared" ref="DG8:DG23" si="95">+DA8-CV8</f>
        <v>0.53166373808809253</v>
      </c>
      <c r="DI8" s="50">
        <f t="shared" ref="DI8:DI23" si="96">SUM(CS8:CW8)</f>
        <v>100</v>
      </c>
      <c r="DJ8" s="50">
        <f t="shared" ref="DJ8:DJ23" si="97">SUM(CX8:DB8)</f>
        <v>99.999999999999986</v>
      </c>
      <c r="DL8" s="175">
        <f>('Non Double Counted #''s'!BE8/'Non Double Counted #''s'!$BD8)*100</f>
        <v>68.721986687834146</v>
      </c>
      <c r="DM8" s="175">
        <f>('Non Double Counted #''s'!BF8/'Non Double Counted #''s'!$BD8)*100</f>
        <v>26.126622278371027</v>
      </c>
      <c r="DN8" s="175">
        <f>('Non Double Counted #''s'!BG8/'Non Double Counted #''s'!$BD8)*100</f>
        <v>2.734581263326485</v>
      </c>
      <c r="DO8" s="175">
        <f>('Non Double Counted #''s'!BH8/'Non Double Counted #''s'!$BD8)*100</f>
        <v>0.98627608424770274</v>
      </c>
      <c r="DP8" s="175">
        <f>('Non Double Counted #''s'!BI8/'Non Double Counted #''s'!$BD8)*100</f>
        <v>1.4305336862206439</v>
      </c>
      <c r="DQ8" s="175">
        <f>('Non Double Counted #''s'!DM8/'Non Double Counted #''s'!$DL8)*100</f>
        <v>65.579854708357175</v>
      </c>
      <c r="DR8" s="175">
        <f>('Non Double Counted #''s'!DN8/'Non Double Counted #''s'!$DL8)*100</f>
        <v>26.520904572073178</v>
      </c>
      <c r="DS8" s="175">
        <f>('Non Double Counted #''s'!DO8/'Non Double Counted #''s'!$DL8)*100</f>
        <v>4.3296195679488596</v>
      </c>
      <c r="DT8" s="175">
        <f>('Non Double Counted #''s'!DS8/'Non Double Counted #''s'!$DL8)*100</f>
        <v>1.5276485118099461</v>
      </c>
      <c r="DU8" s="175">
        <f>('Non Double Counted #''s'!DT8/'Non Double Counted #''s'!$DL8)*100</f>
        <v>2.0419726398108455</v>
      </c>
      <c r="DV8" s="29">
        <f t="shared" ref="DV8:DV23" si="98">+DQ8-DL8</f>
        <v>-3.1421319794769715</v>
      </c>
      <c r="DW8" s="29">
        <f t="shared" ref="DW8:DW23" si="99">+DR8-DM8</f>
        <v>0.39428229370215107</v>
      </c>
      <c r="DX8" s="29">
        <f t="shared" ref="DX8:DX23" si="100">+DS8-DN8</f>
        <v>1.5950383046223746</v>
      </c>
      <c r="DY8" s="29">
        <f t="shared" ref="DY8:DY23" si="101">+DU8-DP8</f>
        <v>0.61143895359020162</v>
      </c>
      <c r="DZ8" s="29">
        <f t="shared" ref="DZ8:DZ23" si="102">+DT8-DO8</f>
        <v>0.54137242756224335</v>
      </c>
      <c r="EB8" s="50">
        <f t="shared" ref="EB8:EB23" si="103">SUM(DL8:DP8)</f>
        <v>100.00000000000001</v>
      </c>
      <c r="EC8" s="50">
        <f t="shared" ref="EC8:EC23" si="104">SUM(DQ8:DU8)</f>
        <v>100</v>
      </c>
      <c r="EE8" s="175">
        <f>('Non Double Counted #''s'!BQ8/'Non Double Counted #''s'!$BP8)*100</f>
        <v>68.025900098285987</v>
      </c>
      <c r="EF8" s="175">
        <f>('Non Double Counted #''s'!BR8/'Non Double Counted #''s'!$BP8)*100</f>
        <v>26.151632252414036</v>
      </c>
      <c r="EG8" s="175">
        <f>('Non Double Counted #''s'!BS8/'Non Double Counted #''s'!$BP8)*100</f>
        <v>3.2390201303627233</v>
      </c>
      <c r="EH8" s="175">
        <f>('Non Double Counted #''s'!BT8/'Non Double Counted #''s'!$BP8)*100</f>
        <v>1.043534659613635</v>
      </c>
      <c r="EI8" s="175">
        <f>('Non Double Counted #''s'!BU8/'Non Double Counted #''s'!$BP8)*100</f>
        <v>1.5399128593236191</v>
      </c>
      <c r="EJ8" s="175">
        <f>('Non Double Counted #''s'!EB8/'Non Double Counted #''s'!$EA8)*100</f>
        <v>65.2805880259464</v>
      </c>
      <c r="EK8" s="175">
        <f>('Non Double Counted #''s'!EC8/'Non Double Counted #''s'!$EA8)*100</f>
        <v>26.467999881709542</v>
      </c>
      <c r="EL8" s="175">
        <f>('Non Double Counted #''s'!ED8/'Non Double Counted #''s'!$EA8)*100</f>
        <v>4.5537339504832062</v>
      </c>
      <c r="EM8" s="175">
        <f>('Non Double Counted #''s'!EE8/'Non Double Counted #''s'!$EA8)*100</f>
        <v>1.6109936704407439</v>
      </c>
      <c r="EN8" s="175">
        <f>('Non Double Counted #''s'!EF8/'Non Double Counted #''s'!$EA8)*100</f>
        <v>2.0866844714201074</v>
      </c>
      <c r="EO8" s="29">
        <f>+EJ8-EE8</f>
        <v>-2.745312072339587</v>
      </c>
      <c r="EP8" s="29">
        <f t="shared" ref="EP8:EP23" si="105">+EK8-EF8</f>
        <v>0.31636762929550599</v>
      </c>
      <c r="EQ8" s="29">
        <f t="shared" ref="EQ8:EQ23" si="106">+EL8-EG8</f>
        <v>1.3147138201204829</v>
      </c>
      <c r="ER8" s="29">
        <f t="shared" ref="ER8:ER23" si="107">+EN8-EI8</f>
        <v>0.54677161209648828</v>
      </c>
      <c r="ES8" s="29">
        <f t="shared" ref="ES8:ES23" si="108">+EM8-EH8</f>
        <v>0.56745901082710892</v>
      </c>
      <c r="EU8" s="50">
        <f t="shared" ref="EU8:EU23" si="109">SUM(EE8:EI8)</f>
        <v>100</v>
      </c>
      <c r="EV8" s="50">
        <f t="shared" ref="EV8:EV23" si="110">SUM(EJ8:EN8)</f>
        <v>100.00000000000001</v>
      </c>
      <c r="EW8" s="175"/>
      <c r="EX8" s="175">
        <f>'Non Double Counted #''s'!BW8/'Non Double Counted #''s'!$BV8*100</f>
        <v>67.041401449787188</v>
      </c>
      <c r="EY8" s="175">
        <f>'Non Double Counted #''s'!BX8/'Non Double Counted #''s'!$BV8*100</f>
        <v>26.035684816065157</v>
      </c>
      <c r="EZ8" s="175">
        <f>'Non Double Counted #''s'!BY8/'Non Double Counted #''s'!$BV8*100</f>
        <v>3.8831014934716057</v>
      </c>
      <c r="FA8" s="175">
        <f>'Non Double Counted #''s'!BZ8/'Non Double Counted #''s'!$BV8*100</f>
        <v>1.2646095935005617</v>
      </c>
      <c r="FB8" s="175">
        <f>'Non Double Counted #''s'!CA8/'Non Double Counted #''s'!$BV8*100</f>
        <v>1.7752026471754925</v>
      </c>
      <c r="FC8" s="194">
        <f>('Non Double Counted #''s'!EI8/'Non Double Counted #''s'!EH8)*100</f>
        <v>65.137786364083382</v>
      </c>
      <c r="FD8" s="175">
        <f>('Non Double Counted #''s'!EJ8/'Non Double Counted #''s'!EH8)*100</f>
        <v>26.490816274282075</v>
      </c>
      <c r="FE8" s="175">
        <f>('Non Double Counted #''s'!EK8/'Non Double Counted #''s'!EH8)*100</f>
        <v>4.6033836618353803</v>
      </c>
      <c r="FF8" s="175">
        <f>('Non Double Counted #''s'!EL8/'Non Double Counted #''s'!EH8)*100</f>
        <v>1.6635470418560723</v>
      </c>
      <c r="FG8" s="175">
        <f>('Non Double Counted #''s'!EM8/'Non Double Counted #''s'!EH8)*100</f>
        <v>2.104466657943096</v>
      </c>
      <c r="FH8" s="29">
        <f t="shared" si="58"/>
        <v>-1.9036150857038052</v>
      </c>
      <c r="FI8" s="29">
        <f t="shared" si="22"/>
        <v>0.45513145821691836</v>
      </c>
      <c r="FJ8" s="29">
        <f t="shared" si="22"/>
        <v>0.72028216836377457</v>
      </c>
      <c r="FK8" s="29">
        <f t="shared" si="22"/>
        <v>0.39893744835551059</v>
      </c>
      <c r="FL8" s="29">
        <f t="shared" si="22"/>
        <v>0.32926401076760348</v>
      </c>
      <c r="FN8" s="50">
        <f t="shared" si="59"/>
        <v>100</v>
      </c>
      <c r="FO8" s="50">
        <f t="shared" si="60"/>
        <v>100.00000000000001</v>
      </c>
      <c r="FP8" s="175">
        <f>'Non Double Counted #''s'!CC8/'Non Double Counted #''s'!$CB8*100</f>
        <v>66.764825911875306</v>
      </c>
      <c r="FQ8" s="175">
        <f>'Non Double Counted #''s'!CD8/'Non Double Counted #''s'!$CB8*100</f>
        <v>26.188654809546218</v>
      </c>
      <c r="FR8" s="175">
        <f>'Non Double Counted #''s'!CE8/'Non Double Counted #''s'!$CB8*100</f>
        <v>4.0366124337357423</v>
      </c>
      <c r="FS8" s="175">
        <f>'Non Double Counted #''s'!CF8/'Non Double Counted #''s'!$CB8*100</f>
        <v>1.2675889179926458</v>
      </c>
      <c r="FT8" s="175">
        <f>'Non Double Counted #''s'!CG8/'Non Double Counted #''s'!$CB8*100</f>
        <v>1.7423179268500899</v>
      </c>
      <c r="FU8" s="194">
        <f>('Non Double Counted #''s'!EO8/'Non Double Counted #''s'!$EN8)*100</f>
        <v>64.901721755475322</v>
      </c>
      <c r="FV8" s="194">
        <f>('Non Double Counted #''s'!EP8/'Non Double Counted #''s'!$EN8)*100</f>
        <v>26.483421474635065</v>
      </c>
      <c r="FW8" s="194">
        <f>('Non Double Counted #''s'!EQ8/'Non Double Counted #''s'!$EN8)*100</f>
        <v>4.7735515102836796</v>
      </c>
      <c r="FX8" s="194">
        <f>('Non Double Counted #''s'!ER8/'Non Double Counted #''s'!$EN8)*100</f>
        <v>1.7173394990659123</v>
      </c>
      <c r="FY8" s="194">
        <f>('Non Double Counted #''s'!ES8/'Non Double Counted #''s'!$EN8)*100</f>
        <v>2.1239657605400244</v>
      </c>
      <c r="FZ8" s="29">
        <f t="shared" ref="FZ8:FZ23" si="111">FU8-FP8</f>
        <v>-1.8631041563999844</v>
      </c>
      <c r="GA8" s="29">
        <f t="shared" ref="GA8:GA24" si="112">FV8-FQ8</f>
        <v>0.29476666508884719</v>
      </c>
      <c r="GB8" s="29">
        <f t="shared" ref="GB8:GB24" si="113">FW8-FR8</f>
        <v>0.73693907654793733</v>
      </c>
      <c r="GC8" s="29">
        <f t="shared" ref="GC8:GC24" si="114">FX8-FS8</f>
        <v>0.44975058107326649</v>
      </c>
      <c r="GD8" s="29">
        <f t="shared" ref="GD8:GD24" si="115">FY8-FT8</f>
        <v>0.38164783368993449</v>
      </c>
      <c r="GF8" s="50">
        <f t="shared" si="62"/>
        <v>100</v>
      </c>
      <c r="GG8" s="50">
        <f t="shared" si="63"/>
        <v>100.00000000000001</v>
      </c>
      <c r="GI8" s="194">
        <f>'Non Double Counted #''s'!DM8/'Non Double Counted #''s'!$DL8*100</f>
        <v>65.579854708357175</v>
      </c>
      <c r="GJ8" s="175">
        <f>'Non Double Counted #''s'!DN8/'Non Double Counted #''s'!$DL8*100</f>
        <v>26.520904572073178</v>
      </c>
      <c r="GK8" s="175">
        <f>'Non Double Counted #''s'!DO8/'Non Double Counted #''s'!$DL8*100</f>
        <v>4.3296195679488596</v>
      </c>
      <c r="GL8" s="175">
        <f>'Non Double Counted #''s'!DP8/'Non Double Counted #''s'!$DL8*100</f>
        <v>0.5609932166736038</v>
      </c>
      <c r="GM8" s="175">
        <f>'Non Double Counted #''s'!DQ8/'Non Double Counted #''s'!$DL8*100</f>
        <v>1.4290587798710375</v>
      </c>
      <c r="GN8" s="29">
        <f>'Non Double Counted #''s'!DR8/'Non Double Counted #''s'!$DL8*100</f>
        <v>5.192064326620438E-2</v>
      </c>
      <c r="GO8" s="29">
        <f>'Non Double Counted #''s'!DS8/'Non Double Counted #''s'!$DL8*100</f>
        <v>1.5276485118099461</v>
      </c>
      <c r="GP8" s="29">
        <f>'Non Double Counted #''s'!DT8/'Non Double Counted #''s'!$DL8*100</f>
        <v>2.0419726398108455</v>
      </c>
      <c r="GQ8" s="194">
        <f>('Non Double Counted #''s'!EU8/'Non Double Counted #''s'!$ET8)*100</f>
        <v>64.711715674450204</v>
      </c>
      <c r="GR8" s="194">
        <f>('Non Double Counted #''s'!EV8/'Non Double Counted #''s'!$ET8)*100</f>
        <v>26.430898000431981</v>
      </c>
      <c r="GS8" s="194">
        <f>('Non Double Counted #''s'!EW8/'Non Double Counted #''s'!$ET8)*100</f>
        <v>4.9317777283784787</v>
      </c>
      <c r="GT8" s="194">
        <f>('Non Double Counted #''s'!EX8/'Non Double Counted #''s'!$ET8)*100</f>
        <v>0.55321959932964093</v>
      </c>
      <c r="GU8" s="194">
        <f>('Non Double Counted #''s'!EY8/'Non Double Counted #''s'!$ET8)*100</f>
        <v>1.5476629664489419</v>
      </c>
      <c r="GV8" s="194">
        <f>('Non Double Counted #''s'!EZ8/'Non Double Counted #''s'!$ET8)*100</f>
        <v>5.2637843752118517E-2</v>
      </c>
      <c r="GW8" s="194">
        <f>('Non Double Counted #''s'!FA8/'Non Double Counted #''s'!$ET8)*100</f>
        <v>1.7720881872086296</v>
      </c>
      <c r="GX8" s="194">
        <f>('Non Double Counted #''s'!FB8/'Non Double Counted #''s'!$ET8)*100</f>
        <v>2.1535204095307012</v>
      </c>
      <c r="GY8" s="29">
        <f t="shared" si="64"/>
        <v>-0.86813903390697078</v>
      </c>
      <c r="GZ8" s="29">
        <f t="shared" si="65"/>
        <v>-9.0006571641197297E-2</v>
      </c>
      <c r="HA8" s="29">
        <f t="shared" si="66"/>
        <v>0.60215816042961912</v>
      </c>
      <c r="HB8" s="29">
        <f t="shared" si="67"/>
        <v>-7.7736173439628686E-3</v>
      </c>
      <c r="HC8" s="29">
        <f t="shared" si="68"/>
        <v>0.11860418657790439</v>
      </c>
      <c r="HD8" s="29">
        <f t="shared" si="69"/>
        <v>7.1720048591413649E-4</v>
      </c>
      <c r="HE8" s="29">
        <f t="shared" si="70"/>
        <v>0.2444396753986835</v>
      </c>
      <c r="HF8" s="29">
        <f t="shared" si="71"/>
        <v>0.11154776971985569</v>
      </c>
      <c r="HG8" s="50">
        <f t="shared" si="72"/>
        <v>100</v>
      </c>
      <c r="HH8" s="50">
        <f t="shared" si="73"/>
        <v>99.999999999999986</v>
      </c>
    </row>
    <row r="9" spans="1:216">
      <c r="A9" s="1" t="s">
        <v>20</v>
      </c>
      <c r="B9" s="80">
        <f>('Non Double Counted #''s'!U9/'Non Double Counted #''s'!$T9)*100</f>
        <v>78.267854599994564</v>
      </c>
      <c r="C9" s="80">
        <f>('Non Double Counted #''s'!V9/'Non Double Counted #''s'!$T9)*100</f>
        <v>15.629232737495263</v>
      </c>
      <c r="D9" s="80">
        <f>('Non Double Counted #''s'!W9/'Non Double Counted #''s'!$T9)*100</f>
        <v>3.5350968415017689</v>
      </c>
      <c r="E9" s="80">
        <f>('Non Double Counted #''s'!X9/'Non Double Counted #''s'!$T9)*100</f>
        <v>1.0699728324015345</v>
      </c>
      <c r="F9" s="80">
        <f>('Non Double Counted #''s'!Y9/'Non Double Counted #''s'!$T9)*100</f>
        <v>1.4978429886068603</v>
      </c>
      <c r="G9" s="91">
        <f>('Non Double Counted #''s'!CC9/'Non Double Counted #''s'!$CB9)*100</f>
        <v>74.197432997308695</v>
      </c>
      <c r="H9" s="80">
        <f>('Non Double Counted #''s'!CD9/'Non Double Counted #''s'!$CB9)*100</f>
        <v>15.355589675760106</v>
      </c>
      <c r="I9" s="80">
        <f>('Non Double Counted #''s'!CE9/'Non Double Counted #''s'!$CB9)*100</f>
        <v>6.6397683577724687</v>
      </c>
      <c r="J9" s="80">
        <f>('Non Double Counted #''s'!CF9/'Non Double Counted #''s'!$CB9)*100</f>
        <v>1.5929657768146064</v>
      </c>
      <c r="K9" s="80">
        <f>('Non Double Counted #''s'!CG9/'Non Double Counted #''s'!$CB9)*100</f>
        <v>2.2142431923441253</v>
      </c>
      <c r="L9" s="97">
        <f t="shared" si="74"/>
        <v>-4.0704216026858688</v>
      </c>
      <c r="M9" s="85">
        <f t="shared" si="75"/>
        <v>-0.27364306173515729</v>
      </c>
      <c r="N9" s="85">
        <f t="shared" si="76"/>
        <v>3.1046715162706997</v>
      </c>
      <c r="O9" s="85">
        <f t="shared" si="77"/>
        <v>0.71640020373726498</v>
      </c>
      <c r="P9" s="85">
        <f t="shared" si="78"/>
        <v>0.52299294441307187</v>
      </c>
      <c r="R9" s="50">
        <f t="shared" si="79"/>
        <v>99.999999999999986</v>
      </c>
      <c r="S9" s="50">
        <f t="shared" si="80"/>
        <v>100</v>
      </c>
      <c r="U9" s="80">
        <f>('Non Double Counted #''s'!AA9/'Non Double Counted #''s'!$Z9)*100</f>
        <v>77.921261754276358</v>
      </c>
      <c r="V9" s="80">
        <f>('Non Double Counted #''s'!AB9/'Non Double Counted #''s'!$Z9)*100</f>
        <v>15.618702322708296</v>
      </c>
      <c r="W9" s="80">
        <f>('Non Double Counted #''s'!AC9/'Non Double Counted #''s'!$Z9)*100</f>
        <v>3.8125548458874512</v>
      </c>
      <c r="X9" s="80">
        <f>('Non Double Counted #''s'!AD9/'Non Double Counted #''s'!$Z9)*100</f>
        <v>1.1031911377558441</v>
      </c>
      <c r="Y9" s="80">
        <f>('Non Double Counted #''s'!AE9/'Non Double Counted #''s'!$Z9)*100</f>
        <v>1.5442899393720466</v>
      </c>
      <c r="Z9" s="91">
        <f>('Non Double Counted #''s'!CI9/'Non Double Counted #''s'!$CH9)*100</f>
        <v>73.944901057294516</v>
      </c>
      <c r="AA9" s="80">
        <f>('Non Double Counted #''s'!CJ9/'Non Double Counted #''s'!$CH9)*100</f>
        <v>15.366526614111073</v>
      </c>
      <c r="AB9" s="80">
        <f>('Non Double Counted #''s'!CK9/'Non Double Counted #''s'!$CH9)*100</f>
        <v>6.7712488865364069</v>
      </c>
      <c r="AC9" s="80">
        <f>('Non Double Counted #''s'!CL9/'Non Double Counted #''s'!$CH9)*100</f>
        <v>1.6272929212028899</v>
      </c>
      <c r="AD9" s="80">
        <f>('Non Double Counted #''s'!CM9/'Non Double Counted #''s'!$CH9)*100</f>
        <v>2.2900305208551264</v>
      </c>
      <c r="AE9" s="97">
        <f t="shared" si="81"/>
        <v>-3.9763606969818426</v>
      </c>
      <c r="AF9" s="85">
        <f t="shared" si="82"/>
        <v>-0.25217570859722294</v>
      </c>
      <c r="AG9" s="85">
        <f t="shared" si="83"/>
        <v>2.9586940406489557</v>
      </c>
      <c r="AH9" s="85">
        <f t="shared" si="84"/>
        <v>0.74574058148307976</v>
      </c>
      <c r="AI9" s="85">
        <f t="shared" si="85"/>
        <v>0.52410178344704583</v>
      </c>
      <c r="AJ9" s="85"/>
      <c r="AK9" s="50">
        <f t="shared" si="28"/>
        <v>100</v>
      </c>
      <c r="AL9" s="50">
        <f t="shared" si="29"/>
        <v>100.00000000000003</v>
      </c>
      <c r="AN9" s="80">
        <f>('Non Double Counted #''s'!AG9/'Non Double Counted #''s'!$AF9)*100</f>
        <v>77.566651422104272</v>
      </c>
      <c r="AO9" s="80">
        <f>('Non Double Counted #''s'!AH9/'Non Double Counted #''s'!$AF9)*100</f>
        <v>15.591544823612564</v>
      </c>
      <c r="AP9" s="80">
        <f>('Non Double Counted #''s'!AI9/'Non Double Counted #''s'!$AF9)*100</f>
        <v>4.1057298092025896</v>
      </c>
      <c r="AQ9" s="80">
        <f>('Non Double Counted #''s'!AJ9/'Non Double Counted #''s'!$AF9)*100</f>
        <v>1.1377496450396243</v>
      </c>
      <c r="AR9" s="80">
        <f>('Non Double Counted #''s'!AK9/'Non Double Counted #''s'!$AF9)*100</f>
        <v>1.5983243000409506</v>
      </c>
      <c r="AS9" s="91">
        <f>('Non Double Counted #''s'!CO9/'Non Double Counted #''s'!$CN9)*100</f>
        <v>73.663509128453896</v>
      </c>
      <c r="AT9" s="91">
        <f>('Non Double Counted #''s'!CP9/'Non Double Counted #''s'!$CN9)*100</f>
        <v>15.361091690706106</v>
      </c>
      <c r="AU9" s="91">
        <f>('Non Double Counted #''s'!CQ9/'Non Double Counted #''s'!$CN9)*100</f>
        <v>6.9069360300306855</v>
      </c>
      <c r="AV9" s="91">
        <f>('Non Double Counted #''s'!CR9/'Non Double Counted #''s'!$CN9)*100</f>
        <v>1.6952239545336125</v>
      </c>
      <c r="AW9" s="91">
        <f>('Non Double Counted #''s'!CS9/'Non Double Counted #''s'!$CN9)*100</f>
        <v>2.3732391962756978</v>
      </c>
      <c r="AX9" s="97">
        <f t="shared" si="86"/>
        <v>-3.9031422936503759</v>
      </c>
      <c r="AY9" s="85">
        <f t="shared" si="87"/>
        <v>-0.23045313290645808</v>
      </c>
      <c r="AZ9" s="85">
        <f t="shared" si="88"/>
        <v>2.8012062208280959</v>
      </c>
      <c r="BA9" s="85">
        <f t="shared" si="89"/>
        <v>0.77491489623474719</v>
      </c>
      <c r="BB9" s="85">
        <f t="shared" si="90"/>
        <v>0.55747430949398824</v>
      </c>
      <c r="BD9" s="50">
        <f t="shared" si="30"/>
        <v>100</v>
      </c>
      <c r="BE9" s="50">
        <f t="shared" si="31"/>
        <v>100</v>
      </c>
      <c r="BG9" s="175">
        <f>('Non Double Counted #''s'!AM9/'Non Double Counted #''s'!$AL9)*100</f>
        <v>77.221697319639389</v>
      </c>
      <c r="BH9" s="175">
        <f>('Non Double Counted #''s'!AN9/'Non Double Counted #''s'!$AL9)*100</f>
        <v>15.571870719960762</v>
      </c>
      <c r="BI9" s="175">
        <f>('Non Double Counted #''s'!AO9/'Non Double Counted #''s'!$AL9)*100</f>
        <v>4.3703887794682927</v>
      </c>
      <c r="BJ9" s="175">
        <f>('Non Double Counted #''s'!AP9/'Non Double Counted #''s'!$AL9)*100</f>
        <v>1.1761588881942902</v>
      </c>
      <c r="BK9" s="175">
        <f>('Non Double Counted #''s'!AQ9/'Non Double Counted #''s'!$AL9)*100</f>
        <v>1.6598842927372581</v>
      </c>
      <c r="BL9" s="175">
        <f>('Non Double Counted #''s'!CU9/'Non Double Counted #''s'!$CT9)*100</f>
        <v>73.385981312506971</v>
      </c>
      <c r="BM9" s="175">
        <f>('Non Double Counted #''s'!CV9/'Non Double Counted #''s'!$CT9)*100</f>
        <v>15.387600126619446</v>
      </c>
      <c r="BN9" s="175">
        <f>('Non Double Counted #''s'!CW9/'Non Double Counted #''s'!$CT9)*100</f>
        <v>7.0396164469086617</v>
      </c>
      <c r="BO9" s="175">
        <f>('Non Double Counted #''s'!CX9/'Non Double Counted #''s'!$CT9)*100</f>
        <v>1.7470179873104124</v>
      </c>
      <c r="BP9" s="175">
        <f>('Non Double Counted #''s'!CY9/'Non Double Counted #''s'!$CT9)*100</f>
        <v>2.4397841266545059</v>
      </c>
      <c r="BQ9" s="29">
        <f t="shared" si="32"/>
        <v>-3.8357160071324188</v>
      </c>
      <c r="BR9" s="29">
        <f t="shared" si="33"/>
        <v>-0.18427059334131535</v>
      </c>
      <c r="BS9" s="29">
        <f t="shared" si="34"/>
        <v>2.669227667440369</v>
      </c>
      <c r="BT9" s="29">
        <f t="shared" si="35"/>
        <v>0.77989983391724782</v>
      </c>
      <c r="BU9" s="29">
        <f t="shared" si="36"/>
        <v>0.5708590991161222</v>
      </c>
      <c r="BW9" s="50">
        <f t="shared" si="37"/>
        <v>99.999999999999986</v>
      </c>
      <c r="BX9" s="50">
        <f t="shared" si="38"/>
        <v>100</v>
      </c>
      <c r="BZ9" s="175">
        <f>('Non Double Counted #''s'!AS9/'Non Double Counted #''s'!$AR9)*100</f>
        <v>76.834416909420938</v>
      </c>
      <c r="CA9" s="175">
        <f>('Non Double Counted #''s'!AT9/'Non Double Counted #''s'!$AR9)*100</f>
        <v>15.512449267186676</v>
      </c>
      <c r="CB9" s="175">
        <f>('Non Double Counted #''s'!AU9/'Non Double Counted #''s'!$AR9)*100</f>
        <v>4.7064593462139364</v>
      </c>
      <c r="CC9" s="175">
        <f>('Non Double Counted #''s'!AV9/'Non Double Counted #''s'!$AR9)*100</f>
        <v>1.2167568703731928</v>
      </c>
      <c r="CD9" s="175">
        <f>('Non Double Counted #''s'!AW9/'Non Double Counted #''s'!$AR9)*100</f>
        <v>1.7299176068052573</v>
      </c>
      <c r="CE9" s="175">
        <f>('Non Double Counted #''s'!DA9/'Non Double Counted #''s'!$CZ9)*100</f>
        <v>73.060911878434126</v>
      </c>
      <c r="CF9" s="175">
        <f>('Non Double Counted #''s'!DB9/'Non Double Counted #''s'!$CZ9)*100</f>
        <v>15.413450522529686</v>
      </c>
      <c r="CG9" s="175">
        <f>('Non Double Counted #''s'!DC9/'Non Double Counted #''s'!$CZ9)*100</f>
        <v>7.1840948437380385</v>
      </c>
      <c r="CH9" s="175">
        <f>('Non Double Counted #''s'!DD9/'Non Double Counted #''s'!$CZ9)*100</f>
        <v>1.8039059782338618</v>
      </c>
      <c r="CI9" s="175">
        <f>('Non Double Counted #''s'!DE9/'Non Double Counted #''s'!$CZ9)*100</f>
        <v>2.5376367770642978</v>
      </c>
      <c r="CJ9" s="29">
        <f t="shared" si="39"/>
        <v>-3.7735050309868114</v>
      </c>
      <c r="CK9" s="29">
        <f t="shared" si="40"/>
        <v>-9.8998744656990212E-2</v>
      </c>
      <c r="CL9" s="29">
        <f t="shared" si="41"/>
        <v>2.4776354975241022</v>
      </c>
      <c r="CM9" s="29">
        <f t="shared" si="42"/>
        <v>0.8077191702590405</v>
      </c>
      <c r="CN9" s="29">
        <f t="shared" si="43"/>
        <v>0.58714910786066898</v>
      </c>
      <c r="CP9" s="50">
        <f t="shared" si="44"/>
        <v>100</v>
      </c>
      <c r="CQ9" s="50">
        <f t="shared" si="45"/>
        <v>100</v>
      </c>
      <c r="CS9" s="175">
        <f>('Non Double Counted #''s'!AY9/'Non Double Counted #''s'!$AX9)*100</f>
        <v>76.378709214289003</v>
      </c>
      <c r="CT9" s="175">
        <f>('Non Double Counted #''s'!AZ9/'Non Double Counted #''s'!$AX9)*100</f>
        <v>15.546863828137733</v>
      </c>
      <c r="CU9" s="175">
        <f>('Non Double Counted #''s'!BA9/'Non Double Counted #''s'!$AX9)*100</f>
        <v>5.0380875251720729</v>
      </c>
      <c r="CV9" s="175">
        <f>('Non Double Counted #''s'!BB9/'Non Double Counted #''s'!$AX9)*100</f>
        <v>1.2553317364423853</v>
      </c>
      <c r="CW9" s="175">
        <f>('Non Double Counted #''s'!BC9/'Non Double Counted #''s'!$AX9)*100</f>
        <v>1.7810076959588104</v>
      </c>
      <c r="CX9" s="175">
        <f>('Non Double Counted #''s'!DG9/'Non Double Counted #''s'!$DF9)*100</f>
        <v>72.882103493418214</v>
      </c>
      <c r="CY9" s="175">
        <f>('Non Double Counted #''s'!DH9/'Non Double Counted #''s'!$DF9)*100</f>
        <v>15.44102095943844</v>
      </c>
      <c r="CZ9" s="175">
        <f>('Non Double Counted #''s'!DI9/'Non Double Counted #''s'!$DF9)*100</f>
        <v>7.314018113623769</v>
      </c>
      <c r="DA9" s="175">
        <f>('Non Double Counted #''s'!DJ9/'Non Double Counted #''s'!$DF9)*100</f>
        <v>1.8273918362866803</v>
      </c>
      <c r="DB9" s="175">
        <f>('Non Double Counted #''s'!DK9/'Non Double Counted #''s'!$DF9)*100</f>
        <v>2.5354655972328937</v>
      </c>
      <c r="DC9" s="29">
        <f t="shared" si="91"/>
        <v>-3.4966057208707895</v>
      </c>
      <c r="DD9" s="29">
        <f t="shared" si="92"/>
        <v>-0.10584286869929294</v>
      </c>
      <c r="DE9" s="29">
        <f t="shared" si="93"/>
        <v>2.275930588451696</v>
      </c>
      <c r="DF9" s="29">
        <f t="shared" si="94"/>
        <v>0.7544579012740833</v>
      </c>
      <c r="DG9" s="29">
        <f t="shared" si="95"/>
        <v>0.57206009984429507</v>
      </c>
      <c r="DI9" s="50">
        <f t="shared" si="96"/>
        <v>100</v>
      </c>
      <c r="DJ9" s="50">
        <f t="shared" si="97"/>
        <v>100.00000000000001</v>
      </c>
      <c r="DL9" s="175">
        <f>('Non Double Counted #''s'!BE9/'Non Double Counted #''s'!$BD9)*100</f>
        <v>76.020302717804299</v>
      </c>
      <c r="DM9" s="175">
        <f>('Non Double Counted #''s'!BF9/'Non Double Counted #''s'!$BD9)*100</f>
        <v>15.507760486716926</v>
      </c>
      <c r="DN9" s="175">
        <f>('Non Double Counted #''s'!BG9/'Non Double Counted #''s'!$BD9)*100</f>
        <v>5.3335792213334692</v>
      </c>
      <c r="DO9" s="175">
        <f>('Non Double Counted #''s'!BH9/'Non Double Counted #''s'!$BD9)*100</f>
        <v>1.3006627317520898</v>
      </c>
      <c r="DP9" s="175">
        <f>('Non Double Counted #''s'!BI9/'Non Double Counted #''s'!$BD9)*100</f>
        <v>1.8376948423932109</v>
      </c>
      <c r="DQ9" s="175">
        <f>('Non Double Counted #''s'!DM9/'Non Double Counted #''s'!$DL9)*100</f>
        <v>72.490238090403722</v>
      </c>
      <c r="DR9" s="175">
        <f>('Non Double Counted #''s'!DN9/'Non Double Counted #''s'!$DL9)*100</f>
        <v>15.435683570001322</v>
      </c>
      <c r="DS9" s="175">
        <f>('Non Double Counted #''s'!DO9/'Non Double Counted #''s'!$DL9)*100</f>
        <v>7.5782908311777959</v>
      </c>
      <c r="DT9" s="175">
        <f>('Non Double Counted #''s'!DS9/'Non Double Counted #''s'!$DL9)*100</f>
        <v>1.8775885994609689</v>
      </c>
      <c r="DU9" s="175">
        <f>('Non Double Counted #''s'!DT9/'Non Double Counted #''s'!$DL9)*100</f>
        <v>2.6181989089561921</v>
      </c>
      <c r="DV9" s="29">
        <f t="shared" si="98"/>
        <v>-3.5300646274005771</v>
      </c>
      <c r="DW9" s="29">
        <f t="shared" si="99"/>
        <v>-7.20769167156039E-2</v>
      </c>
      <c r="DX9" s="29">
        <f t="shared" si="100"/>
        <v>2.2447116098443267</v>
      </c>
      <c r="DY9" s="29">
        <f t="shared" si="101"/>
        <v>0.78050406656298121</v>
      </c>
      <c r="DZ9" s="29">
        <f t="shared" si="102"/>
        <v>0.5769258677088791</v>
      </c>
      <c r="EB9" s="50">
        <f t="shared" si="103"/>
        <v>99.999999999999986</v>
      </c>
      <c r="EC9" s="50">
        <f t="shared" si="104"/>
        <v>99.999999999999986</v>
      </c>
      <c r="EE9" s="175">
        <f>('Non Double Counted #''s'!BQ9/'Non Double Counted #''s'!$BP9)*100</f>
        <v>75.092110955372121</v>
      </c>
      <c r="EF9" s="175">
        <f>('Non Double Counted #''s'!BR9/'Non Double Counted #''s'!$BP9)*100</f>
        <v>15.519251068542456</v>
      </c>
      <c r="EG9" s="175">
        <f>('Non Double Counted #''s'!BS9/'Non Double Counted #''s'!$BP9)*100</f>
        <v>5.9869871428818628</v>
      </c>
      <c r="EH9" s="175">
        <f>('Non Double Counted #''s'!BT9/'Non Double Counted #''s'!$BP9)*100</f>
        <v>1.3897108446244095</v>
      </c>
      <c r="EI9" s="175">
        <f>('Non Double Counted #''s'!BU9/'Non Double Counted #''s'!$BP9)*100</f>
        <v>2.0119399885791411</v>
      </c>
      <c r="EJ9" s="175">
        <f>('Non Double Counted #''s'!EB9/'Non Double Counted #''s'!$EA9)*100</f>
        <v>72.03410161826281</v>
      </c>
      <c r="EK9" s="175">
        <f>('Non Double Counted #''s'!EC9/'Non Double Counted #''s'!$EA9)*100</f>
        <v>15.4154809258653</v>
      </c>
      <c r="EL9" s="175">
        <f>('Non Double Counted #''s'!ED9/'Non Double Counted #''s'!$EA9)*100</f>
        <v>7.8411652976800346</v>
      </c>
      <c r="EM9" s="175">
        <f>('Non Double Counted #''s'!EE9/'Non Double Counted #''s'!$EA9)*100</f>
        <v>1.9795851552983561</v>
      </c>
      <c r="EN9" s="175">
        <f>('Non Double Counted #''s'!EF9/'Non Double Counted #''s'!$EA9)*100</f>
        <v>2.7296670028934948</v>
      </c>
      <c r="EO9" s="29">
        <f t="shared" ref="EO9:EO23" si="116">+EJ9-EE9</f>
        <v>-3.0580093371093113</v>
      </c>
      <c r="EP9" s="29">
        <f t="shared" si="105"/>
        <v>-0.10377014267715623</v>
      </c>
      <c r="EQ9" s="29">
        <f t="shared" si="106"/>
        <v>1.8541781547981717</v>
      </c>
      <c r="ER9" s="29">
        <f t="shared" si="107"/>
        <v>0.71772701431435371</v>
      </c>
      <c r="ES9" s="29">
        <f t="shared" si="108"/>
        <v>0.58987431067394658</v>
      </c>
      <c r="EU9" s="50">
        <f t="shared" si="109"/>
        <v>99.999999999999986</v>
      </c>
      <c r="EV9" s="50">
        <f t="shared" si="110"/>
        <v>99.999999999999986</v>
      </c>
      <c r="EW9" s="175"/>
      <c r="EX9" s="175">
        <f>'Non Double Counted #''s'!BW9/'Non Double Counted #''s'!$BV9*100</f>
        <v>74.538070000596719</v>
      </c>
      <c r="EY9" s="175">
        <f>'Non Double Counted #''s'!BX9/'Non Double Counted #''s'!$BV9*100</f>
        <v>15.333147228420005</v>
      </c>
      <c r="EZ9" s="175">
        <f>'Non Double Counted #''s'!BY9/'Non Double Counted #''s'!$BV9*100</f>
        <v>6.3804949247543998</v>
      </c>
      <c r="FA9" s="175">
        <f>'Non Double Counted #''s'!BZ9/'Non Double Counted #''s'!$BV9*100</f>
        <v>1.5719577848211093</v>
      </c>
      <c r="FB9" s="175">
        <f>'Non Double Counted #''s'!CA9/'Non Double Counted #''s'!$BV9*100</f>
        <v>2.1763300614077625</v>
      </c>
      <c r="FC9" s="194">
        <f>('Non Double Counted #''s'!EI9/'Non Double Counted #''s'!EH9)*100</f>
        <v>71.682007258155522</v>
      </c>
      <c r="FD9" s="175">
        <f>('Non Double Counted #''s'!EJ9/'Non Double Counted #''s'!EH9)*100</f>
        <v>15.424141451538711</v>
      </c>
      <c r="FE9" s="175">
        <f>('Non Double Counted #''s'!EK9/'Non Double Counted #''s'!EH9)*100</f>
        <v>8.0237992002697887</v>
      </c>
      <c r="FF9" s="175">
        <f>('Non Double Counted #''s'!EL9/'Non Double Counted #''s'!EH9)*100</f>
        <v>2.0267465472944926</v>
      </c>
      <c r="FG9" s="175">
        <f>('Non Double Counted #''s'!EM9/'Non Double Counted #''s'!EH9)*100</f>
        <v>2.8433055427414815</v>
      </c>
      <c r="FH9" s="29">
        <f t="shared" si="58"/>
        <v>-2.8560627424411962</v>
      </c>
      <c r="FI9" s="29">
        <f t="shared" si="22"/>
        <v>9.0994223118705975E-2</v>
      </c>
      <c r="FJ9" s="29">
        <f t="shared" si="22"/>
        <v>1.6433042755153888</v>
      </c>
      <c r="FK9" s="29">
        <f t="shared" si="22"/>
        <v>0.45478876247338329</v>
      </c>
      <c r="FL9" s="29">
        <f t="shared" si="22"/>
        <v>0.66697548133371898</v>
      </c>
      <c r="FN9" s="50">
        <f t="shared" si="59"/>
        <v>100</v>
      </c>
      <c r="FO9" s="50">
        <f t="shared" si="60"/>
        <v>100</v>
      </c>
      <c r="FP9" s="175">
        <f>'Non Double Counted #''s'!CC9/'Non Double Counted #''s'!$CB9*100</f>
        <v>74.197432997308695</v>
      </c>
      <c r="FQ9" s="175">
        <f>'Non Double Counted #''s'!CD9/'Non Double Counted #''s'!$CB9*100</f>
        <v>15.355589675760106</v>
      </c>
      <c r="FR9" s="175">
        <f>'Non Double Counted #''s'!CE9/'Non Double Counted #''s'!$CB9*100</f>
        <v>6.6397683577724687</v>
      </c>
      <c r="FS9" s="175">
        <f>'Non Double Counted #''s'!CF9/'Non Double Counted #''s'!$CB9*100</f>
        <v>1.5929657768146064</v>
      </c>
      <c r="FT9" s="175">
        <f>'Non Double Counted #''s'!CG9/'Non Double Counted #''s'!$CB9*100</f>
        <v>2.2142431923441253</v>
      </c>
      <c r="FU9" s="194">
        <f>('Non Double Counted #''s'!EO9/'Non Double Counted #''s'!$EN9)*100</f>
        <v>71.252578330727758</v>
      </c>
      <c r="FV9" s="175">
        <f>('Non Double Counted #''s'!EP9/'Non Double Counted #''s'!$EN9)*100</f>
        <v>15.418170073728865</v>
      </c>
      <c r="FW9" s="175">
        <f>('Non Double Counted #''s'!EQ9/'Non Double Counted #''s'!$EN9)*100</f>
        <v>8.3029019306355565</v>
      </c>
      <c r="FX9" s="175">
        <f>('Non Double Counted #''s'!ER9/'Non Double Counted #''s'!$EN9)*100</f>
        <v>2.0997832980309248</v>
      </c>
      <c r="FY9" s="175">
        <f>('Non Double Counted #''s'!ES9/'Non Double Counted #''s'!$EN9)*100</f>
        <v>2.9265663668768962</v>
      </c>
      <c r="FZ9" s="29">
        <f t="shared" si="111"/>
        <v>-2.9448546665809374</v>
      </c>
      <c r="GA9" s="29">
        <f t="shared" si="112"/>
        <v>6.2580397968758916E-2</v>
      </c>
      <c r="GB9" s="29">
        <f t="shared" si="113"/>
        <v>1.6631335728630878</v>
      </c>
      <c r="GC9" s="29">
        <f t="shared" si="114"/>
        <v>0.5068175212163184</v>
      </c>
      <c r="GD9" s="29">
        <f t="shared" si="115"/>
        <v>0.71232317453277094</v>
      </c>
      <c r="GF9" s="50">
        <f t="shared" si="62"/>
        <v>100</v>
      </c>
      <c r="GG9" s="50">
        <f t="shared" si="63"/>
        <v>100</v>
      </c>
      <c r="GI9" s="194">
        <f>'Non Double Counted #''s'!DM9/'Non Double Counted #''s'!$DL9*100</f>
        <v>72.490238090403722</v>
      </c>
      <c r="GJ9" s="175">
        <f>'Non Double Counted #''s'!DN9/'Non Double Counted #''s'!$DL9*100</f>
        <v>15.435683570001322</v>
      </c>
      <c r="GK9" s="175">
        <f>'Non Double Counted #''s'!DO9/'Non Double Counted #''s'!$DL9*100</f>
        <v>7.5782908311777959</v>
      </c>
      <c r="GL9" s="175">
        <f>'Non Double Counted #''s'!DP9/'Non Double Counted #''s'!$DL9*100</f>
        <v>0.75162792803198375</v>
      </c>
      <c r="GM9" s="175">
        <f>'Non Double Counted #''s'!DQ9/'Non Double Counted #''s'!$DL9*100</f>
        <v>1.5833083412026647</v>
      </c>
      <c r="GN9" s="29">
        <f>'Non Double Counted #''s'!DR9/'Non Double Counted #''s'!$DL9*100</f>
        <v>0.28326263972154386</v>
      </c>
      <c r="GO9" s="29">
        <f>'Non Double Counted #''s'!DS9/'Non Double Counted #''s'!$DL9*100</f>
        <v>1.8775885994609689</v>
      </c>
      <c r="GP9" s="29">
        <f>'Non Double Counted #''s'!DT9/'Non Double Counted #''s'!$DL9*100</f>
        <v>2.6181989089561921</v>
      </c>
      <c r="GQ9" s="194">
        <f>('Non Double Counted #''s'!EU9/'Non Double Counted #''s'!$ET9)*100</f>
        <v>70.967584121154289</v>
      </c>
      <c r="GR9" s="175">
        <f>('Non Double Counted #''s'!EV9/'Non Double Counted #''s'!$ET9)*100</f>
        <v>15.331374027830631</v>
      </c>
      <c r="GS9" s="175">
        <f>('Non Double Counted #''s'!EW9/'Non Double Counted #''s'!$ET9)*100</f>
        <v>8.5544009348454857</v>
      </c>
      <c r="GT9" s="194">
        <f>('Non Double Counted #''s'!EX9/'Non Double Counted #''s'!$ET9)*100</f>
        <v>0.79152571366843771</v>
      </c>
      <c r="GU9" s="194">
        <f>('Non Double Counted #''s'!EY9/'Non Double Counted #''s'!$ET9)*100</f>
        <v>1.7787740298663302</v>
      </c>
      <c r="GV9" s="194">
        <f>('Non Double Counted #''s'!EZ9/'Non Double Counted #''s'!$ET9)*100</f>
        <v>0.42171801826678629</v>
      </c>
      <c r="GW9" s="175">
        <f>('Non Double Counted #''s'!FA9/'Non Double Counted #''s'!$ET9)*100</f>
        <v>2.1546231543680352</v>
      </c>
      <c r="GX9" s="175">
        <f>('Non Double Counted #''s'!FB9/'Non Double Counted #''s'!$ET9)*100</f>
        <v>2.992017761801554</v>
      </c>
      <c r="GY9" s="29">
        <f t="shared" si="64"/>
        <v>-1.5226539692494327</v>
      </c>
      <c r="GZ9" s="29">
        <f t="shared" si="65"/>
        <v>-0.10430954217069122</v>
      </c>
      <c r="HA9" s="29">
        <f t="shared" si="66"/>
        <v>0.9761101036676898</v>
      </c>
      <c r="HB9" s="29">
        <f t="shared" si="67"/>
        <v>3.9897785636453964E-2</v>
      </c>
      <c r="HC9" s="29">
        <f t="shared" si="68"/>
        <v>0.19546568866366543</v>
      </c>
      <c r="HD9" s="29">
        <f t="shared" si="69"/>
        <v>0.13845537854524242</v>
      </c>
      <c r="HE9" s="29">
        <f t="shared" si="70"/>
        <v>0.2770345549070663</v>
      </c>
      <c r="HF9" s="29">
        <f t="shared" si="71"/>
        <v>0.37381885284536187</v>
      </c>
      <c r="HG9" s="50">
        <f t="shared" si="72"/>
        <v>99.999999999999986</v>
      </c>
      <c r="HH9" s="50">
        <f t="shared" si="73"/>
        <v>100</v>
      </c>
    </row>
    <row r="10" spans="1:216">
      <c r="A10" s="1" t="s">
        <v>21</v>
      </c>
      <c r="B10" s="80">
        <f>('Non Double Counted #''s'!U10/'Non Double Counted #''s'!$T10)*100</f>
        <v>72.093825283386494</v>
      </c>
      <c r="C10" s="80">
        <f>('Non Double Counted #''s'!V10/'Non Double Counted #''s'!$T10)*100</f>
        <v>19.254422289294624</v>
      </c>
      <c r="D10" s="80">
        <f>('Non Double Counted #''s'!W10/'Non Double Counted #''s'!$T10)*100</f>
        <v>5.0307238029548218</v>
      </c>
      <c r="E10" s="80">
        <f>('Non Double Counted #''s'!X10/'Non Double Counted #''s'!$T10)*100</f>
        <v>1.0787944085447667</v>
      </c>
      <c r="F10" s="80">
        <f>('Non Double Counted #''s'!Y10/'Non Double Counted #''s'!$T10)*100</f>
        <v>2.5422342158192972</v>
      </c>
      <c r="G10" s="91">
        <f>('Non Double Counted #''s'!CC10/'Non Double Counted #''s'!$CB10)*100</f>
        <v>65.071571486052235</v>
      </c>
      <c r="H10" s="80">
        <f>('Non Double Counted #''s'!CD10/'Non Double Counted #''s'!$CB10)*100</f>
        <v>20.906921241050121</v>
      </c>
      <c r="I10" s="80">
        <f>('Non Double Counted #''s'!CE10/'Non Double Counted #''s'!$CB10)*100</f>
        <v>8.3948916092974031</v>
      </c>
      <c r="J10" s="80">
        <f>('Non Double Counted #''s'!CF10/'Non Double Counted #''s'!$CB10)*100</f>
        <v>1.9721430658060819</v>
      </c>
      <c r="K10" s="80">
        <f>('Non Double Counted #''s'!CG10/'Non Double Counted #''s'!$CB10)*100</f>
        <v>3.6544725977941539</v>
      </c>
      <c r="L10" s="97">
        <f t="shared" si="74"/>
        <v>-7.0222537973342583</v>
      </c>
      <c r="M10" s="85">
        <f t="shared" si="75"/>
        <v>1.6524989517554971</v>
      </c>
      <c r="N10" s="85">
        <f t="shared" si="76"/>
        <v>3.3641678063425813</v>
      </c>
      <c r="O10" s="85">
        <f t="shared" si="77"/>
        <v>1.1122383819748567</v>
      </c>
      <c r="P10" s="85">
        <f t="shared" si="78"/>
        <v>0.89334865726131518</v>
      </c>
      <c r="R10" s="50">
        <f t="shared" si="79"/>
        <v>100</v>
      </c>
      <c r="S10" s="50">
        <f t="shared" si="80"/>
        <v>99.999999999999986</v>
      </c>
      <c r="U10" s="80">
        <f>('Non Double Counted #''s'!AA10/'Non Double Counted #''s'!$Z10)*100</f>
        <v>71.581812798124844</v>
      </c>
      <c r="V10" s="80">
        <f>('Non Double Counted #''s'!AB10/'Non Double Counted #''s'!$Z10)*100</f>
        <v>19.396994677608383</v>
      </c>
      <c r="W10" s="80">
        <f>('Non Double Counted #''s'!AC10/'Non Double Counted #''s'!$Z10)*100</f>
        <v>5.2808376483937023</v>
      </c>
      <c r="X10" s="80">
        <f>('Non Double Counted #''s'!AD10/'Non Double Counted #''s'!$Z10)*100</f>
        <v>1.1081473150412926</v>
      </c>
      <c r="Y10" s="80">
        <f>('Non Double Counted #''s'!AE10/'Non Double Counted #''s'!$Z10)*100</f>
        <v>2.6322075608317763</v>
      </c>
      <c r="Z10" s="91">
        <f>('Non Double Counted #''s'!CI10/'Non Double Counted #''s'!$CH10)*100</f>
        <v>64.553392680341787</v>
      </c>
      <c r="AA10" s="80">
        <f>('Non Double Counted #''s'!CJ10/'Non Double Counted #''s'!$CH10)*100</f>
        <v>21.011087219166672</v>
      </c>
      <c r="AB10" s="80">
        <f>('Non Double Counted #''s'!CK10/'Non Double Counted #''s'!$CH10)*100</f>
        <v>8.5937942976277188</v>
      </c>
      <c r="AC10" s="80">
        <f>('Non Double Counted #''s'!CL10/'Non Double Counted #''s'!$CH10)*100</f>
        <v>2.0435245318899304</v>
      </c>
      <c r="AD10" s="80">
        <f>('Non Double Counted #''s'!CM10/'Non Double Counted #''s'!$CH10)*100</f>
        <v>3.7982012709739048</v>
      </c>
      <c r="AE10" s="97">
        <f t="shared" si="81"/>
        <v>-7.0284201177830568</v>
      </c>
      <c r="AF10" s="85">
        <f t="shared" si="82"/>
        <v>1.6140925415582892</v>
      </c>
      <c r="AG10" s="85">
        <f t="shared" si="83"/>
        <v>3.3129566492340166</v>
      </c>
      <c r="AH10" s="85">
        <f t="shared" si="84"/>
        <v>1.1659937101421285</v>
      </c>
      <c r="AI10" s="85">
        <f t="shared" si="85"/>
        <v>0.93537721684863784</v>
      </c>
      <c r="AJ10" s="85"/>
      <c r="AK10" s="50">
        <f t="shared" si="28"/>
        <v>99.999999999999986</v>
      </c>
      <c r="AL10" s="50">
        <f t="shared" si="29"/>
        <v>100.00000000000001</v>
      </c>
      <c r="AN10" s="80">
        <f>('Non Double Counted #''s'!AG10/'Non Double Counted #''s'!$AF10)*100</f>
        <v>71.056981659465862</v>
      </c>
      <c r="AO10" s="80">
        <f>('Non Double Counted #''s'!AH10/'Non Double Counted #''s'!$AF10)*100</f>
        <v>19.528481004885407</v>
      </c>
      <c r="AP10" s="80">
        <f>('Non Double Counted #''s'!AI10/'Non Double Counted #''s'!$AF10)*100</f>
        <v>5.5296698114366141</v>
      </c>
      <c r="AQ10" s="80">
        <f>('Non Double Counted #''s'!AJ10/'Non Double Counted #''s'!$AF10)*100</f>
        <v>1.1409104194964275</v>
      </c>
      <c r="AR10" s="80">
        <f>('Non Double Counted #''s'!AK10/'Non Double Counted #''s'!$AF10)*100</f>
        <v>2.7439571047156814</v>
      </c>
      <c r="AS10" s="91">
        <f>('Non Double Counted #''s'!CO10/'Non Double Counted #''s'!$CN10)*100</f>
        <v>64.121592353866973</v>
      </c>
      <c r="AT10" s="91">
        <f>('Non Double Counted #''s'!CP10/'Non Double Counted #''s'!$CN10)*100</f>
        <v>21.122356059795905</v>
      </c>
      <c r="AU10" s="91">
        <f>('Non Double Counted #''s'!CQ10/'Non Double Counted #''s'!$CN10)*100</f>
        <v>8.7436227314315218</v>
      </c>
      <c r="AV10" s="91">
        <f>('Non Double Counted #''s'!CR10/'Non Double Counted #''s'!$CN10)*100</f>
        <v>2.0947362622049823</v>
      </c>
      <c r="AW10" s="91">
        <f>('Non Double Counted #''s'!CS10/'Non Double Counted #''s'!$CN10)*100</f>
        <v>3.9176925927006132</v>
      </c>
      <c r="AX10" s="97">
        <f t="shared" si="86"/>
        <v>-6.9353893055988891</v>
      </c>
      <c r="AY10" s="85">
        <f t="shared" si="87"/>
        <v>1.5938750549104981</v>
      </c>
      <c r="AZ10" s="85">
        <f t="shared" si="88"/>
        <v>3.2139529199949077</v>
      </c>
      <c r="BA10" s="85">
        <f t="shared" si="89"/>
        <v>1.1737354879849318</v>
      </c>
      <c r="BB10" s="85">
        <f t="shared" si="90"/>
        <v>0.95382584270855486</v>
      </c>
      <c r="BD10" s="50">
        <f t="shared" si="30"/>
        <v>99.999999999999986</v>
      </c>
      <c r="BE10" s="50">
        <f t="shared" si="31"/>
        <v>99.999999999999986</v>
      </c>
      <c r="BG10" s="175">
        <f>('Non Double Counted #''s'!AM10/'Non Double Counted #''s'!$AL10)*100</f>
        <v>70.565423492337246</v>
      </c>
      <c r="BH10" s="175">
        <f>('Non Double Counted #''s'!AN10/'Non Double Counted #''s'!$AL10)*100</f>
        <v>19.640854469396206</v>
      </c>
      <c r="BI10" s="175">
        <f>('Non Double Counted #''s'!AO10/'Non Double Counted #''s'!$AL10)*100</f>
        <v>5.7718346772728486</v>
      </c>
      <c r="BJ10" s="175">
        <f>('Non Double Counted #''s'!AP10/'Non Double Counted #''s'!$AL10)*100</f>
        <v>1.170063050908219</v>
      </c>
      <c r="BK10" s="175">
        <f>('Non Double Counted #''s'!AQ10/'Non Double Counted #''s'!$AL10)*100</f>
        <v>2.851824310085481</v>
      </c>
      <c r="BL10" s="175">
        <f>('Non Double Counted #''s'!CU10/'Non Double Counted #''s'!$CT10)*100</f>
        <v>63.68790975765647</v>
      </c>
      <c r="BM10" s="175">
        <f>('Non Double Counted #''s'!CV10/'Non Double Counted #''s'!$CT10)*100</f>
        <v>21.216121178178181</v>
      </c>
      <c r="BN10" s="175">
        <f>('Non Double Counted #''s'!CW10/'Non Double Counted #''s'!$CT10)*100</f>
        <v>8.9059163287424088</v>
      </c>
      <c r="BO10" s="175">
        <f>('Non Double Counted #''s'!CX10/'Non Double Counted #''s'!$CT10)*100</f>
        <v>2.1462910986795838</v>
      </c>
      <c r="BP10" s="175">
        <f>('Non Double Counted #''s'!CY10/'Non Double Counted #''s'!$CT10)*100</f>
        <v>4.0437616367433575</v>
      </c>
      <c r="BQ10" s="29">
        <f t="shared" si="32"/>
        <v>-6.8775137346807753</v>
      </c>
      <c r="BR10" s="29">
        <f t="shared" si="33"/>
        <v>1.5752667087819745</v>
      </c>
      <c r="BS10" s="29">
        <f t="shared" si="34"/>
        <v>3.1340816514695602</v>
      </c>
      <c r="BT10" s="29">
        <f t="shared" si="35"/>
        <v>1.1919373266578766</v>
      </c>
      <c r="BU10" s="29">
        <f t="shared" si="36"/>
        <v>0.97622804777136474</v>
      </c>
      <c r="BW10" s="50">
        <f t="shared" si="37"/>
        <v>100</v>
      </c>
      <c r="BX10" s="50">
        <f t="shared" si="38"/>
        <v>100</v>
      </c>
      <c r="BZ10" s="175">
        <f>('Non Double Counted #''s'!AS10/'Non Double Counted #''s'!$AR10)*100</f>
        <v>69.935087934799327</v>
      </c>
      <c r="CA10" s="175">
        <f>('Non Double Counted #''s'!AT10/'Non Double Counted #''s'!$AR10)*100</f>
        <v>19.871344596842768</v>
      </c>
      <c r="CB10" s="175">
        <f>('Non Double Counted #''s'!AU10/'Non Double Counted #''s'!$AR10)*100</f>
        <v>6.0398154365017369</v>
      </c>
      <c r="CC10" s="175">
        <f>('Non Double Counted #''s'!AV10/'Non Double Counted #''s'!$AR10)*100</f>
        <v>1.2055779296593161</v>
      </c>
      <c r="CD10" s="175">
        <f>('Non Double Counted #''s'!AW10/'Non Double Counted #''s'!$AR10)*100</f>
        <v>2.9481741021968495</v>
      </c>
      <c r="CE10" s="175">
        <f>('Non Double Counted #''s'!DA10/'Non Double Counted #''s'!$CZ10)*100</f>
        <v>63.24363010527162</v>
      </c>
      <c r="CF10" s="175">
        <f>('Non Double Counted #''s'!DB10/'Non Double Counted #''s'!$CZ10)*100</f>
        <v>21.361955485266414</v>
      </c>
      <c r="CG10" s="175">
        <f>('Non Double Counted #''s'!DC10/'Non Double Counted #''s'!$CZ10)*100</f>
        <v>9.0180710282112706</v>
      </c>
      <c r="CH10" s="175">
        <f>('Non Double Counted #''s'!DD10/'Non Double Counted #''s'!$CZ10)*100</f>
        <v>2.1816532654498095</v>
      </c>
      <c r="CI10" s="175">
        <f>('Non Double Counted #''s'!DE10/'Non Double Counted #''s'!$CZ10)*100</f>
        <v>4.1946901158008902</v>
      </c>
      <c r="CJ10" s="29">
        <f t="shared" si="39"/>
        <v>-6.6914578295277067</v>
      </c>
      <c r="CK10" s="29">
        <f t="shared" si="40"/>
        <v>1.490610888423646</v>
      </c>
      <c r="CL10" s="29">
        <f t="shared" si="41"/>
        <v>2.9782555917095337</v>
      </c>
      <c r="CM10" s="29">
        <f t="shared" si="42"/>
        <v>1.2465160136040407</v>
      </c>
      <c r="CN10" s="29">
        <f t="shared" si="43"/>
        <v>0.97607533579049344</v>
      </c>
      <c r="CP10" s="50">
        <f t="shared" si="44"/>
        <v>99.999999999999986</v>
      </c>
      <c r="CQ10" s="50">
        <f t="shared" si="45"/>
        <v>100</v>
      </c>
      <c r="CS10" s="175">
        <f>('Non Double Counted #''s'!AY10/'Non Double Counted #''s'!$AX10)*100</f>
        <v>69.340378143058402</v>
      </c>
      <c r="CT10" s="175">
        <f>('Non Double Counted #''s'!AZ10/'Non Double Counted #''s'!$AX10)*100</f>
        <v>20.081353205560902</v>
      </c>
      <c r="CU10" s="175">
        <f>('Non Double Counted #''s'!BA10/'Non Double Counted #''s'!$AX10)*100</f>
        <v>6.3161038893841006</v>
      </c>
      <c r="CV10" s="175">
        <f>('Non Double Counted #''s'!BB10/'Non Double Counted #''s'!$AX10)*100</f>
        <v>1.2395838968161943</v>
      </c>
      <c r="CW10" s="175">
        <f>('Non Double Counted #''s'!BC10/'Non Double Counted #''s'!$AX10)*100</f>
        <v>3.0225808651804047</v>
      </c>
      <c r="CX10" s="175">
        <f>('Non Double Counted #''s'!DG10/'Non Double Counted #''s'!$DF10)*100</f>
        <v>62.8617793953144</v>
      </c>
      <c r="CY10" s="175">
        <f>('Non Double Counted #''s'!DH10/'Non Double Counted #''s'!$DF10)*100</f>
        <v>21.511031284628675</v>
      </c>
      <c r="CZ10" s="175">
        <f>('Non Double Counted #''s'!DI10/'Non Double Counted #''s'!$DF10)*100</f>
        <v>9.1539968384511567</v>
      </c>
      <c r="DA10" s="175">
        <f>('Non Double Counted #''s'!DJ10/'Non Double Counted #''s'!$DF10)*100</f>
        <v>2.2177057238738951</v>
      </c>
      <c r="DB10" s="175">
        <f>('Non Double Counted #''s'!DK10/'Non Double Counted #''s'!$DF10)*100</f>
        <v>4.2554867577318776</v>
      </c>
      <c r="DC10" s="29">
        <f t="shared" si="91"/>
        <v>-6.4785987477440017</v>
      </c>
      <c r="DD10" s="29">
        <f t="shared" si="92"/>
        <v>1.4296780790677737</v>
      </c>
      <c r="DE10" s="29">
        <f t="shared" si="93"/>
        <v>2.8378929490670561</v>
      </c>
      <c r="DF10" s="29">
        <f t="shared" si="94"/>
        <v>1.2329058925514729</v>
      </c>
      <c r="DG10" s="29">
        <f t="shared" si="95"/>
        <v>0.97812182705770079</v>
      </c>
      <c r="DI10" s="50">
        <f t="shared" si="96"/>
        <v>100</v>
      </c>
      <c r="DJ10" s="50">
        <f t="shared" si="97"/>
        <v>100</v>
      </c>
      <c r="DL10" s="175">
        <f>('Non Double Counted #''s'!BE10/'Non Double Counted #''s'!$BD10)*100</f>
        <v>68.804447574287693</v>
      </c>
      <c r="DM10" s="175">
        <f>('Non Double Counted #''s'!BF10/'Non Double Counted #''s'!$BD10)*100</f>
        <v>20.252032303385452</v>
      </c>
      <c r="DN10" s="175">
        <f>('Non Double Counted #''s'!BG10/'Non Double Counted #''s'!$BD10)*100</f>
        <v>6.55441770026904</v>
      </c>
      <c r="DO10" s="175">
        <f>('Non Double Counted #''s'!BH10/'Non Double Counted #''s'!$BD10)*100</f>
        <v>1.2629458914813221</v>
      </c>
      <c r="DP10" s="175">
        <f>('Non Double Counted #''s'!BI10/'Non Double Counted #''s'!$BD10)*100</f>
        <v>3.1261565305764933</v>
      </c>
      <c r="DQ10" s="175">
        <f>('Non Double Counted #''s'!DM10/'Non Double Counted #''s'!$DL10)*100</f>
        <v>62.297089524387715</v>
      </c>
      <c r="DR10" s="175">
        <f>('Non Double Counted #''s'!DN10/'Non Double Counted #''s'!$DL10)*100</f>
        <v>21.72383072107483</v>
      </c>
      <c r="DS10" s="175">
        <f>('Non Double Counted #''s'!DO10/'Non Double Counted #''s'!$DL10)*100</f>
        <v>9.3081785851285801</v>
      </c>
      <c r="DT10" s="175">
        <f>('Non Double Counted #''s'!DS10/'Non Double Counted #''s'!$DL10)*100</f>
        <v>2.2590829564036805</v>
      </c>
      <c r="DU10" s="175">
        <f>('Non Double Counted #''s'!DT10/'Non Double Counted #''s'!$DL10)*100</f>
        <v>4.4118182130051906</v>
      </c>
      <c r="DV10" s="29">
        <f t="shared" si="98"/>
        <v>-6.5073580498999775</v>
      </c>
      <c r="DW10" s="29">
        <f t="shared" si="99"/>
        <v>1.4717984176893779</v>
      </c>
      <c r="DX10" s="29">
        <f t="shared" si="100"/>
        <v>2.7537608848595401</v>
      </c>
      <c r="DY10" s="29">
        <f t="shared" si="101"/>
        <v>1.2856616824286973</v>
      </c>
      <c r="DZ10" s="29">
        <f t="shared" si="102"/>
        <v>0.99613706492235843</v>
      </c>
      <c r="EB10" s="50">
        <f t="shared" si="103"/>
        <v>100</v>
      </c>
      <c r="EC10" s="50">
        <f t="shared" si="104"/>
        <v>100</v>
      </c>
      <c r="EE10" s="175">
        <f>('Non Double Counted #''s'!BQ10/'Non Double Counted #''s'!$BP10)*100</f>
        <v>67.542892392235203</v>
      </c>
      <c r="EF10" s="175">
        <f>('Non Double Counted #''s'!BR10/'Non Double Counted #''s'!$BP10)*100</f>
        <v>20.625518290134014</v>
      </c>
      <c r="EG10" s="175">
        <f>('Non Double Counted #''s'!BS10/'Non Double Counted #''s'!$BP10)*100</f>
        <v>7.218439943872144</v>
      </c>
      <c r="EH10" s="175">
        <f>('Non Double Counted #''s'!BT10/'Non Double Counted #''s'!$BP10)*100</f>
        <v>1.3180103985665252</v>
      </c>
      <c r="EI10" s="175">
        <f>('Non Double Counted #''s'!BU10/'Non Double Counted #''s'!$BP10)*100</f>
        <v>3.2951389751921205</v>
      </c>
      <c r="EJ10" s="175">
        <f>('Non Double Counted #''s'!EB10/'Non Double Counted #''s'!$EA10)*100</f>
        <v>61.652412699586343</v>
      </c>
      <c r="EK10" s="175">
        <f>('Non Double Counted #''s'!EC10/'Non Double Counted #''s'!$EA10)*100</f>
        <v>22.044150328005554</v>
      </c>
      <c r="EL10" s="175">
        <f>('Non Double Counted #''s'!ED10/'Non Double Counted #''s'!$EA10)*100</f>
        <v>9.5907221873061648</v>
      </c>
      <c r="EM10" s="175">
        <f>('Non Double Counted #''s'!EE10/'Non Double Counted #''s'!$EA10)*100</f>
        <v>2.3453321338640571</v>
      </c>
      <c r="EN10" s="175">
        <f>('Non Double Counted #''s'!EF10/'Non Double Counted #''s'!$EA10)*100</f>
        <v>4.3673826512378771</v>
      </c>
      <c r="EO10" s="29">
        <f t="shared" si="116"/>
        <v>-5.8904796926488601</v>
      </c>
      <c r="EP10" s="29">
        <f t="shared" si="105"/>
        <v>1.4186320378715394</v>
      </c>
      <c r="EQ10" s="29">
        <f t="shared" si="106"/>
        <v>2.3722822434340207</v>
      </c>
      <c r="ER10" s="29">
        <f t="shared" si="107"/>
        <v>1.0722436760457565</v>
      </c>
      <c r="ES10" s="29">
        <f t="shared" si="108"/>
        <v>1.0273217352975319</v>
      </c>
      <c r="EU10" s="50">
        <f t="shared" si="109"/>
        <v>100</v>
      </c>
      <c r="EV10" s="50">
        <f t="shared" si="110"/>
        <v>100</v>
      </c>
      <c r="EW10" s="175"/>
      <c r="EX10" s="175">
        <f>'Non Double Counted #''s'!BW10/'Non Double Counted #''s'!$BV10*100</f>
        <v>65.344668984580153</v>
      </c>
      <c r="EY10" s="175">
        <f>'Non Double Counted #''s'!BX10/'Non Double Counted #''s'!$BV10*100</f>
        <v>20.801306109357704</v>
      </c>
      <c r="EZ10" s="175">
        <f>'Non Double Counted #''s'!BY10/'Non Double Counted #''s'!$BV10*100</f>
        <v>8.1543855116300303</v>
      </c>
      <c r="FA10" s="175">
        <f>'Non Double Counted #''s'!BZ10/'Non Double Counted #''s'!$BV10*100</f>
        <v>2.0362298342639882</v>
      </c>
      <c r="FB10" s="175">
        <f>'Non Double Counted #''s'!CA10/'Non Double Counted #''s'!$BV10*100</f>
        <v>3.6634095601681191</v>
      </c>
      <c r="FC10" s="194">
        <f>('Non Double Counted #''s'!EI10/'Non Double Counted #''s'!EH10)*100</f>
        <v>61.058320303118442</v>
      </c>
      <c r="FD10" s="175">
        <f>('Non Double Counted #''s'!EJ10/'Non Double Counted #''s'!EH10)*100</f>
        <v>22.151399105601996</v>
      </c>
      <c r="FE10" s="175">
        <f>('Non Double Counted #''s'!EK10/'Non Double Counted #''s'!EH10)*100</f>
        <v>9.837567350926065</v>
      </c>
      <c r="FF10" s="175">
        <f>('Non Double Counted #''s'!EL10/'Non Double Counted #''s'!EH10)*100</f>
        <v>2.4848780260415135</v>
      </c>
      <c r="FG10" s="175">
        <f>('Non Double Counted #''s'!EM10/'Non Double Counted #''s'!EH10)*100</f>
        <v>4.4678352143119895</v>
      </c>
      <c r="FH10" s="29">
        <f t="shared" si="58"/>
        <v>-4.2863486814617104</v>
      </c>
      <c r="FI10" s="29">
        <f t="shared" si="22"/>
        <v>1.3500929962442925</v>
      </c>
      <c r="FJ10" s="29">
        <f t="shared" si="22"/>
        <v>1.6831818392960347</v>
      </c>
      <c r="FK10" s="29">
        <f t="shared" si="22"/>
        <v>0.44864819177752535</v>
      </c>
      <c r="FL10" s="29">
        <f t="shared" si="22"/>
        <v>0.80442565414387035</v>
      </c>
      <c r="FN10" s="50">
        <f t="shared" si="59"/>
        <v>100</v>
      </c>
      <c r="FO10" s="50">
        <f t="shared" si="60"/>
        <v>100.00000000000001</v>
      </c>
      <c r="FP10" s="175">
        <f>'Non Double Counted #''s'!CC10/'Non Double Counted #''s'!$CB10*100</f>
        <v>65.071571486052235</v>
      </c>
      <c r="FQ10" s="175">
        <f>'Non Double Counted #''s'!CD10/'Non Double Counted #''s'!$CB10*100</f>
        <v>20.906921241050121</v>
      </c>
      <c r="FR10" s="175">
        <f>'Non Double Counted #''s'!CE10/'Non Double Counted #''s'!$CB10*100</f>
        <v>8.3948916092974031</v>
      </c>
      <c r="FS10" s="175">
        <f>'Non Double Counted #''s'!CF10/'Non Double Counted #''s'!$CB10*100</f>
        <v>1.9721430658060819</v>
      </c>
      <c r="FT10" s="175">
        <f>'Non Double Counted #''s'!CG10/'Non Double Counted #''s'!$CB10*100</f>
        <v>3.6544725977941539</v>
      </c>
      <c r="FU10" s="194">
        <f>('Non Double Counted #''s'!EO10/'Non Double Counted #''s'!$EN10)*100</f>
        <v>60.586261839338299</v>
      </c>
      <c r="FV10" s="175">
        <f>('Non Double Counted #''s'!EP10/'Non Double Counted #''s'!$EN10)*100</f>
        <v>22.238001924747739</v>
      </c>
      <c r="FW10" s="175">
        <f>('Non Double Counted #''s'!EQ10/'Non Double Counted #''s'!$EN10)*100</f>
        <v>10.112986872105788</v>
      </c>
      <c r="FX10" s="175">
        <f>('Non Double Counted #''s'!ER10/'Non Double Counted #''s'!$EN10)*100</f>
        <v>2.5290428908238098</v>
      </c>
      <c r="FY10" s="175">
        <f>('Non Double Counted #''s'!ES10/'Non Double Counted #''s'!$EN10)*100</f>
        <v>4.5337064729843641</v>
      </c>
      <c r="FZ10" s="29">
        <f t="shared" si="111"/>
        <v>-4.4853096467139366</v>
      </c>
      <c r="GA10" s="29">
        <f t="shared" si="112"/>
        <v>1.3310806836976177</v>
      </c>
      <c r="GB10" s="29">
        <f t="shared" si="113"/>
        <v>1.7180952628083848</v>
      </c>
      <c r="GC10" s="29">
        <f t="shared" si="114"/>
        <v>0.55689982501772795</v>
      </c>
      <c r="GD10" s="29">
        <f t="shared" si="115"/>
        <v>0.87923387519021023</v>
      </c>
      <c r="GF10" s="50">
        <f t="shared" si="62"/>
        <v>99.999999999999986</v>
      </c>
      <c r="GG10" s="50">
        <f t="shared" si="63"/>
        <v>100</v>
      </c>
      <c r="GI10" s="194">
        <f>'Non Double Counted #''s'!DM10/'Non Double Counted #''s'!$DL10*100</f>
        <v>62.297089524387715</v>
      </c>
      <c r="GJ10" s="175">
        <f>'Non Double Counted #''s'!DN10/'Non Double Counted #''s'!$DL10*100</f>
        <v>21.72383072107483</v>
      </c>
      <c r="GK10" s="175">
        <f>'Non Double Counted #''s'!DO10/'Non Double Counted #''s'!$DL10*100</f>
        <v>9.3081785851285801</v>
      </c>
      <c r="GL10" s="175">
        <f>'Non Double Counted #''s'!DP10/'Non Double Counted #''s'!$DL10*100</f>
        <v>0.31093447713420497</v>
      </c>
      <c r="GM10" s="175">
        <f>'Non Double Counted #''s'!DQ10/'Non Double Counted #''s'!$DL10*100</f>
        <v>4.0648107624288023</v>
      </c>
      <c r="GN10" s="29">
        <f>'Non Double Counted #''s'!DR10/'Non Double Counted #''s'!$DL10*100</f>
        <v>3.6072973442182923E-2</v>
      </c>
      <c r="GO10" s="29">
        <f>'Non Double Counted #''s'!DS10/'Non Double Counted #''s'!$DL10*100</f>
        <v>2.2590829564036805</v>
      </c>
      <c r="GP10" s="29">
        <f>'Non Double Counted #''s'!DT10/'Non Double Counted #''s'!$DL10*100</f>
        <v>4.4118182130051906</v>
      </c>
      <c r="GQ10" s="194">
        <f>('Non Double Counted #''s'!EU10/'Non Double Counted #''s'!$ET10)*100</f>
        <v>59.994147659653017</v>
      </c>
      <c r="GR10" s="175">
        <f>('Non Double Counted #''s'!EV10/'Non Double Counted #''s'!$ET10)*100</f>
        <v>22.467979057262596</v>
      </c>
      <c r="GS10" s="175">
        <f>('Non Double Counted #''s'!EW10/'Non Double Counted #''s'!$ET10)*100</f>
        <v>10.339691043562622</v>
      </c>
      <c r="GT10" s="194">
        <f>('Non Double Counted #''s'!EX10/'Non Double Counted #''s'!$ET10)*100</f>
        <v>0.29998153959756324</v>
      </c>
      <c r="GU10" s="194">
        <f>('Non Double Counted #''s'!EY10/'Non Double Counted #''s'!$ET10)*100</f>
        <v>4.2835007207412445</v>
      </c>
      <c r="GV10" s="194">
        <f>('Non Double Counted #''s'!EZ10/'Non Double Counted #''s'!$ET10)*100</f>
        <v>3.4564157753958186E-2</v>
      </c>
      <c r="GW10" s="175">
        <f>('Non Double Counted #''s'!FA10/'Non Double Counted #''s'!$ET10)*100</f>
        <v>2.5801358214289922</v>
      </c>
      <c r="GX10" s="175">
        <f>('Non Double Counted #''s'!FB10/'Non Double Counted #''s'!$ET10)*100</f>
        <v>4.6180464180927654</v>
      </c>
      <c r="GY10" s="29">
        <f t="shared" si="64"/>
        <v>-2.3029418647346986</v>
      </c>
      <c r="GZ10" s="29">
        <f t="shared" si="65"/>
        <v>0.74414833618776655</v>
      </c>
      <c r="HA10" s="29">
        <f t="shared" si="66"/>
        <v>1.031512458434042</v>
      </c>
      <c r="HB10" s="29">
        <f t="shared" si="67"/>
        <v>-1.0952937536641727E-2</v>
      </c>
      <c r="HC10" s="29">
        <f t="shared" si="68"/>
        <v>0.2186899583124422</v>
      </c>
      <c r="HD10" s="29">
        <f t="shared" si="69"/>
        <v>-1.5088156882247378E-3</v>
      </c>
      <c r="HE10" s="29">
        <f t="shared" si="70"/>
        <v>0.32105286502531172</v>
      </c>
      <c r="HF10" s="29">
        <f t="shared" si="71"/>
        <v>0.20622820508757478</v>
      </c>
      <c r="HG10" s="50">
        <f t="shared" si="72"/>
        <v>100.00000000000001</v>
      </c>
      <c r="HH10" s="50">
        <f t="shared" si="73"/>
        <v>100</v>
      </c>
    </row>
    <row r="11" spans="1:216">
      <c r="A11" s="1" t="s">
        <v>22</v>
      </c>
      <c r="B11" s="80">
        <f>('Non Double Counted #''s'!U11/'Non Double Counted #''s'!$T11)*100</f>
        <v>64.922463091315237</v>
      </c>
      <c r="C11" s="80">
        <f>('Non Double Counted #''s'!V11/'Non Double Counted #''s'!$T11)*100</f>
        <v>14.605102806275411</v>
      </c>
      <c r="D11" s="80">
        <f>('Non Double Counted #''s'!W11/'Non Double Counted #''s'!$T11)*100</f>
        <v>17.443910414305748</v>
      </c>
      <c r="E11" s="80">
        <f>('Non Double Counted #''s'!X11/'Non Double Counted #''s'!$T11)*100</f>
        <v>0.93993329797792435</v>
      </c>
      <c r="F11" s="80">
        <f>('Non Double Counted #''s'!Y11/'Non Double Counted #''s'!$T11)*100</f>
        <v>2.0885903901256824</v>
      </c>
      <c r="G11" s="91">
        <f>('Non Double Counted #''s'!CC11/'Non Double Counted #''s'!$CB11)*100</f>
        <v>57.522979616154068</v>
      </c>
      <c r="H11" s="80">
        <f>('Non Double Counted #''s'!CD11/'Non Double Counted #''s'!$CB11)*100</f>
        <v>15.359609334719032</v>
      </c>
      <c r="I11" s="80">
        <f>('Non Double Counted #''s'!CE11/'Non Double Counted #''s'!$CB11)*100</f>
        <v>22.854600031840413</v>
      </c>
      <c r="J11" s="80">
        <f>('Non Double Counted #''s'!CF11/'Non Double Counted #''s'!$CB11)*100</f>
        <v>1.4471173669720889</v>
      </c>
      <c r="K11" s="80">
        <f>('Non Double Counted #''s'!CG11/'Non Double Counted #''s'!$CB11)*100</f>
        <v>2.8156936503144006</v>
      </c>
      <c r="L11" s="97">
        <f t="shared" si="74"/>
        <v>-7.3994834751611691</v>
      </c>
      <c r="M11" s="85">
        <f t="shared" si="75"/>
        <v>0.75450652844362054</v>
      </c>
      <c r="N11" s="85">
        <f t="shared" si="76"/>
        <v>5.4106896175346648</v>
      </c>
      <c r="O11" s="85">
        <f t="shared" si="77"/>
        <v>0.72710326018871818</v>
      </c>
      <c r="P11" s="85">
        <f t="shared" si="78"/>
        <v>0.50718406899416457</v>
      </c>
      <c r="R11" s="50">
        <f t="shared" si="79"/>
        <v>100.00000000000001</v>
      </c>
      <c r="S11" s="50">
        <f t="shared" si="80"/>
        <v>100.00000000000001</v>
      </c>
      <c r="U11" s="80">
        <f>('Non Double Counted #''s'!AA11/'Non Double Counted #''s'!$Z11)*100</f>
        <v>64.256393821078291</v>
      </c>
      <c r="V11" s="80">
        <f>('Non Double Counted #''s'!AB11/'Non Double Counted #''s'!$Z11)*100</f>
        <v>14.65761755210678</v>
      </c>
      <c r="W11" s="80">
        <f>('Non Double Counted #''s'!AC11/'Non Double Counted #''s'!$Z11)*100</f>
        <v>17.949099961633802</v>
      </c>
      <c r="X11" s="80">
        <f>('Non Double Counted #''s'!AD11/'Non Double Counted #''s'!$Z11)*100</f>
        <v>0.97713406953920146</v>
      </c>
      <c r="Y11" s="80">
        <f>('Non Double Counted #''s'!AE11/'Non Double Counted #''s'!$Z11)*100</f>
        <v>2.1597545956419384</v>
      </c>
      <c r="Z11" s="91">
        <f>('Non Double Counted #''s'!CI11/'Non Double Counted #''s'!$CH11)*100</f>
        <v>56.986448811775894</v>
      </c>
      <c r="AA11" s="80">
        <f>('Non Double Counted #''s'!CJ11/'Non Double Counted #''s'!$CH11)*100</f>
        <v>15.444863452790743</v>
      </c>
      <c r="AB11" s="80">
        <f>('Non Double Counted #''s'!CK11/'Non Double Counted #''s'!$CH11)*100</f>
        <v>23.213061809851013</v>
      </c>
      <c r="AC11" s="80">
        <f>('Non Double Counted #''s'!CL11/'Non Double Counted #''s'!$CH11)*100</f>
        <v>1.4813769517984874</v>
      </c>
      <c r="AD11" s="80">
        <f>('Non Double Counted #''s'!CM11/'Non Double Counted #''s'!$CH11)*100</f>
        <v>2.8742489737838635</v>
      </c>
      <c r="AE11" s="97">
        <f t="shared" si="81"/>
        <v>-7.269945009302397</v>
      </c>
      <c r="AF11" s="85">
        <f t="shared" si="82"/>
        <v>0.78724590068396338</v>
      </c>
      <c r="AG11" s="85">
        <f t="shared" si="83"/>
        <v>5.2639618482172104</v>
      </c>
      <c r="AH11" s="85">
        <f t="shared" si="84"/>
        <v>0.71449437814192507</v>
      </c>
      <c r="AI11" s="85">
        <f t="shared" si="85"/>
        <v>0.50424288225928593</v>
      </c>
      <c r="AJ11" s="85"/>
      <c r="AK11" s="50">
        <f t="shared" si="28"/>
        <v>100.00000000000003</v>
      </c>
      <c r="AL11" s="50">
        <f t="shared" si="29"/>
        <v>100</v>
      </c>
      <c r="AN11" s="80">
        <f>('Non Double Counted #''s'!AG11/'Non Double Counted #''s'!$AF11)*100</f>
        <v>63.638079587127535</v>
      </c>
      <c r="AO11" s="80">
        <f>('Non Double Counted #''s'!AH11/'Non Double Counted #''s'!$AF11)*100</f>
        <v>14.713523147115747</v>
      </c>
      <c r="AP11" s="80">
        <f>('Non Double Counted #''s'!AI11/'Non Double Counted #''s'!$AF11)*100</f>
        <v>18.408395605519331</v>
      </c>
      <c r="AQ11" s="80">
        <f>('Non Double Counted #''s'!AJ11/'Non Double Counted #''s'!$AF11)*100</f>
        <v>1.0132820761610872</v>
      </c>
      <c r="AR11" s="80">
        <f>('Non Double Counted #''s'!AK11/'Non Double Counted #''s'!$AF11)*100</f>
        <v>2.2267195840762923</v>
      </c>
      <c r="AS11" s="91">
        <f>('Non Double Counted #''s'!CO11/'Non Double Counted #''s'!$CN11)*100</f>
        <v>56.437155485182224</v>
      </c>
      <c r="AT11" s="91">
        <f>('Non Double Counted #''s'!CP11/'Non Double Counted #''s'!$CN11)*100</f>
        <v>15.495733105029135</v>
      </c>
      <c r="AU11" s="91">
        <f>('Non Double Counted #''s'!CQ11/'Non Double Counted #''s'!$CN11)*100</f>
        <v>23.6247587309478</v>
      </c>
      <c r="AV11" s="91">
        <f>('Non Double Counted #''s'!CR11/'Non Double Counted #''s'!$CN11)*100</f>
        <v>1.5174455297076745</v>
      </c>
      <c r="AW11" s="91">
        <f>('Non Double Counted #''s'!CS11/'Non Double Counted #''s'!$CN11)*100</f>
        <v>2.9249071491331704</v>
      </c>
      <c r="AX11" s="97">
        <f t="shared" si="86"/>
        <v>-7.2009241019453114</v>
      </c>
      <c r="AY11" s="85">
        <f t="shared" si="87"/>
        <v>0.78220995791338765</v>
      </c>
      <c r="AZ11" s="85">
        <f t="shared" si="88"/>
        <v>5.2163631254284688</v>
      </c>
      <c r="BA11" s="85">
        <f t="shared" si="89"/>
        <v>0.69818756505687807</v>
      </c>
      <c r="BB11" s="85">
        <f t="shared" si="90"/>
        <v>0.50416345354658731</v>
      </c>
      <c r="BD11" s="50">
        <f t="shared" si="30"/>
        <v>100</v>
      </c>
      <c r="BE11" s="50">
        <f t="shared" si="31"/>
        <v>100.00000000000001</v>
      </c>
      <c r="BG11" s="175">
        <f>('Non Double Counted #''s'!AM11/'Non Double Counted #''s'!$AL11)*100</f>
        <v>63.024893826090633</v>
      </c>
      <c r="BH11" s="175">
        <f>('Non Double Counted #''s'!AN11/'Non Double Counted #''s'!$AL11)*100</f>
        <v>14.757652142558332</v>
      </c>
      <c r="BI11" s="175">
        <f>('Non Double Counted #''s'!AO11/'Non Double Counted #''s'!$AL11)*100</f>
        <v>18.870443947898011</v>
      </c>
      <c r="BJ11" s="175">
        <f>('Non Double Counted #''s'!AP11/'Non Double Counted #''s'!$AL11)*100</f>
        <v>1.0484058073638438</v>
      </c>
      <c r="BK11" s="175">
        <f>('Non Double Counted #''s'!AQ11/'Non Double Counted #''s'!$AL11)*100</f>
        <v>2.2986042760891867</v>
      </c>
      <c r="BL11" s="175">
        <f>('Non Double Counted #''s'!CU11/'Non Double Counted #''s'!$CT11)*100</f>
        <v>55.814342891477466</v>
      </c>
      <c r="BM11" s="175">
        <f>('Non Double Counted #''s'!CV11/'Non Double Counted #''s'!$CT11)*100</f>
        <v>15.556601804115225</v>
      </c>
      <c r="BN11" s="175">
        <f>('Non Double Counted #''s'!CW11/'Non Double Counted #''s'!$CT11)*100</f>
        <v>24.072776875547579</v>
      </c>
      <c r="BO11" s="175">
        <f>('Non Double Counted #''s'!CX11/'Non Double Counted #''s'!$CT11)*100</f>
        <v>1.5550715399262374</v>
      </c>
      <c r="BP11" s="175">
        <f>('Non Double Counted #''s'!CY11/'Non Double Counted #''s'!$CT11)*100</f>
        <v>3.0012068889334933</v>
      </c>
      <c r="BQ11" s="29">
        <f t="shared" si="32"/>
        <v>-7.2105509346131669</v>
      </c>
      <c r="BR11" s="29">
        <f t="shared" si="33"/>
        <v>0.79894966155689318</v>
      </c>
      <c r="BS11" s="29">
        <f t="shared" si="34"/>
        <v>5.202332927649568</v>
      </c>
      <c r="BT11" s="29">
        <f t="shared" si="35"/>
        <v>0.70260261284430658</v>
      </c>
      <c r="BU11" s="29">
        <f t="shared" si="36"/>
        <v>0.50666573256239356</v>
      </c>
      <c r="BW11" s="50">
        <f t="shared" si="37"/>
        <v>100.00000000000001</v>
      </c>
      <c r="BX11" s="50">
        <f t="shared" si="38"/>
        <v>100</v>
      </c>
      <c r="BZ11" s="175">
        <f>('Non Double Counted #''s'!AS11/'Non Double Counted #''s'!$AR11)*100</f>
        <v>62.339601533706357</v>
      </c>
      <c r="CA11" s="175">
        <f>('Non Double Counted #''s'!AT11/'Non Double Counted #''s'!$AR11)*100</f>
        <v>14.799212268385507</v>
      </c>
      <c r="CB11" s="175">
        <f>('Non Double Counted #''s'!AU11/'Non Double Counted #''s'!$AR11)*100</f>
        <v>19.407528076863372</v>
      </c>
      <c r="CC11" s="175">
        <f>('Non Double Counted #''s'!AV11/'Non Double Counted #''s'!$AR11)*100</f>
        <v>1.079549550017749</v>
      </c>
      <c r="CD11" s="175">
        <f>('Non Double Counted #''s'!AW11/'Non Double Counted #''s'!$AR11)*100</f>
        <v>2.3741085710270133</v>
      </c>
      <c r="CE11" s="175">
        <f>('Non Double Counted #''s'!DA11/'Non Double Counted #''s'!$CZ11)*100</f>
        <v>55.295706159929182</v>
      </c>
      <c r="CF11" s="175">
        <f>('Non Double Counted #''s'!DB11/'Non Double Counted #''s'!$CZ11)*100</f>
        <v>15.565875688511307</v>
      </c>
      <c r="CG11" s="175">
        <f>('Non Double Counted #''s'!DC11/'Non Double Counted #''s'!$CZ11)*100</f>
        <v>24.488236357343535</v>
      </c>
      <c r="CH11" s="175">
        <f>('Non Double Counted #''s'!DD11/'Non Double Counted #''s'!$CZ11)*100</f>
        <v>1.5898656976237109</v>
      </c>
      <c r="CI11" s="175">
        <f>('Non Double Counted #''s'!DE11/'Non Double Counted #''s'!$CZ11)*100</f>
        <v>3.0603160965922616</v>
      </c>
      <c r="CJ11" s="29">
        <f t="shared" si="39"/>
        <v>-7.0438953737771755</v>
      </c>
      <c r="CK11" s="29">
        <f t="shared" si="40"/>
        <v>0.76666342012580024</v>
      </c>
      <c r="CL11" s="29">
        <f t="shared" si="41"/>
        <v>5.0807082804801631</v>
      </c>
      <c r="CM11" s="29">
        <f t="shared" si="42"/>
        <v>0.68620752556524822</v>
      </c>
      <c r="CN11" s="29">
        <f t="shared" si="43"/>
        <v>0.51031614760596189</v>
      </c>
      <c r="CP11" s="50">
        <f t="shared" si="44"/>
        <v>99.999999999999986</v>
      </c>
      <c r="CQ11" s="50">
        <f t="shared" si="45"/>
        <v>100</v>
      </c>
      <c r="CS11" s="175">
        <f>('Non Double Counted #''s'!AY11/'Non Double Counted #''s'!$AX11)*100</f>
        <v>61.589370785754873</v>
      </c>
      <c r="CT11" s="175">
        <f>('Non Double Counted #''s'!AZ11/'Non Double Counted #''s'!$AX11)*100</f>
        <v>14.876453548466618</v>
      </c>
      <c r="CU11" s="175">
        <f>('Non Double Counted #''s'!BA11/'Non Double Counted #''s'!$AX11)*100</f>
        <v>19.980694921769924</v>
      </c>
      <c r="CV11" s="175">
        <f>('Non Double Counted #''s'!BB11/'Non Double Counted #''s'!$AX11)*100</f>
        <v>1.1128307068507832</v>
      </c>
      <c r="CW11" s="175">
        <f>('Non Double Counted #''s'!BC11/'Non Double Counted #''s'!$AX11)*100</f>
        <v>2.4406500371578081</v>
      </c>
      <c r="CX11" s="175">
        <f>('Non Double Counted #''s'!DG11/'Non Double Counted #''s'!$DF11)*100</f>
        <v>54.893596046542584</v>
      </c>
      <c r="CY11" s="175">
        <f>('Non Double Counted #''s'!DH11/'Non Double Counted #''s'!$DF11)*100</f>
        <v>15.556805286361309</v>
      </c>
      <c r="CZ11" s="175">
        <f>('Non Double Counted #''s'!DI11/'Non Double Counted #''s'!$DF11)*100</f>
        <v>24.873208842485841</v>
      </c>
      <c r="DA11" s="175">
        <f>('Non Double Counted #''s'!DJ11/'Non Double Counted #''s'!$DF11)*100</f>
        <v>1.6162813144043751</v>
      </c>
      <c r="DB11" s="175">
        <f>('Non Double Counted #''s'!DK11/'Non Double Counted #''s'!$DF11)*100</f>
        <v>3.0601085102059002</v>
      </c>
      <c r="DC11" s="29">
        <f t="shared" si="91"/>
        <v>-6.6957747392122897</v>
      </c>
      <c r="DD11" s="29">
        <f t="shared" si="92"/>
        <v>0.68035173789469106</v>
      </c>
      <c r="DE11" s="29">
        <f t="shared" si="93"/>
        <v>4.892513920715917</v>
      </c>
      <c r="DF11" s="29">
        <f t="shared" si="94"/>
        <v>0.6194584730480921</v>
      </c>
      <c r="DG11" s="29">
        <f t="shared" si="95"/>
        <v>0.50345060755359183</v>
      </c>
      <c r="DI11" s="50">
        <f t="shared" si="96"/>
        <v>100.00000000000001</v>
      </c>
      <c r="DJ11" s="50">
        <f t="shared" si="97"/>
        <v>100</v>
      </c>
      <c r="DL11" s="175">
        <f>('Non Double Counted #''s'!BE11/'Non Double Counted #''s'!$BD11)*100</f>
        <v>60.933850694792824</v>
      </c>
      <c r="DM11" s="175">
        <f>('Non Double Counted #''s'!BF11/'Non Double Counted #''s'!$BD11)*100</f>
        <v>14.91669618208738</v>
      </c>
      <c r="DN11" s="175">
        <f>('Non Double Counted #''s'!BG11/'Non Double Counted #''s'!$BD11)*100</f>
        <v>20.515671671888597</v>
      </c>
      <c r="DO11" s="175">
        <f>('Non Double Counted #''s'!BH11/'Non Double Counted #''s'!$BD11)*100</f>
        <v>1.1403538751503748</v>
      </c>
      <c r="DP11" s="175">
        <f>('Non Double Counted #''s'!BI11/'Non Double Counted #''s'!$BD11)*100</f>
        <v>2.4934275760808275</v>
      </c>
      <c r="DQ11" s="175">
        <f>('Non Double Counted #''s'!DM11/'Non Double Counted #''s'!$DL11)*100</f>
        <v>54.05909628104687</v>
      </c>
      <c r="DR11" s="175">
        <f>('Non Double Counted #''s'!DN11/'Non Double Counted #''s'!$DL11)*100</f>
        <v>15.579506681153617</v>
      </c>
      <c r="DS11" s="175">
        <f>('Non Double Counted #''s'!DO11/'Non Double Counted #''s'!$DL11)*100</f>
        <v>25.597038752597168</v>
      </c>
      <c r="DT11" s="175">
        <f>('Non Double Counted #''s'!DS11/'Non Double Counted #''s'!$DL11)*100</f>
        <v>1.6359104858847524</v>
      </c>
      <c r="DU11" s="175">
        <f>('Non Double Counted #''s'!DT11/'Non Double Counted #''s'!$DL11)*100</f>
        <v>3.1284477993175881</v>
      </c>
      <c r="DV11" s="29">
        <f t="shared" si="98"/>
        <v>-6.8747544137459542</v>
      </c>
      <c r="DW11" s="29">
        <f t="shared" si="99"/>
        <v>0.66281049906623757</v>
      </c>
      <c r="DX11" s="29">
        <f t="shared" si="100"/>
        <v>5.0813670807085707</v>
      </c>
      <c r="DY11" s="29">
        <f t="shared" si="101"/>
        <v>0.63502022323676055</v>
      </c>
      <c r="DZ11" s="29">
        <f t="shared" si="102"/>
        <v>0.49555661073437762</v>
      </c>
      <c r="EB11" s="50">
        <f t="shared" si="103"/>
        <v>100.00000000000001</v>
      </c>
      <c r="EC11" s="50">
        <f t="shared" si="104"/>
        <v>99.999999999999986</v>
      </c>
      <c r="EE11" s="175">
        <f>('Non Double Counted #''s'!BQ11/'Non Double Counted #''s'!$BP11)*100</f>
        <v>59.486662212025486</v>
      </c>
      <c r="EF11" s="175">
        <f>('Non Double Counted #''s'!BR11/'Non Double Counted #''s'!$BP11)*100</f>
        <v>15.118063904411535</v>
      </c>
      <c r="EG11" s="175">
        <f>('Non Double Counted #''s'!BS11/'Non Double Counted #''s'!$BP11)*100</f>
        <v>21.535784205918134</v>
      </c>
      <c r="EH11" s="175">
        <f>('Non Double Counted #''s'!BT11/'Non Double Counted #''s'!$BP11)*100</f>
        <v>1.1907992725632457</v>
      </c>
      <c r="EI11" s="175">
        <f>('Non Double Counted #''s'!BU11/'Non Double Counted #''s'!$BP11)*100</f>
        <v>2.6686904050815921</v>
      </c>
      <c r="EJ11" s="175">
        <f>('Non Double Counted #''s'!EB11/'Non Double Counted #''s'!$EA11)*100</f>
        <v>53.249022464517559</v>
      </c>
      <c r="EK11" s="175">
        <f>('Non Double Counted #''s'!EC11/'Non Double Counted #''s'!$EA11)*100</f>
        <v>15.528931190469461</v>
      </c>
      <c r="EL11" s="175">
        <f>('Non Double Counted #''s'!ED11/'Non Double Counted #''s'!$EA11)*100</f>
        <v>26.370841583542997</v>
      </c>
      <c r="EM11" s="175">
        <f>('Non Double Counted #''s'!EE11/'Non Double Counted #''s'!$EA11)*100</f>
        <v>1.6947642109594694</v>
      </c>
      <c r="EN11" s="175">
        <f>('Non Double Counted #''s'!EF11/'Non Double Counted #''s'!$EA11)*100</f>
        <v>3.1564405505105122</v>
      </c>
      <c r="EO11" s="29">
        <f t="shared" si="116"/>
        <v>-6.2376397475079273</v>
      </c>
      <c r="EP11" s="29">
        <f t="shared" si="105"/>
        <v>0.41086728605792544</v>
      </c>
      <c r="EQ11" s="29">
        <f t="shared" si="106"/>
        <v>4.8350573776248638</v>
      </c>
      <c r="ER11" s="29">
        <f t="shared" si="107"/>
        <v>0.48775014542892015</v>
      </c>
      <c r="ES11" s="29">
        <f t="shared" si="108"/>
        <v>0.50396493839622369</v>
      </c>
      <c r="EU11" s="50">
        <f t="shared" si="109"/>
        <v>99.999999999999986</v>
      </c>
      <c r="EV11" s="50">
        <f t="shared" si="110"/>
        <v>99.999999999999986</v>
      </c>
      <c r="EW11" s="175"/>
      <c r="EX11" s="175">
        <f>'Non Double Counted #''s'!BW11/'Non Double Counted #''s'!$BV11*100</f>
        <v>57.893423383796126</v>
      </c>
      <c r="EY11" s="175">
        <f>'Non Double Counted #''s'!BX11/'Non Double Counted #''s'!$BV11*100</f>
        <v>15.164368865786479</v>
      </c>
      <c r="EZ11" s="175">
        <f>'Non Double Counted #''s'!BY11/'Non Double Counted #''s'!$BV11*100</f>
        <v>22.465487777181483</v>
      </c>
      <c r="FA11" s="175">
        <f>'Non Double Counted #''s'!BZ11/'Non Double Counted #''s'!$BV11*100</f>
        <v>1.5478389537750294</v>
      </c>
      <c r="FB11" s="175">
        <f>'Non Double Counted #''s'!CA11/'Non Double Counted #''s'!$BV11*100</f>
        <v>2.9288810194608779</v>
      </c>
      <c r="FC11" s="194">
        <f>('Non Double Counted #''s'!EI11/'Non Double Counted #''s'!EH11)*100</f>
        <v>53.067627244296681</v>
      </c>
      <c r="FD11" s="175">
        <f>('Non Double Counted #''s'!EJ11/'Non Double Counted #''s'!EH11)*100</f>
        <v>15.535124144907137</v>
      </c>
      <c r="FE11" s="175">
        <f>('Non Double Counted #''s'!EK11/'Non Double Counted #''s'!EH11)*100</f>
        <v>26.455871060977724</v>
      </c>
      <c r="FF11" s="175">
        <f>('Non Double Counted #''s'!EL11/'Non Double Counted #''s'!EH11)*100</f>
        <v>1.7390814616750543</v>
      </c>
      <c r="FG11" s="175">
        <f>('Non Double Counted #''s'!EM11/'Non Double Counted #''s'!EH11)*100</f>
        <v>3.2022960881433993</v>
      </c>
      <c r="FH11" s="29">
        <f t="shared" si="58"/>
        <v>-4.8257961394994453</v>
      </c>
      <c r="FI11" s="29">
        <f t="shared" si="22"/>
        <v>0.37075527912065809</v>
      </c>
      <c r="FJ11" s="29">
        <f t="shared" si="22"/>
        <v>3.9903832837962412</v>
      </c>
      <c r="FK11" s="29">
        <f t="shared" si="22"/>
        <v>0.19124250790002484</v>
      </c>
      <c r="FL11" s="29">
        <f t="shared" si="22"/>
        <v>0.27341506868252141</v>
      </c>
      <c r="FN11" s="50">
        <f t="shared" si="59"/>
        <v>99.999999999999986</v>
      </c>
      <c r="FO11" s="50">
        <f t="shared" si="60"/>
        <v>100</v>
      </c>
      <c r="FP11" s="175">
        <f>'Non Double Counted #''s'!CC11/'Non Double Counted #''s'!$CB11*100</f>
        <v>57.522979616154068</v>
      </c>
      <c r="FQ11" s="175">
        <f>'Non Double Counted #''s'!CD11/'Non Double Counted #''s'!$CB11*100</f>
        <v>15.359609334719032</v>
      </c>
      <c r="FR11" s="175">
        <f>'Non Double Counted #''s'!CE11/'Non Double Counted #''s'!$CB11*100</f>
        <v>22.854600031840413</v>
      </c>
      <c r="FS11" s="175">
        <f>'Non Double Counted #''s'!CF11/'Non Double Counted #''s'!$CB11*100</f>
        <v>1.4471173669720889</v>
      </c>
      <c r="FT11" s="175">
        <f>'Non Double Counted #''s'!CG11/'Non Double Counted #''s'!$CB11*100</f>
        <v>2.8156936503144006</v>
      </c>
      <c r="FU11" s="194">
        <f>('Non Double Counted #''s'!EO11/'Non Double Counted #''s'!$EN11)*100</f>
        <v>52.686556928146047</v>
      </c>
      <c r="FV11" s="175">
        <f>('Non Double Counted #''s'!EP11/'Non Double Counted #''s'!$EN11)*100</f>
        <v>15.519146471453796</v>
      </c>
      <c r="FW11" s="175">
        <f>('Non Double Counted #''s'!EQ11/'Non Double Counted #''s'!$EN11)*100</f>
        <v>26.749883372642813</v>
      </c>
      <c r="FX11" s="175">
        <f>('Non Double Counted #''s'!ER11/'Non Double Counted #''s'!$EN11)*100</f>
        <v>1.791661003087355</v>
      </c>
      <c r="FY11" s="175">
        <f>('Non Double Counted #''s'!ES11/'Non Double Counted #''s'!$EN11)*100</f>
        <v>3.252752224669988</v>
      </c>
      <c r="FZ11" s="29">
        <f t="shared" si="111"/>
        <v>-4.836422688008021</v>
      </c>
      <c r="GA11" s="29">
        <f t="shared" si="112"/>
        <v>0.15953713673476422</v>
      </c>
      <c r="GB11" s="29">
        <f t="shared" si="113"/>
        <v>3.8952833408024006</v>
      </c>
      <c r="GC11" s="29">
        <f t="shared" si="114"/>
        <v>0.34454363611526606</v>
      </c>
      <c r="GD11" s="29">
        <f t="shared" si="115"/>
        <v>0.43705857435558748</v>
      </c>
      <c r="GF11" s="50">
        <f t="shared" si="62"/>
        <v>100.00000000000001</v>
      </c>
      <c r="GG11" s="50">
        <f t="shared" si="63"/>
        <v>100</v>
      </c>
      <c r="GI11" s="194">
        <f>'Non Double Counted #''s'!DM11/'Non Double Counted #''s'!$DL11*100</f>
        <v>54.05909628104687</v>
      </c>
      <c r="GJ11" s="175">
        <f>'Non Double Counted #''s'!DN11/'Non Double Counted #''s'!$DL11*100</f>
        <v>15.579506681153617</v>
      </c>
      <c r="GK11" s="175">
        <f>'Non Double Counted #''s'!DO11/'Non Double Counted #''s'!$DL11*100</f>
        <v>25.597038752597168</v>
      </c>
      <c r="GL11" s="175">
        <f>'Non Double Counted #''s'!DP11/'Non Double Counted #''s'!$DL11*100</f>
        <v>0.25365033072186954</v>
      </c>
      <c r="GM11" s="175">
        <f>'Non Double Counted #''s'!DQ11/'Non Double Counted #''s'!$DL11*100</f>
        <v>2.811779226472999</v>
      </c>
      <c r="GN11" s="29">
        <f>'Non Double Counted #''s'!DR11/'Non Double Counted #''s'!$DL11*100</f>
        <v>6.3018242122719725E-2</v>
      </c>
      <c r="GO11" s="29">
        <f>'Non Double Counted #''s'!DS11/'Non Double Counted #''s'!$DL11*100</f>
        <v>1.6359104858847524</v>
      </c>
      <c r="GP11" s="29">
        <f>'Non Double Counted #''s'!DT11/'Non Double Counted #''s'!$DL11*100</f>
        <v>3.1284477993175881</v>
      </c>
      <c r="GQ11" s="194">
        <f>('Non Double Counted #''s'!EU11/'Non Double Counted #''s'!$ET11)*100</f>
        <v>52.338892514451565</v>
      </c>
      <c r="GR11" s="175">
        <f>('Non Double Counted #''s'!EV11/'Non Double Counted #''s'!$ET11)*100</f>
        <v>15.415726166937807</v>
      </c>
      <c r="GS11" s="175">
        <f>('Non Double Counted #''s'!EW11/'Non Double Counted #''s'!$ET11)*100</f>
        <v>27.085088517000109</v>
      </c>
      <c r="GT11" s="194">
        <f>('Non Double Counted #''s'!EX11/'Non Double Counted #''s'!$ET11)*100</f>
        <v>0.25396470900217999</v>
      </c>
      <c r="GU11" s="194">
        <f>('Non Double Counted #''s'!EY11/'Non Double Counted #''s'!$ET11)*100</f>
        <v>3.002163694447018</v>
      </c>
      <c r="GV11" s="194">
        <f>('Non Double Counted #''s'!EZ11/'Non Double Counted #''s'!$ET11)*100</f>
        <v>6.8294542060415589E-2</v>
      </c>
      <c r="GW11" s="175">
        <f>('Non Double Counted #''s'!FA11/'Non Double Counted #''s'!$ET11)*100</f>
        <v>1.8358698561009004</v>
      </c>
      <c r="GX11" s="175">
        <f>('Non Double Counted #''s'!FB11/'Non Double Counted #''s'!$ET11)*100</f>
        <v>3.3244229455096135</v>
      </c>
      <c r="GY11" s="29">
        <f t="shared" si="64"/>
        <v>-1.7202037665953043</v>
      </c>
      <c r="GZ11" s="29">
        <f t="shared" si="65"/>
        <v>-0.16378051421581041</v>
      </c>
      <c r="HA11" s="29">
        <f t="shared" si="66"/>
        <v>1.4880497644029411</v>
      </c>
      <c r="HB11" s="29">
        <f t="shared" si="67"/>
        <v>3.1437828031044557E-4</v>
      </c>
      <c r="HC11" s="29">
        <f t="shared" si="68"/>
        <v>0.19038446797401898</v>
      </c>
      <c r="HD11" s="29">
        <f t="shared" si="69"/>
        <v>5.2762999376958636E-3</v>
      </c>
      <c r="HE11" s="29">
        <f t="shared" si="70"/>
        <v>0.19995937021614796</v>
      </c>
      <c r="HF11" s="29">
        <f t="shared" si="71"/>
        <v>0.19597514619202538</v>
      </c>
      <c r="HG11" s="50">
        <f t="shared" si="72"/>
        <v>99.999999999999986</v>
      </c>
      <c r="HH11" s="50">
        <f t="shared" si="73"/>
        <v>99.999999999999986</v>
      </c>
    </row>
    <row r="12" spans="1:216">
      <c r="A12" s="1" t="s">
        <v>23</v>
      </c>
      <c r="B12" s="80">
        <f>('Non Double Counted #''s'!U12/'Non Double Counted #''s'!$T12)*100</f>
        <v>62.198144297763804</v>
      </c>
      <c r="C12" s="80">
        <f>('Non Double Counted #''s'!V12/'Non Double Counted #''s'!$T12)*100</f>
        <v>28.685877638445955</v>
      </c>
      <c r="D12" s="80">
        <f>('Non Double Counted #''s'!W12/'Non Double Counted #''s'!$T12)*100</f>
        <v>5.7155638377533915</v>
      </c>
      <c r="E12" s="80">
        <f>('Non Double Counted #''s'!X12/'Non Double Counted #''s'!$T12)*100</f>
        <v>0.8769399918656231</v>
      </c>
      <c r="F12" s="80">
        <f>('Non Double Counted #''s'!Y12/'Non Double Counted #''s'!$T12)*100</f>
        <v>2.5234742341712249</v>
      </c>
      <c r="G12" s="91">
        <f>('Non Double Counted #''s'!CC12/'Non Double Counted #''s'!$CB12)*100</f>
        <v>55.526219000917962</v>
      </c>
      <c r="H12" s="80">
        <f>('Non Double Counted #''s'!CD12/'Non Double Counted #''s'!$CB12)*100</f>
        <v>30.233617008703838</v>
      </c>
      <c r="I12" s="80">
        <f>('Non Double Counted #''s'!CE12/'Non Double Counted #''s'!$CB12)*100</f>
        <v>9.0880378514570754</v>
      </c>
      <c r="J12" s="80">
        <f>('Non Double Counted #''s'!CF12/'Non Double Counted #''s'!$CB12)*100</f>
        <v>1.5253978264346866</v>
      </c>
      <c r="K12" s="80">
        <f>('Non Double Counted #''s'!CG12/'Non Double Counted #''s'!$CB12)*100</f>
        <v>3.6267283124864367</v>
      </c>
      <c r="L12" s="97">
        <f t="shared" si="74"/>
        <v>-6.671925296845842</v>
      </c>
      <c r="M12" s="85">
        <f t="shared" si="75"/>
        <v>1.547739370257883</v>
      </c>
      <c r="N12" s="85">
        <f t="shared" si="76"/>
        <v>3.3724740137036839</v>
      </c>
      <c r="O12" s="85">
        <f t="shared" si="77"/>
        <v>1.1032540783152118</v>
      </c>
      <c r="P12" s="85">
        <f t="shared" si="78"/>
        <v>0.64845783456906347</v>
      </c>
      <c r="R12" s="50">
        <f t="shared" si="79"/>
        <v>100</v>
      </c>
      <c r="S12" s="50">
        <f t="shared" si="80"/>
        <v>100</v>
      </c>
      <c r="U12" s="80">
        <f>('Non Double Counted #''s'!AA12/'Non Double Counted #''s'!$Z12)*100</f>
        <v>61.67870541215801</v>
      </c>
      <c r="V12" s="80">
        <f>('Non Double Counted #''s'!AB12/'Non Double Counted #''s'!$Z12)*100</f>
        <v>28.747026040364531</v>
      </c>
      <c r="W12" s="80">
        <f>('Non Double Counted #''s'!AC12/'Non Double Counted #''s'!$Z12)*100</f>
        <v>6.0366924466143512</v>
      </c>
      <c r="X12" s="80">
        <f>('Non Double Counted #''s'!AD12/'Non Double Counted #''s'!$Z12)*100</f>
        <v>0.9185577178257236</v>
      </c>
      <c r="Y12" s="80">
        <f>('Non Double Counted #''s'!AE12/'Non Double Counted #''s'!$Z12)*100</f>
        <v>2.6190183830373801</v>
      </c>
      <c r="Z12" s="91">
        <f>('Non Double Counted #''s'!CI12/'Non Double Counted #''s'!$CH12)*100</f>
        <v>55.140850075277633</v>
      </c>
      <c r="AA12" s="80">
        <f>('Non Double Counted #''s'!CJ12/'Non Double Counted #''s'!$CH12)*100</f>
        <v>30.364119962358661</v>
      </c>
      <c r="AB12" s="80">
        <f>('Non Double Counted #''s'!CK12/'Non Double Counted #''s'!$CH12)*100</f>
        <v>9.1724500488661995</v>
      </c>
      <c r="AC12" s="80">
        <f>('Non Double Counted #''s'!CL12/'Non Double Counted #''s'!$CH12)*100</f>
        <v>1.5663494102033833</v>
      </c>
      <c r="AD12" s="80">
        <f>('Non Double Counted #''s'!CM12/'Non Double Counted #''s'!$CH12)*100</f>
        <v>3.756230503294121</v>
      </c>
      <c r="AE12" s="97">
        <f t="shared" si="81"/>
        <v>-6.5378553368803765</v>
      </c>
      <c r="AF12" s="85">
        <f t="shared" si="82"/>
        <v>1.6170939219941296</v>
      </c>
      <c r="AG12" s="85">
        <f t="shared" si="83"/>
        <v>3.1357576022518483</v>
      </c>
      <c r="AH12" s="85">
        <f t="shared" si="84"/>
        <v>1.1372121202567409</v>
      </c>
      <c r="AI12" s="85">
        <f t="shared" si="85"/>
        <v>0.64779169237765966</v>
      </c>
      <c r="AJ12" s="85"/>
      <c r="AK12" s="50">
        <f t="shared" si="28"/>
        <v>100</v>
      </c>
      <c r="AL12" s="50">
        <f t="shared" si="29"/>
        <v>100</v>
      </c>
      <c r="AN12" s="80">
        <f>('Non Double Counted #''s'!AG12/'Non Double Counted #''s'!$AF12)*100</f>
        <v>61.186115898867321</v>
      </c>
      <c r="AO12" s="80">
        <f>('Non Double Counted #''s'!AH12/'Non Double Counted #''s'!$AF12)*100</f>
        <v>28.825648774683028</v>
      </c>
      <c r="AP12" s="80">
        <f>('Non Double Counted #''s'!AI12/'Non Double Counted #''s'!$AF12)*100</f>
        <v>6.3295752945977775</v>
      </c>
      <c r="AQ12" s="80">
        <f>('Non Double Counted #''s'!AJ12/'Non Double Counted #''s'!$AF12)*100</f>
        <v>0.95568219762361384</v>
      </c>
      <c r="AR12" s="80">
        <f>('Non Double Counted #''s'!AK12/'Non Double Counted #''s'!$AF12)*100</f>
        <v>2.7029778342282609</v>
      </c>
      <c r="AS12" s="91">
        <f>('Non Double Counted #''s'!CO12/'Non Double Counted #''s'!$CN12)*100</f>
        <v>54.80398796377203</v>
      </c>
      <c r="AT12" s="91">
        <f>('Non Double Counted #''s'!CP12/'Non Double Counted #''s'!$CN12)*100</f>
        <v>30.527742380606732</v>
      </c>
      <c r="AU12" s="91">
        <f>('Non Double Counted #''s'!CQ12/'Non Double Counted #''s'!$CN12)*100</f>
        <v>9.1711337490656444</v>
      </c>
      <c r="AV12" s="91">
        <f>('Non Double Counted #''s'!CR12/'Non Double Counted #''s'!$CN12)*100</f>
        <v>1.6156955743433832</v>
      </c>
      <c r="AW12" s="91">
        <f>('Non Double Counted #''s'!CS12/'Non Double Counted #''s'!$CN12)*100</f>
        <v>3.8814403322122217</v>
      </c>
      <c r="AX12" s="97">
        <f t="shared" si="86"/>
        <v>-6.3821279350952906</v>
      </c>
      <c r="AY12" s="85">
        <f t="shared" si="87"/>
        <v>1.7020936059237037</v>
      </c>
      <c r="AZ12" s="85">
        <f t="shared" si="88"/>
        <v>2.8415584544678669</v>
      </c>
      <c r="BA12" s="85">
        <f t="shared" si="89"/>
        <v>1.1784624979839609</v>
      </c>
      <c r="BB12" s="85">
        <f t="shared" si="90"/>
        <v>0.66001337671976934</v>
      </c>
      <c r="BD12" s="50">
        <f t="shared" si="30"/>
        <v>100</v>
      </c>
      <c r="BE12" s="50">
        <f t="shared" si="31"/>
        <v>100.00000000000001</v>
      </c>
      <c r="BG12" s="175">
        <f>('Non Double Counted #''s'!AM12/'Non Double Counted #''s'!$AL12)*100</f>
        <v>60.623510435327432</v>
      </c>
      <c r="BH12" s="175">
        <f>('Non Double Counted #''s'!AN12/'Non Double Counted #''s'!$AL12)*100</f>
        <v>28.921399466105008</v>
      </c>
      <c r="BI12" s="175">
        <f>('Non Double Counted #''s'!AO12/'Non Double Counted #''s'!$AL12)*100</f>
        <v>6.6668529586933341</v>
      </c>
      <c r="BJ12" s="175">
        <f>('Non Double Counted #''s'!AP12/'Non Double Counted #''s'!$AL12)*100</f>
        <v>1.0017573173768601</v>
      </c>
      <c r="BK12" s="175">
        <f>('Non Double Counted #''s'!AQ12/'Non Double Counted #''s'!$AL12)*100</f>
        <v>2.7864798224973657</v>
      </c>
      <c r="BL12" s="175">
        <f>('Non Double Counted #''s'!CU12/'Non Double Counted #''s'!$CT12)*100</f>
        <v>54.342048200204751</v>
      </c>
      <c r="BM12" s="175">
        <f>('Non Double Counted #''s'!CV12/'Non Double Counted #''s'!$CT12)*100</f>
        <v>30.683458014648014</v>
      </c>
      <c r="BN12" s="175">
        <f>('Non Double Counted #''s'!CW12/'Non Double Counted #''s'!$CT12)*100</f>
        <v>9.2626248311065602</v>
      </c>
      <c r="BO12" s="175">
        <f>('Non Double Counted #''s'!CX12/'Non Double Counted #''s'!$CT12)*100</f>
        <v>1.6656361975620715</v>
      </c>
      <c r="BP12" s="175">
        <f>('Non Double Counted #''s'!CY12/'Non Double Counted #''s'!$CT12)*100</f>
        <v>4.0462327564786102</v>
      </c>
      <c r="BQ12" s="29">
        <f t="shared" si="32"/>
        <v>-6.2814622351226816</v>
      </c>
      <c r="BR12" s="29">
        <f t="shared" si="33"/>
        <v>1.7620585485430063</v>
      </c>
      <c r="BS12" s="29">
        <f t="shared" si="34"/>
        <v>2.5957718724132262</v>
      </c>
      <c r="BT12" s="29">
        <f t="shared" si="35"/>
        <v>1.2597529339812445</v>
      </c>
      <c r="BU12" s="29">
        <f t="shared" si="36"/>
        <v>0.66387888018521135</v>
      </c>
      <c r="BW12" s="50">
        <f t="shared" si="37"/>
        <v>100.00000000000001</v>
      </c>
      <c r="BX12" s="50">
        <f t="shared" si="38"/>
        <v>100.00000000000001</v>
      </c>
      <c r="BZ12" s="175">
        <f>('Non Double Counted #''s'!AS12/'Non Double Counted #''s'!$AR12)*100</f>
        <v>60.049089736284245</v>
      </c>
      <c r="CA12" s="175">
        <f>('Non Double Counted #''s'!AT12/'Non Double Counted #''s'!$AR12)*100</f>
        <v>29.014275192385981</v>
      </c>
      <c r="CB12" s="175">
        <f>('Non Double Counted #''s'!AU12/'Non Double Counted #''s'!$AR12)*100</f>
        <v>7.0175494542640289</v>
      </c>
      <c r="CC12" s="175">
        <f>('Non Double Counted #''s'!AV12/'Non Double Counted #''s'!$AR12)*100</f>
        <v>1.0394154008628587</v>
      </c>
      <c r="CD12" s="175">
        <f>('Non Double Counted #''s'!AW12/'Non Double Counted #''s'!$AR12)*100</f>
        <v>2.8796702162028898</v>
      </c>
      <c r="CE12" s="175">
        <f>('Non Double Counted #''s'!DA12/'Non Double Counted #''s'!$CZ12)*100</f>
        <v>53.857507591880847</v>
      </c>
      <c r="CF12" s="175">
        <f>('Non Double Counted #''s'!DB12/'Non Double Counted #''s'!$CZ12)*100</f>
        <v>30.853393977009961</v>
      </c>
      <c r="CG12" s="175">
        <f>('Non Double Counted #''s'!DC12/'Non Double Counted #''s'!$CZ12)*100</f>
        <v>9.3533734187252691</v>
      </c>
      <c r="CH12" s="175">
        <f>('Non Double Counted #''s'!DD12/'Non Double Counted #''s'!$CZ12)*100</f>
        <v>1.7204053702155486</v>
      </c>
      <c r="CI12" s="175">
        <f>('Non Double Counted #''s'!DE12/'Non Double Counted #''s'!$CZ12)*100</f>
        <v>4.215319642168371</v>
      </c>
      <c r="CJ12" s="29">
        <f t="shared" si="39"/>
        <v>-6.191582144403398</v>
      </c>
      <c r="CK12" s="29">
        <f t="shared" si="40"/>
        <v>1.8391187846239809</v>
      </c>
      <c r="CL12" s="29">
        <f t="shared" si="41"/>
        <v>2.3358239644612402</v>
      </c>
      <c r="CM12" s="29">
        <f t="shared" si="42"/>
        <v>1.3356494259654812</v>
      </c>
      <c r="CN12" s="29">
        <f t="shared" si="43"/>
        <v>0.68098996935268996</v>
      </c>
      <c r="CP12" s="50">
        <f t="shared" si="44"/>
        <v>100.00000000000001</v>
      </c>
      <c r="CQ12" s="50">
        <f t="shared" si="45"/>
        <v>99.999999999999986</v>
      </c>
      <c r="CS12" s="175">
        <f>('Non Double Counted #''s'!AY12/'Non Double Counted #''s'!$AX12)*100</f>
        <v>59.284439968386202</v>
      </c>
      <c r="CT12" s="175">
        <f>('Non Double Counted #''s'!AZ12/'Non Double Counted #''s'!$AX12)*100</f>
        <v>29.286441317284627</v>
      </c>
      <c r="CU12" s="175">
        <f>('Non Double Counted #''s'!BA12/'Non Double Counted #''s'!$AX12)*100</f>
        <v>7.3764891404018691</v>
      </c>
      <c r="CV12" s="175">
        <f>('Non Double Counted #''s'!BB12/'Non Double Counted #''s'!$AX12)*100</f>
        <v>1.082305875863786</v>
      </c>
      <c r="CW12" s="175">
        <f>('Non Double Counted #''s'!BC12/'Non Double Counted #''s'!$AX12)*100</f>
        <v>2.9703236980635204</v>
      </c>
      <c r="CX12" s="175">
        <f>('Non Double Counted #''s'!DG12/'Non Double Counted #''s'!$DF12)*100</f>
        <v>53.382123688856588</v>
      </c>
      <c r="CY12" s="175">
        <f>('Non Double Counted #''s'!DH12/'Non Double Counted #''s'!$DF12)*100</f>
        <v>31.140557405742236</v>
      </c>
      <c r="CZ12" s="175">
        <f>('Non Double Counted #''s'!DI12/'Non Double Counted #''s'!$DF12)*100</f>
        <v>9.4341707005499611</v>
      </c>
      <c r="DA12" s="175">
        <f>('Non Double Counted #''s'!DJ12/'Non Double Counted #''s'!$DF12)*100</f>
        <v>1.7646503700012348</v>
      </c>
      <c r="DB12" s="175">
        <f>('Non Double Counted #''s'!DK12/'Non Double Counted #''s'!$DF12)*100</f>
        <v>4.2784978348499783</v>
      </c>
      <c r="DC12" s="29">
        <f t="shared" si="91"/>
        <v>-5.9023162795296145</v>
      </c>
      <c r="DD12" s="29">
        <f t="shared" si="92"/>
        <v>1.8541160884576087</v>
      </c>
      <c r="DE12" s="29">
        <f t="shared" si="93"/>
        <v>2.057681560148092</v>
      </c>
      <c r="DF12" s="29">
        <f t="shared" si="94"/>
        <v>1.3081741367864579</v>
      </c>
      <c r="DG12" s="29">
        <f t="shared" si="95"/>
        <v>0.6823444941374488</v>
      </c>
      <c r="DI12" s="50">
        <f t="shared" si="96"/>
        <v>100</v>
      </c>
      <c r="DJ12" s="50">
        <f t="shared" si="97"/>
        <v>99.999999999999986</v>
      </c>
      <c r="DL12" s="175">
        <f>('Non Double Counted #''s'!BE12/'Non Double Counted #''s'!$BD12)*100</f>
        <v>58.640479237390167</v>
      </c>
      <c r="DM12" s="175">
        <f>('Non Double Counted #''s'!BF12/'Non Double Counted #''s'!$BD12)*100</f>
        <v>29.457151236593798</v>
      </c>
      <c r="DN12" s="175">
        <f>('Non Double Counted #''s'!BG12/'Non Double Counted #''s'!$BD12)*100</f>
        <v>7.7365958449053931</v>
      </c>
      <c r="DO12" s="175">
        <f>('Non Double Counted #''s'!BH12/'Non Double Counted #''s'!$BD12)*100</f>
        <v>1.1242535017021942</v>
      </c>
      <c r="DP12" s="175">
        <f>('Non Double Counted #''s'!BI12/'Non Double Counted #''s'!$BD12)*100</f>
        <v>3.0415201794084545</v>
      </c>
      <c r="DQ12" s="175">
        <f>('Non Double Counted #''s'!DM12/'Non Double Counted #''s'!$DL12)*100</f>
        <v>52.805962847835907</v>
      </c>
      <c r="DR12" s="175">
        <f>('Non Double Counted #''s'!DN12/'Non Double Counted #''s'!$DL12)*100</f>
        <v>31.330503954262284</v>
      </c>
      <c r="DS12" s="175">
        <f>('Non Double Counted #''s'!DO12/'Non Double Counted #''s'!$DL12)*100</f>
        <v>9.6454352651294002</v>
      </c>
      <c r="DT12" s="175">
        <f>('Non Double Counted #''s'!DS12/'Non Double Counted #''s'!$DL12)*100</f>
        <v>1.798937405573237</v>
      </c>
      <c r="DU12" s="175">
        <f>('Non Double Counted #''s'!DT12/'Non Double Counted #''s'!$DL12)*100</f>
        <v>4.4191605271991747</v>
      </c>
      <c r="DV12" s="29">
        <f t="shared" si="98"/>
        <v>-5.8345163895542598</v>
      </c>
      <c r="DW12" s="29">
        <f t="shared" si="99"/>
        <v>1.8733527176684852</v>
      </c>
      <c r="DX12" s="29">
        <f t="shared" si="100"/>
        <v>1.9088394202240071</v>
      </c>
      <c r="DY12" s="29">
        <f t="shared" si="101"/>
        <v>1.3776403477907202</v>
      </c>
      <c r="DZ12" s="29">
        <f t="shared" si="102"/>
        <v>0.67468390387104282</v>
      </c>
      <c r="EB12" s="50">
        <f t="shared" si="103"/>
        <v>100.00000000000001</v>
      </c>
      <c r="EC12" s="50">
        <f t="shared" si="104"/>
        <v>100.00000000000003</v>
      </c>
      <c r="EE12" s="175">
        <f>('Non Double Counted #''s'!BQ12/'Non Double Counted #''s'!$BP12)*100</f>
        <v>57.468936214717537</v>
      </c>
      <c r="EF12" s="175">
        <f>('Non Double Counted #''s'!BR12/'Non Double Counted #''s'!$BP12)*100</f>
        <v>29.776998377591042</v>
      </c>
      <c r="EG12" s="175">
        <f>('Non Double Counted #''s'!BS12/'Non Double Counted #''s'!$BP12)*100</f>
        <v>8.3413307538112669</v>
      </c>
      <c r="EH12" s="175">
        <f>('Non Double Counted #''s'!BT12/'Non Double Counted #''s'!$BP12)*100</f>
        <v>1.2058444975898879</v>
      </c>
      <c r="EI12" s="175">
        <f>('Non Double Counted #''s'!BU12/'Non Double Counted #''s'!$BP12)*100</f>
        <v>3.2068901562902661</v>
      </c>
      <c r="EJ12" s="175">
        <f>('Non Double Counted #''s'!EB12/'Non Double Counted #''s'!$EA12)*100</f>
        <v>52.021644046771044</v>
      </c>
      <c r="EK12" s="175">
        <f>('Non Double Counted #''s'!EC12/'Non Double Counted #''s'!$EA12)*100</f>
        <v>31.64090759123</v>
      </c>
      <c r="EL12" s="175">
        <f>('Non Double Counted #''s'!ED12/'Non Double Counted #''s'!$EA12)*100</f>
        <v>9.8773873848673066</v>
      </c>
      <c r="EM12" s="175">
        <f>('Non Double Counted #''s'!EE12/'Non Double Counted #''s'!$EA12)*100</f>
        <v>1.8904775669199581</v>
      </c>
      <c r="EN12" s="175">
        <f>('Non Double Counted #''s'!EF12/'Non Double Counted #''s'!$EA12)*100</f>
        <v>4.5695834102116866</v>
      </c>
      <c r="EO12" s="29">
        <f t="shared" si="116"/>
        <v>-5.4472921679464932</v>
      </c>
      <c r="EP12" s="29">
        <f t="shared" si="105"/>
        <v>1.8639092136389586</v>
      </c>
      <c r="EQ12" s="29">
        <f t="shared" si="106"/>
        <v>1.5360566310560397</v>
      </c>
      <c r="ER12" s="29">
        <f t="shared" si="107"/>
        <v>1.3626932539214205</v>
      </c>
      <c r="ES12" s="29">
        <f t="shared" si="108"/>
        <v>0.68463306933007018</v>
      </c>
      <c r="EU12" s="50">
        <f t="shared" si="109"/>
        <v>100</v>
      </c>
      <c r="EV12" s="50">
        <f t="shared" si="110"/>
        <v>100</v>
      </c>
      <c r="EW12" s="175"/>
      <c r="EX12" s="175">
        <f>'Non Double Counted #''s'!BW12/'Non Double Counted #''s'!$BV12*100</f>
        <v>55.884743188055971</v>
      </c>
      <c r="EY12" s="175">
        <f>'Non Double Counted #''s'!BX12/'Non Double Counted #''s'!$BV12*100</f>
        <v>30.04649320119125</v>
      </c>
      <c r="EZ12" s="175">
        <f>'Non Double Counted #''s'!BY12/'Non Double Counted #''s'!$BV12*100</f>
        <v>8.812134373516475</v>
      </c>
      <c r="FA12" s="175">
        <f>'Non Double Counted #''s'!BZ12/'Non Double Counted #''s'!$BV12*100</f>
        <v>1.5688010295166435</v>
      </c>
      <c r="FB12" s="175">
        <f>'Non Double Counted #''s'!CA12/'Non Double Counted #''s'!$BV12*100</f>
        <v>3.6878282077196616</v>
      </c>
      <c r="FC12" s="194">
        <f>('Non Double Counted #''s'!EI12/'Non Double Counted #''s'!EH12)*100</f>
        <v>51.562373803888448</v>
      </c>
      <c r="FD12" s="175">
        <f>('Non Double Counted #''s'!EJ12/'Non Double Counted #''s'!EH12)*100</f>
        <v>31.802965392118427</v>
      </c>
      <c r="FE12" s="175">
        <f>('Non Double Counted #''s'!EK12/'Non Double Counted #''s'!EH12)*100</f>
        <v>9.9714220808426361</v>
      </c>
      <c r="FF12" s="175">
        <f>('Non Double Counted #''s'!EL12/'Non Double Counted #''s'!EH12)*100</f>
        <v>1.9580734559058122</v>
      </c>
      <c r="FG12" s="175">
        <f>('Non Double Counted #''s'!EM12/'Non Double Counted #''s'!EH12)*100</f>
        <v>4.7051652672446735</v>
      </c>
      <c r="FH12" s="29">
        <f t="shared" si="58"/>
        <v>-4.3223693841675228</v>
      </c>
      <c r="FI12" s="29">
        <f t="shared" si="22"/>
        <v>1.7564721909271768</v>
      </c>
      <c r="FJ12" s="29">
        <f t="shared" si="22"/>
        <v>1.1592877073261612</v>
      </c>
      <c r="FK12" s="29">
        <f t="shared" si="22"/>
        <v>0.3892724263891687</v>
      </c>
      <c r="FL12" s="29">
        <f t="shared" si="22"/>
        <v>1.017337059525012</v>
      </c>
      <c r="FN12" s="50">
        <f t="shared" si="59"/>
        <v>100</v>
      </c>
      <c r="FO12" s="50">
        <f t="shared" si="60"/>
        <v>100</v>
      </c>
      <c r="FP12" s="175">
        <f>'Non Double Counted #''s'!CC12/'Non Double Counted #''s'!$CB12*100</f>
        <v>55.526219000917962</v>
      </c>
      <c r="FQ12" s="175">
        <f>'Non Double Counted #''s'!CD12/'Non Double Counted #''s'!$CB12*100</f>
        <v>30.233617008703838</v>
      </c>
      <c r="FR12" s="175">
        <f>'Non Double Counted #''s'!CE12/'Non Double Counted #''s'!$CB12*100</f>
        <v>9.0880378514570754</v>
      </c>
      <c r="FS12" s="175">
        <f>'Non Double Counted #''s'!CF12/'Non Double Counted #''s'!$CB12*100</f>
        <v>1.5253978264346866</v>
      </c>
      <c r="FT12" s="175">
        <f>'Non Double Counted #''s'!CG12/'Non Double Counted #''s'!$CB12*100</f>
        <v>3.6267283124864367</v>
      </c>
      <c r="FU12" s="194">
        <f>('Non Double Counted #''s'!EO12/'Non Double Counted #''s'!$EN12)*100</f>
        <v>50.993151761086295</v>
      </c>
      <c r="FV12" s="175">
        <f>('Non Double Counted #''s'!EP12/'Non Double Counted #''s'!$EN12)*100</f>
        <v>31.92011256180346</v>
      </c>
      <c r="FW12" s="175">
        <f>('Non Double Counted #''s'!EQ12/'Non Double Counted #''s'!$EN12)*100</f>
        <v>10.245254253580519</v>
      </c>
      <c r="FX12" s="175">
        <f>('Non Double Counted #''s'!ER12/'Non Double Counted #''s'!$EN12)*100</f>
        <v>2.0256434238358092</v>
      </c>
      <c r="FY12" s="175">
        <f>('Non Double Counted #''s'!ES12/'Non Double Counted #''s'!$EN12)*100</f>
        <v>4.8158379996939198</v>
      </c>
      <c r="FZ12" s="29">
        <f t="shared" si="111"/>
        <v>-4.5330672398316665</v>
      </c>
      <c r="GA12" s="29">
        <f t="shared" si="112"/>
        <v>1.686495553099622</v>
      </c>
      <c r="GB12" s="29">
        <f t="shared" si="113"/>
        <v>1.1572164021234439</v>
      </c>
      <c r="GC12" s="29">
        <f t="shared" si="114"/>
        <v>0.50024559740112262</v>
      </c>
      <c r="GD12" s="29">
        <f t="shared" si="115"/>
        <v>1.1891096872074831</v>
      </c>
      <c r="GF12" s="50">
        <f t="shared" si="62"/>
        <v>100</v>
      </c>
      <c r="GG12" s="50">
        <f t="shared" si="63"/>
        <v>100</v>
      </c>
      <c r="GI12" s="194">
        <f>'Non Double Counted #''s'!DM12/'Non Double Counted #''s'!$DL12*100</f>
        <v>52.805962847835907</v>
      </c>
      <c r="GJ12" s="175">
        <f>'Non Double Counted #''s'!DN12/'Non Double Counted #''s'!$DL12*100</f>
        <v>31.330503954262284</v>
      </c>
      <c r="GK12" s="175">
        <f>'Non Double Counted #''s'!DO12/'Non Double Counted #''s'!$DL12*100</f>
        <v>9.6454352651294002</v>
      </c>
      <c r="GL12" s="175">
        <f>'Non Double Counted #''s'!DP12/'Non Double Counted #''s'!$DL12*100</f>
        <v>0.22734814795780264</v>
      </c>
      <c r="GM12" s="175">
        <f>'Non Double Counted #''s'!DQ12/'Non Double Counted #''s'!$DL12*100</f>
        <v>4.1310321544552169</v>
      </c>
      <c r="GN12" s="29">
        <f>'Non Double Counted #''s'!DR12/'Non Double Counted #''s'!$DL12*100</f>
        <v>6.0780224786154566E-2</v>
      </c>
      <c r="GO12" s="29">
        <f>'Non Double Counted #''s'!DS12/'Non Double Counted #''s'!$DL12*100</f>
        <v>1.798937405573237</v>
      </c>
      <c r="GP12" s="29">
        <f>'Non Double Counted #''s'!DT12/'Non Double Counted #''s'!$DL12*100</f>
        <v>4.4191605271991747</v>
      </c>
      <c r="GQ12" s="194">
        <f>('Non Double Counted #''s'!EU12/'Non Double Counted #''s'!$ET12)*100</f>
        <v>50.402735264287799</v>
      </c>
      <c r="GR12" s="175">
        <f>('Non Double Counted #''s'!EV12/'Non Double Counted #''s'!$ET12)*100</f>
        <v>32.09312558852497</v>
      </c>
      <c r="GS12" s="175">
        <f>('Non Double Counted #''s'!EW12/'Non Double Counted #''s'!$ET12)*100</f>
        <v>10.451397046937947</v>
      </c>
      <c r="GT12" s="194">
        <f>('Non Double Counted #''s'!EX12/'Non Double Counted #''s'!$ET12)*100</f>
        <v>0.22950870146421529</v>
      </c>
      <c r="GU12" s="194">
        <f>('Non Double Counted #''s'!EY12/'Non Double Counted #''s'!$ET12)*100</f>
        <v>4.673543436212416</v>
      </c>
      <c r="GV12" s="194">
        <f>('Non Double Counted #''s'!EZ12/'Non Double Counted #''s'!$ET12)*100</f>
        <v>7.2318241314205348E-2</v>
      </c>
      <c r="GW12" s="175">
        <f>('Non Double Counted #''s'!FA12/'Non Double Counted #''s'!$ET12)*100</f>
        <v>2.0773717212584475</v>
      </c>
      <c r="GX12" s="175">
        <f>('Non Double Counted #''s'!FB12/'Non Double Counted #''s'!$ET12)*100</f>
        <v>4.9753703789908368</v>
      </c>
      <c r="GY12" s="29">
        <f t="shared" si="64"/>
        <v>-2.4032275835481087</v>
      </c>
      <c r="GZ12" s="29">
        <f t="shared" si="65"/>
        <v>0.76262163426268614</v>
      </c>
      <c r="HA12" s="29">
        <f t="shared" si="66"/>
        <v>0.80596178180854672</v>
      </c>
      <c r="HB12" s="29">
        <f t="shared" si="67"/>
        <v>2.1605535064126435E-3</v>
      </c>
      <c r="HC12" s="29">
        <f t="shared" si="68"/>
        <v>0.54251128175719909</v>
      </c>
      <c r="HD12" s="29">
        <f t="shared" si="69"/>
        <v>1.1538016528050782E-2</v>
      </c>
      <c r="HE12" s="29">
        <f t="shared" si="70"/>
        <v>0.27843431568521049</v>
      </c>
      <c r="HF12" s="29">
        <f t="shared" si="71"/>
        <v>0.55620985179166205</v>
      </c>
      <c r="HG12" s="50">
        <f t="shared" si="72"/>
        <v>100.00000000000001</v>
      </c>
      <c r="HH12" s="50">
        <f t="shared" si="73"/>
        <v>99.999999999999986</v>
      </c>
    </row>
    <row r="13" spans="1:216">
      <c r="A13" s="1" t="s">
        <v>24</v>
      </c>
      <c r="B13" s="80">
        <f>('Non Double Counted #''s'!U13/'Non Double Counted #''s'!$T13)*100</f>
        <v>89.157991187381995</v>
      </c>
      <c r="C13" s="80">
        <f>('Non Double Counted #''s'!V13/'Non Double Counted #''s'!$T13)*100</f>
        <v>7.3639314171946868</v>
      </c>
      <c r="D13" s="80">
        <f>('Non Double Counted #''s'!W13/'Non Double Counted #''s'!$T13)*100</f>
        <v>1.6094905571012694</v>
      </c>
      <c r="E13" s="80">
        <f>('Non Double Counted #''s'!X13/'Non Double Counted #''s'!$T13)*100</f>
        <v>0.85344878889210762</v>
      </c>
      <c r="F13" s="80">
        <f>('Non Double Counted #''s'!Y13/'Non Double Counted #''s'!$T13)*100</f>
        <v>1.015138049429944</v>
      </c>
      <c r="G13" s="91">
        <f>('Non Double Counted #''s'!CC13/'Non Double Counted #''s'!$CB13)*100</f>
        <v>86.130976738906156</v>
      </c>
      <c r="H13" s="80">
        <f>('Non Double Counted #''s'!CD13/'Non Double Counted #''s'!$CB13)*100</f>
        <v>7.8102585369560176</v>
      </c>
      <c r="I13" s="80">
        <f>('Non Double Counted #''s'!CE13/'Non Double Counted #''s'!$CB13)*100</f>
        <v>3.1712453734600707</v>
      </c>
      <c r="J13" s="80">
        <f>('Non Double Counted #''s'!CF13/'Non Double Counted #''s'!$CB13)*100</f>
        <v>1.4637168498057838</v>
      </c>
      <c r="K13" s="80">
        <f>('Non Double Counted #''s'!CG13/'Non Double Counted #''s'!$CB13)*100</f>
        <v>1.4238025008719819</v>
      </c>
      <c r="L13" s="97">
        <f t="shared" si="74"/>
        <v>-3.027014448475839</v>
      </c>
      <c r="M13" s="85">
        <f t="shared" si="75"/>
        <v>0.44632711976133077</v>
      </c>
      <c r="N13" s="85">
        <f t="shared" si="76"/>
        <v>1.5617548163588013</v>
      </c>
      <c r="O13" s="85">
        <f t="shared" si="77"/>
        <v>0.40866445144203789</v>
      </c>
      <c r="P13" s="85">
        <f t="shared" si="78"/>
        <v>0.61026806091367614</v>
      </c>
      <c r="R13" s="50">
        <f t="shared" si="79"/>
        <v>100.00000000000001</v>
      </c>
      <c r="S13" s="50">
        <f t="shared" si="80"/>
        <v>100</v>
      </c>
      <c r="U13" s="80">
        <f>('Non Double Counted #''s'!AA13/'Non Double Counted #''s'!$Z13)*100</f>
        <v>88.972715264975577</v>
      </c>
      <c r="V13" s="80">
        <f>('Non Double Counted #''s'!AB13/'Non Double Counted #''s'!$Z13)*100</f>
        <v>7.3878192815129067</v>
      </c>
      <c r="W13" s="80">
        <f>('Non Double Counted #''s'!AC13/'Non Double Counted #''s'!$Z13)*100</f>
        <v>1.7078590979540242</v>
      </c>
      <c r="X13" s="80">
        <f>('Non Double Counted #''s'!AD13/'Non Double Counted #''s'!$Z13)*100</f>
        <v>0.88204477196327447</v>
      </c>
      <c r="Y13" s="80">
        <f>('Non Double Counted #''s'!AE13/'Non Double Counted #''s'!$Z13)*100</f>
        <v>1.0495615835942167</v>
      </c>
      <c r="Z13" s="91">
        <f>('Non Double Counted #''s'!CI13/'Non Double Counted #''s'!$CH13)*100</f>
        <v>85.859490482066192</v>
      </c>
      <c r="AA13" s="80">
        <f>('Non Double Counted #''s'!CJ13/'Non Double Counted #''s'!$CH13)*100</f>
        <v>7.8867413247374962</v>
      </c>
      <c r="AB13" s="80">
        <f>('Non Double Counted #''s'!CK13/'Non Double Counted #''s'!$CH13)*100</f>
        <v>3.242341193699684</v>
      </c>
      <c r="AC13" s="80">
        <f>('Non Double Counted #''s'!CL13/'Non Double Counted #''s'!$CH13)*100</f>
        <v>1.5204723753343006</v>
      </c>
      <c r="AD13" s="80">
        <f>('Non Double Counted #''s'!CM13/'Non Double Counted #''s'!$CH13)*100</f>
        <v>1.4909546241623226</v>
      </c>
      <c r="AE13" s="97">
        <f t="shared" si="81"/>
        <v>-3.1132247829093842</v>
      </c>
      <c r="AF13" s="85">
        <f t="shared" si="82"/>
        <v>0.49892204322458955</v>
      </c>
      <c r="AG13" s="85">
        <f t="shared" si="83"/>
        <v>1.5344820957456597</v>
      </c>
      <c r="AH13" s="85">
        <f t="shared" si="84"/>
        <v>0.44139304056810591</v>
      </c>
      <c r="AI13" s="85">
        <f t="shared" si="85"/>
        <v>0.63842760337102611</v>
      </c>
      <c r="AJ13" s="85"/>
      <c r="AK13" s="50">
        <f t="shared" si="28"/>
        <v>100</v>
      </c>
      <c r="AL13" s="50">
        <f t="shared" si="29"/>
        <v>100.00000000000001</v>
      </c>
      <c r="AN13" s="80">
        <f>('Non Double Counted #''s'!AG13/'Non Double Counted #''s'!$AF13)*100</f>
        <v>88.821047930366959</v>
      </c>
      <c r="AO13" s="80">
        <f>('Non Double Counted #''s'!AH13/'Non Double Counted #''s'!$AF13)*100</f>
        <v>7.3778096495141483</v>
      </c>
      <c r="AP13" s="80">
        <f>('Non Double Counted #''s'!AI13/'Non Double Counted #''s'!$AF13)*100</f>
        <v>1.8150429514352255</v>
      </c>
      <c r="AQ13" s="80">
        <f>('Non Double Counted #''s'!AJ13/'Non Double Counted #''s'!$AF13)*100</f>
        <v>0.9076795910990284</v>
      </c>
      <c r="AR13" s="80">
        <f>('Non Double Counted #''s'!AK13/'Non Double Counted #''s'!$AF13)*100</f>
        <v>1.0784198775846392</v>
      </c>
      <c r="AS13" s="91">
        <f>('Non Double Counted #''s'!CO13/'Non Double Counted #''s'!$CN13)*100</f>
        <v>85.61677885102138</v>
      </c>
      <c r="AT13" s="91">
        <f>('Non Double Counted #''s'!CP13/'Non Double Counted #''s'!$CN13)*100</f>
        <v>7.9554842166452993</v>
      </c>
      <c r="AU13" s="91">
        <f>('Non Double Counted #''s'!CQ13/'Non Double Counted #''s'!$CN13)*100</f>
        <v>3.3162961757970741</v>
      </c>
      <c r="AV13" s="91">
        <f>('Non Double Counted #''s'!CR13/'Non Double Counted #''s'!$CN13)*100</f>
        <v>1.5687684216872815</v>
      </c>
      <c r="AW13" s="91">
        <f>('Non Double Counted #''s'!CS13/'Non Double Counted #''s'!$CN13)*100</f>
        <v>1.5426723348489693</v>
      </c>
      <c r="AX13" s="97">
        <f t="shared" si="86"/>
        <v>-3.204269079345579</v>
      </c>
      <c r="AY13" s="85">
        <f t="shared" si="87"/>
        <v>0.57767456713115095</v>
      </c>
      <c r="AZ13" s="85">
        <f t="shared" si="88"/>
        <v>1.5012532243618486</v>
      </c>
      <c r="BA13" s="85">
        <f t="shared" si="89"/>
        <v>0.46425245726433007</v>
      </c>
      <c r="BB13" s="85">
        <f t="shared" si="90"/>
        <v>0.66108883058825307</v>
      </c>
      <c r="BD13" s="50">
        <f t="shared" si="30"/>
        <v>100</v>
      </c>
      <c r="BE13" s="50">
        <f t="shared" si="31"/>
        <v>100.00000000000001</v>
      </c>
      <c r="BG13" s="175">
        <f>('Non Double Counted #''s'!AM13/'Non Double Counted #''s'!$AL13)*100</f>
        <v>88.577624301577032</v>
      </c>
      <c r="BH13" s="175">
        <f>('Non Double Counted #''s'!AN13/'Non Double Counted #''s'!$AL13)*100</f>
        <v>7.4341438550022287</v>
      </c>
      <c r="BI13" s="175">
        <f>('Non Double Counted #''s'!AO13/'Non Double Counted #''s'!$AL13)*100</f>
        <v>1.9322864313406118</v>
      </c>
      <c r="BJ13" s="175">
        <f>('Non Double Counted #''s'!AP13/'Non Double Counted #''s'!$AL13)*100</f>
        <v>0.93900062554904806</v>
      </c>
      <c r="BK13" s="175">
        <f>('Non Double Counted #''s'!AQ13/'Non Double Counted #''s'!$AL13)*100</f>
        <v>1.1169447865310851</v>
      </c>
      <c r="BL13" s="175">
        <f>('Non Double Counted #''s'!CU13/'Non Double Counted #''s'!$CT13)*100</f>
        <v>85.366369265634617</v>
      </c>
      <c r="BM13" s="175">
        <f>('Non Double Counted #''s'!CV13/'Non Double Counted #''s'!$CT13)*100</f>
        <v>8.0239594494746402</v>
      </c>
      <c r="BN13" s="175">
        <f>('Non Double Counted #''s'!CW13/'Non Double Counted #''s'!$CT13)*100</f>
        <v>3.3761742778959896</v>
      </c>
      <c r="BO13" s="175">
        <f>('Non Double Counted #''s'!CX13/'Non Double Counted #''s'!$CT13)*100</f>
        <v>1.6237158309234687</v>
      </c>
      <c r="BP13" s="175">
        <f>('Non Double Counted #''s'!CY13/'Non Double Counted #''s'!$CT13)*100</f>
        <v>1.6097811760712746</v>
      </c>
      <c r="BQ13" s="29">
        <f t="shared" si="32"/>
        <v>-3.2112550359424148</v>
      </c>
      <c r="BR13" s="29">
        <f t="shared" si="33"/>
        <v>0.5898155944724115</v>
      </c>
      <c r="BS13" s="29">
        <f t="shared" si="34"/>
        <v>1.4438878465553777</v>
      </c>
      <c r="BT13" s="29">
        <f t="shared" si="35"/>
        <v>0.49283638954018949</v>
      </c>
      <c r="BU13" s="29">
        <f t="shared" si="36"/>
        <v>0.68471520537442065</v>
      </c>
      <c r="BW13" s="50">
        <f t="shared" si="37"/>
        <v>100</v>
      </c>
      <c r="BX13" s="50">
        <f t="shared" si="38"/>
        <v>100</v>
      </c>
      <c r="BZ13" s="175">
        <f>('Non Double Counted #''s'!AS13/'Non Double Counted #''s'!$AR13)*100</f>
        <v>88.367573556910557</v>
      </c>
      <c r="CA13" s="175">
        <f>('Non Double Counted #''s'!AT13/'Non Double Counted #''s'!$AR13)*100</f>
        <v>7.4593646887462617</v>
      </c>
      <c r="CB13" s="175">
        <f>('Non Double Counted #''s'!AU13/'Non Double Counted #''s'!$AR13)*100</f>
        <v>2.055517602433822</v>
      </c>
      <c r="CC13" s="175">
        <f>('Non Double Counted #''s'!AV13/'Non Double Counted #''s'!$AR13)*100</f>
        <v>0.96683643954163723</v>
      </c>
      <c r="CD13" s="175">
        <f>('Non Double Counted #''s'!AW13/'Non Double Counted #''s'!$AR13)*100</f>
        <v>1.1507077123677194</v>
      </c>
      <c r="CE13" s="175">
        <f>('Non Double Counted #''s'!DA13/'Non Double Counted #''s'!$CZ13)*100</f>
        <v>85.143721305681325</v>
      </c>
      <c r="CF13" s="175">
        <f>('Non Double Counted #''s'!DB13/'Non Double Counted #''s'!$CZ13)*100</f>
        <v>8.0650300603919653</v>
      </c>
      <c r="CG13" s="175">
        <f>('Non Double Counted #''s'!DC13/'Non Double Counted #''s'!$CZ13)*100</f>
        <v>3.4400188741838589</v>
      </c>
      <c r="CH13" s="175">
        <f>('Non Double Counted #''s'!DD13/'Non Double Counted #''s'!$CZ13)*100</f>
        <v>1.67506121906618</v>
      </c>
      <c r="CI13" s="175">
        <f>('Non Double Counted #''s'!DE13/'Non Double Counted #''s'!$CZ13)*100</f>
        <v>1.6761685406766684</v>
      </c>
      <c r="CJ13" s="29">
        <f t="shared" si="39"/>
        <v>-3.223852251229232</v>
      </c>
      <c r="CK13" s="29">
        <f t="shared" si="40"/>
        <v>0.60566537164570367</v>
      </c>
      <c r="CL13" s="29">
        <f t="shared" si="41"/>
        <v>1.3845012717500369</v>
      </c>
      <c r="CM13" s="29">
        <f t="shared" si="42"/>
        <v>0.52546082830894902</v>
      </c>
      <c r="CN13" s="29">
        <f t="shared" si="43"/>
        <v>0.70822477952454277</v>
      </c>
      <c r="CP13" s="50">
        <f t="shared" si="44"/>
        <v>100</v>
      </c>
      <c r="CQ13" s="50">
        <f t="shared" si="45"/>
        <v>100</v>
      </c>
      <c r="CS13" s="175">
        <f>('Non Double Counted #''s'!AY13/'Non Double Counted #''s'!$AX13)*100</f>
        <v>88.199807593393416</v>
      </c>
      <c r="CT13" s="175">
        <f>('Non Double Counted #''s'!AZ13/'Non Double Counted #''s'!$AX13)*100</f>
        <v>7.4723772693501989</v>
      </c>
      <c r="CU13" s="175">
        <f>('Non Double Counted #''s'!BA13/'Non Double Counted #''s'!$AX13)*100</f>
        <v>2.1571685748576002</v>
      </c>
      <c r="CV13" s="175">
        <f>('Non Double Counted #''s'!BB13/'Non Double Counted #''s'!$AX13)*100</f>
        <v>0.99575181452765138</v>
      </c>
      <c r="CW13" s="175">
        <f>('Non Double Counted #''s'!BC13/'Non Double Counted #''s'!$AX13)*100</f>
        <v>1.1748947478711447</v>
      </c>
      <c r="CX13" s="175">
        <f>('Non Double Counted #''s'!DG13/'Non Double Counted #''s'!$DF13)*100</f>
        <v>84.973227249021519</v>
      </c>
      <c r="CY13" s="175">
        <f>('Non Double Counted #''s'!DH13/'Non Double Counted #''s'!$DF13)*100</f>
        <v>8.0669843907131309</v>
      </c>
      <c r="CZ13" s="175">
        <f>('Non Double Counted #''s'!DI13/'Non Double Counted #''s'!$DF13)*100</f>
        <v>3.5050915331034167</v>
      </c>
      <c r="DA13" s="175">
        <f>('Non Double Counted #''s'!DJ13/'Non Double Counted #''s'!$DF13)*100</f>
        <v>1.7292415957361931</v>
      </c>
      <c r="DB13" s="175">
        <f>('Non Double Counted #''s'!DK13/'Non Double Counted #''s'!$DF13)*100</f>
        <v>1.7254552314257419</v>
      </c>
      <c r="DC13" s="29">
        <f t="shared" si="91"/>
        <v>-3.2265803443718966</v>
      </c>
      <c r="DD13" s="29">
        <f t="shared" si="92"/>
        <v>0.59460712136293203</v>
      </c>
      <c r="DE13" s="29">
        <f t="shared" si="93"/>
        <v>1.3479229582458165</v>
      </c>
      <c r="DF13" s="29">
        <f t="shared" si="94"/>
        <v>0.55056048355459719</v>
      </c>
      <c r="DG13" s="29">
        <f t="shared" si="95"/>
        <v>0.73348978120854169</v>
      </c>
      <c r="DI13" s="50">
        <f t="shared" si="96"/>
        <v>100.00000000000001</v>
      </c>
      <c r="DJ13" s="50">
        <f t="shared" si="97"/>
        <v>100</v>
      </c>
      <c r="DL13" s="175">
        <f>('Non Double Counted #''s'!BE13/'Non Double Counted #''s'!$BD13)*100</f>
        <v>87.951088542192863</v>
      </c>
      <c r="DM13" s="175">
        <f>('Non Double Counted #''s'!BF13/'Non Double Counted #''s'!$BD13)*100</f>
        <v>7.5370582120091356</v>
      </c>
      <c r="DN13" s="175">
        <f>('Non Double Counted #''s'!BG13/'Non Double Counted #''s'!$BD13)*100</f>
        <v>2.2854334481817657</v>
      </c>
      <c r="DO13" s="175">
        <f>('Non Double Counted #''s'!BH13/'Non Double Counted #''s'!$BD13)*100</f>
        <v>1.0245005792779938</v>
      </c>
      <c r="DP13" s="175">
        <f>('Non Double Counted #''s'!BI13/'Non Double Counted #''s'!$BD13)*100</f>
        <v>1.2019192183382323</v>
      </c>
      <c r="DQ13" s="175">
        <f>('Non Double Counted #''s'!DM13/'Non Double Counted #''s'!$DL13)*100</f>
        <v>84.614528031926795</v>
      </c>
      <c r="DR13" s="175">
        <f>('Non Double Counted #''s'!DN13/'Non Double Counted #''s'!$DL13)*100</f>
        <v>8.1376430142501821</v>
      </c>
      <c r="DS13" s="175">
        <f>('Non Double Counted #''s'!DO13/'Non Double Counted #''s'!$DL13)*100</f>
        <v>3.670454935791903</v>
      </c>
      <c r="DT13" s="175">
        <f>('Non Double Counted #''s'!DS13/'Non Double Counted #''s'!$DL13)*100</f>
        <v>1.778146369630925</v>
      </c>
      <c r="DU13" s="175">
        <f>('Non Double Counted #''s'!DT13/'Non Double Counted #''s'!$DL13)*100</f>
        <v>1.7992276484001912</v>
      </c>
      <c r="DV13" s="29">
        <f t="shared" si="98"/>
        <v>-3.336560510266068</v>
      </c>
      <c r="DW13" s="29">
        <f t="shared" si="99"/>
        <v>0.60058480224104649</v>
      </c>
      <c r="DX13" s="29">
        <f t="shared" si="100"/>
        <v>1.3850214876101372</v>
      </c>
      <c r="DY13" s="29">
        <f t="shared" si="101"/>
        <v>0.59730843006195888</v>
      </c>
      <c r="DZ13" s="29">
        <f t="shared" si="102"/>
        <v>0.75364579035293122</v>
      </c>
      <c r="EB13" s="50">
        <f t="shared" si="103"/>
        <v>100</v>
      </c>
      <c r="EC13" s="50">
        <f t="shared" si="104"/>
        <v>100.00000000000001</v>
      </c>
      <c r="EE13" s="175">
        <f>('Non Double Counted #''s'!BQ13/'Non Double Counted #''s'!$BP13)*100</f>
        <v>87.227362843764183</v>
      </c>
      <c r="EF13" s="175">
        <f>('Non Double Counted #''s'!BR13/'Non Double Counted #''s'!$BP13)*100</f>
        <v>7.7057786849811309</v>
      </c>
      <c r="EG13" s="175">
        <f>('Non Double Counted #''s'!BS13/'Non Double Counted #''s'!$BP13)*100</f>
        <v>2.6753123990957124</v>
      </c>
      <c r="EH13" s="175">
        <f>('Non Double Counted #''s'!BT13/'Non Double Counted #''s'!$BP13)*100</f>
        <v>1.0745198375656826</v>
      </c>
      <c r="EI13" s="175">
        <f>('Non Double Counted #''s'!BU13/'Non Double Counted #''s'!$BP13)*100</f>
        <v>1.3170262345932988</v>
      </c>
      <c r="EJ13" s="175">
        <f>('Non Double Counted #''s'!EB13/'Non Double Counted #''s'!$EA13)*100</f>
        <v>84.148123642889701</v>
      </c>
      <c r="EK13" s="175">
        <f>('Non Double Counted #''s'!EC13/'Non Double Counted #''s'!$EA13)*100</f>
        <v>8.2346895128627366</v>
      </c>
      <c r="EL13" s="175">
        <f>('Non Double Counted #''s'!ED13/'Non Double Counted #''s'!$EA13)*100</f>
        <v>3.9104473402596831</v>
      </c>
      <c r="EM13" s="175">
        <f>('Non Double Counted #''s'!EE13/'Non Double Counted #''s'!$EA13)*100</f>
        <v>1.8656692197481777</v>
      </c>
      <c r="EN13" s="175">
        <f>('Non Double Counted #''s'!EF13/'Non Double Counted #''s'!$EA13)*100</f>
        <v>1.8410702842396924</v>
      </c>
      <c r="EO13" s="29">
        <f t="shared" si="116"/>
        <v>-3.0792392008744827</v>
      </c>
      <c r="EP13" s="29">
        <f t="shared" si="105"/>
        <v>0.52891082788160571</v>
      </c>
      <c r="EQ13" s="29">
        <f t="shared" si="106"/>
        <v>1.2351349411639707</v>
      </c>
      <c r="ER13" s="29">
        <f t="shared" si="107"/>
        <v>0.52404404964639362</v>
      </c>
      <c r="ES13" s="29">
        <f t="shared" si="108"/>
        <v>0.79114938218249509</v>
      </c>
      <c r="EU13" s="50">
        <f t="shared" si="109"/>
        <v>100.00000000000001</v>
      </c>
      <c r="EV13" s="50">
        <f t="shared" si="110"/>
        <v>100</v>
      </c>
      <c r="EW13" s="175"/>
      <c r="EX13" s="175">
        <f>'Non Double Counted #''s'!BW13/'Non Double Counted #''s'!$BV13*100</f>
        <v>86.318004446270621</v>
      </c>
      <c r="EY13" s="175">
        <f>'Non Double Counted #''s'!BX13/'Non Double Counted #''s'!$BV13*100</f>
        <v>7.6756586847805215</v>
      </c>
      <c r="EZ13" s="175">
        <f>'Non Double Counted #''s'!BY13/'Non Double Counted #''s'!$BV13*100</f>
        <v>3.0611838086061862</v>
      </c>
      <c r="FA13" s="175">
        <f>'Non Double Counted #''s'!BZ13/'Non Double Counted #''s'!$BV13*100</f>
        <v>1.4774735577792799</v>
      </c>
      <c r="FB13" s="175">
        <f>'Non Double Counted #''s'!CA13/'Non Double Counted #''s'!$BV13*100</f>
        <v>1.4676795025633924</v>
      </c>
      <c r="FC13" s="194">
        <f>('Non Double Counted #''s'!EI13/'Non Double Counted #''s'!EH13)*100</f>
        <v>83.856098306751164</v>
      </c>
      <c r="FD13" s="175">
        <f>('Non Double Counted #''s'!EJ13/'Non Double Counted #''s'!EH13)*100</f>
        <v>8.2794330717665812</v>
      </c>
      <c r="FE13" s="175">
        <f>('Non Double Counted #''s'!EK13/'Non Double Counted #''s'!EH13)*100</f>
        <v>4.0041757766093529</v>
      </c>
      <c r="FF13" s="175">
        <f>('Non Double Counted #''s'!EL13/'Non Double Counted #''s'!EH13)*100</f>
        <v>1.9481150375531771</v>
      </c>
      <c r="FG13" s="175">
        <f>('Non Double Counted #''s'!EM13/'Non Double Counted #''s'!EH13)*100</f>
        <v>1.9121778073197149</v>
      </c>
      <c r="FH13" s="29">
        <f t="shared" si="58"/>
        <v>-2.4619061395194564</v>
      </c>
      <c r="FI13" s="29">
        <f t="shared" si="22"/>
        <v>0.60377438698605967</v>
      </c>
      <c r="FJ13" s="29">
        <f t="shared" si="22"/>
        <v>0.94299196800316665</v>
      </c>
      <c r="FK13" s="29">
        <f t="shared" si="22"/>
        <v>0.47064147977389714</v>
      </c>
      <c r="FL13" s="29">
        <f t="shared" si="22"/>
        <v>0.44449830475632246</v>
      </c>
      <c r="FN13" s="50">
        <f t="shared" si="59"/>
        <v>100</v>
      </c>
      <c r="FO13" s="50">
        <f t="shared" si="60"/>
        <v>100</v>
      </c>
      <c r="FP13" s="175">
        <f>'Non Double Counted #''s'!CC13/'Non Double Counted #''s'!$CB13*100</f>
        <v>86.130976738906156</v>
      </c>
      <c r="FQ13" s="175">
        <f>'Non Double Counted #''s'!CD13/'Non Double Counted #''s'!$CB13*100</f>
        <v>7.8102585369560176</v>
      </c>
      <c r="FR13" s="175">
        <f>'Non Double Counted #''s'!CE13/'Non Double Counted #''s'!$CB13*100</f>
        <v>3.1712453734600707</v>
      </c>
      <c r="FS13" s="175">
        <f>'Non Double Counted #''s'!CF13/'Non Double Counted #''s'!$CB13*100</f>
        <v>1.4637168498057838</v>
      </c>
      <c r="FT13" s="175">
        <f>'Non Double Counted #''s'!CG13/'Non Double Counted #''s'!$CB13*100</f>
        <v>1.4238025008719819</v>
      </c>
      <c r="FU13" s="194">
        <f>('Non Double Counted #''s'!EO13/'Non Double Counted #''s'!$EN13)*100</f>
        <v>83.542586199895311</v>
      </c>
      <c r="FV13" s="175">
        <f>('Non Double Counted #''s'!EP13/'Non Double Counted #''s'!$EN13)*100</f>
        <v>8.3139154691053463</v>
      </c>
      <c r="FW13" s="175">
        <f>('Non Double Counted #''s'!EQ13/'Non Double Counted #''s'!$EN13)*100</f>
        <v>4.1722020801098125</v>
      </c>
      <c r="FX13" s="175">
        <f>('Non Double Counted #''s'!ER13/'Non Double Counted #''s'!$EN13)*100</f>
        <v>2.0204638142062654</v>
      </c>
      <c r="FY13" s="175">
        <f>('Non Double Counted #''s'!ES13/'Non Double Counted #''s'!$EN13)*100</f>
        <v>1.9508324366832652</v>
      </c>
      <c r="FZ13" s="29">
        <f t="shared" si="111"/>
        <v>-2.5883905390108453</v>
      </c>
      <c r="GA13" s="29">
        <f t="shared" si="112"/>
        <v>0.50365693214932872</v>
      </c>
      <c r="GB13" s="29">
        <f t="shared" si="113"/>
        <v>1.0009567066497418</v>
      </c>
      <c r="GC13" s="29">
        <f t="shared" si="114"/>
        <v>0.55674696440048166</v>
      </c>
      <c r="GD13" s="29">
        <f t="shared" si="115"/>
        <v>0.52702993581128332</v>
      </c>
      <c r="GF13" s="50">
        <f t="shared" si="62"/>
        <v>100</v>
      </c>
      <c r="GG13" s="50">
        <f t="shared" si="63"/>
        <v>100.00000000000001</v>
      </c>
      <c r="GI13" s="194">
        <f>'Non Double Counted #''s'!DM13/'Non Double Counted #''s'!$DL13*100</f>
        <v>84.614528031926795</v>
      </c>
      <c r="GJ13" s="175">
        <f>'Non Double Counted #''s'!DN13/'Non Double Counted #''s'!$DL13*100</f>
        <v>8.1376430142501821</v>
      </c>
      <c r="GK13" s="175">
        <f>'Non Double Counted #''s'!DO13/'Non Double Counted #''s'!$DL13*100</f>
        <v>3.670454935791903</v>
      </c>
      <c r="GL13" s="175">
        <f>'Non Double Counted #''s'!DP13/'Non Double Counted #''s'!$DL13*100</f>
        <v>0.21052092760320676</v>
      </c>
      <c r="GM13" s="175">
        <f>'Non Double Counted #''s'!DQ13/'Non Double Counted #''s'!$DL13*100</f>
        <v>1.5286733454732164</v>
      </c>
      <c r="GN13" s="29">
        <f>'Non Double Counted #''s'!DR13/'Non Double Counted #''s'!$DL13*100</f>
        <v>6.0033375323768248E-2</v>
      </c>
      <c r="GO13" s="29">
        <f>'Non Double Counted #''s'!DS13/'Non Double Counted #''s'!$DL13*100</f>
        <v>1.778146369630925</v>
      </c>
      <c r="GP13" s="29">
        <f>'Non Double Counted #''s'!DT13/'Non Double Counted #''s'!$DL13*100</f>
        <v>1.7992276484001912</v>
      </c>
      <c r="GQ13" s="194">
        <f>('Non Double Counted #''s'!EU13/'Non Double Counted #''s'!$ET13)*100</f>
        <v>83.203237366227057</v>
      </c>
      <c r="GR13" s="175">
        <f>('Non Double Counted #''s'!EV13/'Non Double Counted #''s'!$ET13)*100</f>
        <v>8.3858156908545727</v>
      </c>
      <c r="GS13" s="175">
        <f>('Non Double Counted #''s'!EW13/'Non Double Counted #''s'!$ET13)*100</f>
        <v>4.321223497499064</v>
      </c>
      <c r="GT13" s="194">
        <f>('Non Double Counted #''s'!EX13/'Non Double Counted #''s'!$ET13)*100</f>
        <v>0.21077895800598803</v>
      </c>
      <c r="GU13" s="194">
        <f>('Non Double Counted #''s'!EY13/'Non Double Counted #''s'!$ET13)*100</f>
        <v>1.7152190341532387</v>
      </c>
      <c r="GV13" s="194">
        <f>('Non Double Counted #''s'!EZ13/'Non Double Counted #''s'!$ET13)*100</f>
        <v>8.4901081707595444E-2</v>
      </c>
      <c r="GW13" s="175">
        <f>('Non Double Counted #''s'!FA13/'Non Double Counted #''s'!$ET13)*100</f>
        <v>2.0788243715524861</v>
      </c>
      <c r="GX13" s="175">
        <f>('Non Double Counted #''s'!FB13/'Non Double Counted #''s'!$ET13)*100</f>
        <v>2.0108990738668222</v>
      </c>
      <c r="GY13" s="29">
        <f t="shared" si="64"/>
        <v>-1.4112906656997382</v>
      </c>
      <c r="GZ13" s="29">
        <f t="shared" si="65"/>
        <v>0.24817267660439057</v>
      </c>
      <c r="HA13" s="29">
        <f t="shared" si="66"/>
        <v>0.65076856170716102</v>
      </c>
      <c r="HB13" s="29">
        <f t="shared" si="67"/>
        <v>2.5803040278127298E-4</v>
      </c>
      <c r="HC13" s="29">
        <f t="shared" si="68"/>
        <v>0.1865456886800223</v>
      </c>
      <c r="HD13" s="29">
        <f t="shared" si="69"/>
        <v>2.4867706383827196E-2</v>
      </c>
      <c r="HE13" s="29">
        <f t="shared" si="70"/>
        <v>0.30067800192156113</v>
      </c>
      <c r="HF13" s="29">
        <f t="shared" si="71"/>
        <v>0.21167142546663098</v>
      </c>
      <c r="HG13" s="50">
        <f t="shared" si="72"/>
        <v>100.00000000000003</v>
      </c>
      <c r="HH13" s="50">
        <f t="shared" si="73"/>
        <v>100</v>
      </c>
    </row>
    <row r="14" spans="1:216">
      <c r="A14" s="1" t="s">
        <v>25</v>
      </c>
      <c r="B14" s="80">
        <f>('Non Double Counted #''s'!U14/'Non Double Counted #''s'!$T14)*100</f>
        <v>62.455253402445301</v>
      </c>
      <c r="C14" s="80">
        <f>('Non Double Counted #''s'!V14/'Non Double Counted #''s'!$T14)*100</f>
        <v>32.420178033559807</v>
      </c>
      <c r="D14" s="80">
        <f>('Non Double Counted #''s'!W14/'Non Double Counted #''s'!$T14)*100</f>
        <v>2.5524421043427767</v>
      </c>
      <c r="E14" s="80">
        <f>('Non Double Counted #''s'!X14/'Non Double Counted #''s'!$T14)*100</f>
        <v>0.73190827269782155</v>
      </c>
      <c r="F14" s="80">
        <f>('Non Double Counted #''s'!Y14/'Non Double Counted #''s'!$T14)*100</f>
        <v>1.8402181869542944</v>
      </c>
      <c r="G14" s="91">
        <f>('Non Double Counted #''s'!CC14/'Non Double Counted #''s'!$CB14)*100</f>
        <v>60.086875245363991</v>
      </c>
      <c r="H14" s="80">
        <f>('Non Double Counted #''s'!CD14/'Non Double Counted #''s'!$CB14)*100</f>
        <v>32.010262225793454</v>
      </c>
      <c r="I14" s="80">
        <f>('Non Double Counted #''s'!CE14/'Non Double Counted #''s'!$CB14)*100</f>
        <v>4.4205519061229737</v>
      </c>
      <c r="J14" s="80">
        <f>('Non Double Counted #''s'!CF14/'Non Double Counted #''s'!$CB14)*100</f>
        <v>1.2279347281520037</v>
      </c>
      <c r="K14" s="80">
        <f>('Non Double Counted #''s'!CG14/'Non Double Counted #''s'!$CB14)*100</f>
        <v>2.2543758945675867</v>
      </c>
      <c r="L14" s="97">
        <f t="shared" si="74"/>
        <v>-2.3683781570813096</v>
      </c>
      <c r="M14" s="85">
        <f t="shared" si="75"/>
        <v>-0.40991580776635317</v>
      </c>
      <c r="N14" s="85">
        <f t="shared" si="76"/>
        <v>1.8681098017801969</v>
      </c>
      <c r="O14" s="85">
        <f t="shared" si="77"/>
        <v>0.41415770761329229</v>
      </c>
      <c r="P14" s="85">
        <f t="shared" si="78"/>
        <v>0.49602645545418211</v>
      </c>
      <c r="R14" s="50">
        <f t="shared" si="79"/>
        <v>99.999999999999986</v>
      </c>
      <c r="S14" s="50">
        <f t="shared" si="80"/>
        <v>100.00000000000001</v>
      </c>
      <c r="U14" s="80">
        <f>('Non Double Counted #''s'!AA14/'Non Double Counted #''s'!$Z14)*100</f>
        <v>62.237294284821672</v>
      </c>
      <c r="V14" s="80">
        <f>('Non Double Counted #''s'!AB14/'Non Double Counted #''s'!$Z14)*100</f>
        <v>32.446074825064414</v>
      </c>
      <c r="W14" s="80">
        <f>('Non Double Counted #''s'!AC14/'Non Double Counted #''s'!$Z14)*100</f>
        <v>2.6708680321104361</v>
      </c>
      <c r="X14" s="80">
        <f>('Non Double Counted #''s'!AD14/'Non Double Counted #''s'!$Z14)*100</f>
        <v>0.76910070399745589</v>
      </c>
      <c r="Y14" s="80">
        <f>('Non Double Counted #''s'!AE14/'Non Double Counted #''s'!$Z14)*100</f>
        <v>1.876662154006022</v>
      </c>
      <c r="Z14" s="91">
        <f>('Non Double Counted #''s'!CI14/'Non Double Counted #''s'!$CH14)*100</f>
        <v>59.87907584987309</v>
      </c>
      <c r="AA14" s="80">
        <f>('Non Double Counted #''s'!CJ14/'Non Double Counted #''s'!$CH14)*100</f>
        <v>32.024668978613803</v>
      </c>
      <c r="AB14" s="80">
        <f>('Non Double Counted #''s'!CK14/'Non Double Counted #''s'!$CH14)*100</f>
        <v>4.5269414130228576</v>
      </c>
      <c r="AC14" s="80">
        <f>('Non Double Counted #''s'!CL14/'Non Double Counted #''s'!$CH14)*100</f>
        <v>1.2647838617716667</v>
      </c>
      <c r="AD14" s="80">
        <f>('Non Double Counted #''s'!CM14/'Non Double Counted #''s'!$CH14)*100</f>
        <v>2.3045298967185897</v>
      </c>
      <c r="AE14" s="97">
        <f t="shared" si="81"/>
        <v>-2.3582184349485829</v>
      </c>
      <c r="AF14" s="85">
        <f t="shared" si="82"/>
        <v>-0.42140584645061097</v>
      </c>
      <c r="AG14" s="85">
        <f t="shared" si="83"/>
        <v>1.8560733809124215</v>
      </c>
      <c r="AH14" s="85">
        <f t="shared" si="84"/>
        <v>0.42786774271256767</v>
      </c>
      <c r="AI14" s="85">
        <f t="shared" si="85"/>
        <v>0.49568315777421079</v>
      </c>
      <c r="AJ14" s="85"/>
      <c r="AK14" s="50">
        <f t="shared" si="28"/>
        <v>100</v>
      </c>
      <c r="AL14" s="50">
        <f t="shared" si="29"/>
        <v>100</v>
      </c>
      <c r="AN14" s="80">
        <f>('Non Double Counted #''s'!AG14/'Non Double Counted #''s'!$AF14)*100</f>
        <v>62.050072894997676</v>
      </c>
      <c r="AO14" s="80">
        <f>('Non Double Counted #''s'!AH14/'Non Double Counted #''s'!$AF14)*100</f>
        <v>32.463377025624794</v>
      </c>
      <c r="AP14" s="80">
        <f>('Non Double Counted #''s'!AI14/'Non Double Counted #''s'!$AF14)*100</f>
        <v>2.7696522544247775</v>
      </c>
      <c r="AQ14" s="80">
        <f>('Non Double Counted #''s'!AJ14/'Non Double Counted #''s'!$AF14)*100</f>
        <v>0.80611450661866901</v>
      </c>
      <c r="AR14" s="80">
        <f>('Non Double Counted #''s'!AK14/'Non Double Counted #''s'!$AF14)*100</f>
        <v>1.9107833183340868</v>
      </c>
      <c r="AS14" s="91">
        <f>('Non Double Counted #''s'!CO14/'Non Double Counted #''s'!$CN14)*100</f>
        <v>59.604321290593177</v>
      </c>
      <c r="AT14" s="91">
        <f>('Non Double Counted #''s'!CP14/'Non Double Counted #''s'!$CN14)*100</f>
        <v>32.03125304023159</v>
      </c>
      <c r="AU14" s="91">
        <f>('Non Double Counted #''s'!CQ14/'Non Double Counted #''s'!$CN14)*100</f>
        <v>4.6879560347380913</v>
      </c>
      <c r="AV14" s="91">
        <f>('Non Double Counted #''s'!CR14/'Non Double Counted #''s'!$CN14)*100</f>
        <v>1.3107208564751258</v>
      </c>
      <c r="AW14" s="91">
        <f>('Non Double Counted #''s'!CS14/'Non Double Counted #''s'!$CN14)*100</f>
        <v>2.3657487779620237</v>
      </c>
      <c r="AX14" s="97">
        <f t="shared" si="86"/>
        <v>-2.4457516044044993</v>
      </c>
      <c r="AY14" s="85">
        <f t="shared" si="87"/>
        <v>-0.43212398539320418</v>
      </c>
      <c r="AZ14" s="85">
        <f t="shared" si="88"/>
        <v>1.9183037803133138</v>
      </c>
      <c r="BA14" s="85">
        <f t="shared" si="89"/>
        <v>0.45496545962793689</v>
      </c>
      <c r="BB14" s="85">
        <f t="shared" si="90"/>
        <v>0.5046063498564568</v>
      </c>
      <c r="BD14" s="50">
        <f t="shared" si="30"/>
        <v>100</v>
      </c>
      <c r="BE14" s="50">
        <f t="shared" si="31"/>
        <v>100.00000000000001</v>
      </c>
      <c r="BG14" s="175">
        <f>('Non Double Counted #''s'!AM14/'Non Double Counted #''s'!$AL14)*100</f>
        <v>61.844298915065856</v>
      </c>
      <c r="BH14" s="175">
        <f>('Non Double Counted #''s'!AN14/'Non Double Counted #''s'!$AL14)*100</f>
        <v>32.483070882809734</v>
      </c>
      <c r="BI14" s="175">
        <f>('Non Double Counted #''s'!AO14/'Non Double Counted #''s'!$AL14)*100</f>
        <v>2.8805458317271375</v>
      </c>
      <c r="BJ14" s="175">
        <f>('Non Double Counted #''s'!AP14/'Non Double Counted #''s'!$AL14)*100</f>
        <v>0.84577624375254856</v>
      </c>
      <c r="BK14" s="175">
        <f>('Non Double Counted #''s'!AQ14/'Non Double Counted #''s'!$AL14)*100</f>
        <v>1.9463081266447257</v>
      </c>
      <c r="BL14" s="175">
        <f>('Non Double Counted #''s'!CU14/'Non Double Counted #''s'!$CT14)*100</f>
        <v>59.328606982508028</v>
      </c>
      <c r="BM14" s="175">
        <f>('Non Double Counted #''s'!CV14/'Non Double Counted #''s'!$CT14)*100</f>
        <v>32.061180176855338</v>
      </c>
      <c r="BN14" s="175">
        <f>('Non Double Counted #''s'!CW14/'Non Double Counted #''s'!$CT14)*100</f>
        <v>4.8361864353559252</v>
      </c>
      <c r="BO14" s="175">
        <f>('Non Double Counted #''s'!CX14/'Non Double Counted #''s'!$CT14)*100</f>
        <v>1.3578795597800792</v>
      </c>
      <c r="BP14" s="175">
        <f>('Non Double Counted #''s'!CY14/'Non Double Counted #''s'!$CT14)*100</f>
        <v>2.4161468455006325</v>
      </c>
      <c r="BQ14" s="29">
        <f t="shared" si="32"/>
        <v>-2.5156919325578286</v>
      </c>
      <c r="BR14" s="29">
        <f t="shared" si="33"/>
        <v>-0.42189070595439659</v>
      </c>
      <c r="BS14" s="29">
        <f t="shared" si="34"/>
        <v>1.9556406036287877</v>
      </c>
      <c r="BT14" s="29">
        <f t="shared" si="35"/>
        <v>0.46983871885590678</v>
      </c>
      <c r="BU14" s="29">
        <f t="shared" si="36"/>
        <v>0.51210331602753068</v>
      </c>
      <c r="BW14" s="50">
        <f t="shared" si="37"/>
        <v>100</v>
      </c>
      <c r="BX14" s="50">
        <f t="shared" si="38"/>
        <v>100</v>
      </c>
      <c r="BZ14" s="175">
        <f>('Non Double Counted #''s'!AS14/'Non Double Counted #''s'!$AR14)*100</f>
        <v>61.633983424336577</v>
      </c>
      <c r="CA14" s="175">
        <f>('Non Double Counted #''s'!AT14/'Non Double Counted #''s'!$AR14)*100</f>
        <v>32.509636586843172</v>
      </c>
      <c r="CB14" s="175">
        <f>('Non Double Counted #''s'!AU14/'Non Double Counted #''s'!$AR14)*100</f>
        <v>2.9978688178534387</v>
      </c>
      <c r="CC14" s="175">
        <f>('Non Double Counted #''s'!AV14/'Non Double Counted #''s'!$AR14)*100</f>
        <v>0.88312486778818622</v>
      </c>
      <c r="CD14" s="175">
        <f>('Non Double Counted #''s'!AW14/'Non Double Counted #''s'!$AR14)*100</f>
        <v>1.9753863031786223</v>
      </c>
      <c r="CE14" s="175">
        <f>('Non Double Counted #''s'!DA14/'Non Double Counted #''s'!$CZ14)*100</f>
        <v>59.108031217430103</v>
      </c>
      <c r="CF14" s="175">
        <f>('Non Double Counted #''s'!DB14/'Non Double Counted #''s'!$CZ14)*100</f>
        <v>32.039679501507692</v>
      </c>
      <c r="CG14" s="175">
        <f>('Non Double Counted #''s'!DC14/'Non Double Counted #''s'!$CZ14)*100</f>
        <v>4.9785001211803559</v>
      </c>
      <c r="CH14" s="175">
        <f>('Non Double Counted #''s'!DD14/'Non Double Counted #''s'!$CZ14)*100</f>
        <v>1.4076404428949345</v>
      </c>
      <c r="CI14" s="175">
        <f>('Non Double Counted #''s'!DE14/'Non Double Counted #''s'!$CZ14)*100</f>
        <v>2.4661487169869165</v>
      </c>
      <c r="CJ14" s="29">
        <f t="shared" si="39"/>
        <v>-2.5259522069064744</v>
      </c>
      <c r="CK14" s="29">
        <f t="shared" si="40"/>
        <v>-0.46995708533547997</v>
      </c>
      <c r="CL14" s="29">
        <f t="shared" si="41"/>
        <v>1.9806313033269172</v>
      </c>
      <c r="CM14" s="29">
        <f t="shared" si="42"/>
        <v>0.49076241380829422</v>
      </c>
      <c r="CN14" s="29">
        <f t="shared" si="43"/>
        <v>0.52451557510674829</v>
      </c>
      <c r="CP14" s="50">
        <f t="shared" si="44"/>
        <v>100</v>
      </c>
      <c r="CQ14" s="50">
        <f t="shared" si="45"/>
        <v>100</v>
      </c>
      <c r="CS14" s="175">
        <f>('Non Double Counted #''s'!AY14/'Non Double Counted #''s'!$AX14)*100</f>
        <v>62.943764707323957</v>
      </c>
      <c r="CT14" s="175">
        <f>('Non Double Counted #''s'!AZ14/'Non Double Counted #''s'!$AX14)*100</f>
        <v>31.108714842043401</v>
      </c>
      <c r="CU14" s="175">
        <f>('Non Double Counted #''s'!BA14/'Non Double Counted #''s'!$AX14)*100</f>
        <v>3.0648024782533083</v>
      </c>
      <c r="CV14" s="175">
        <f>('Non Double Counted #''s'!BB14/'Non Double Counted #''s'!$AX14)*100</f>
        <v>0.90580384642030864</v>
      </c>
      <c r="CW14" s="175">
        <f>('Non Double Counted #''s'!BC14/'Non Double Counted #''s'!$AX14)*100</f>
        <v>1.9769141259590248</v>
      </c>
      <c r="CX14" s="175">
        <f>('Non Double Counted #''s'!DG14/'Non Double Counted #''s'!$DF14)*100</f>
        <v>58.964159339858938</v>
      </c>
      <c r="CY14" s="175">
        <f>('Non Double Counted #''s'!DH14/'Non Double Counted #''s'!$DF14)*100</f>
        <v>32.108847576909589</v>
      </c>
      <c r="CZ14" s="175">
        <f>('Non Double Counted #''s'!DI14/'Non Double Counted #''s'!$DF14)*100</f>
        <v>5.0441872615432199</v>
      </c>
      <c r="DA14" s="175">
        <f>('Non Double Counted #''s'!DJ14/'Non Double Counted #''s'!$DF14)*100</f>
        <v>1.4376506141189909</v>
      </c>
      <c r="DB14" s="175">
        <f>('Non Double Counted #''s'!DK14/'Non Double Counted #''s'!$DF14)*100</f>
        <v>2.4451552075692713</v>
      </c>
      <c r="DC14" s="29">
        <f t="shared" si="91"/>
        <v>-3.9796053674650196</v>
      </c>
      <c r="DD14" s="29">
        <f t="shared" si="92"/>
        <v>1.0001327348661881</v>
      </c>
      <c r="DE14" s="29">
        <f t="shared" si="93"/>
        <v>1.9793847832899116</v>
      </c>
      <c r="DF14" s="29">
        <f t="shared" si="94"/>
        <v>0.46824108161024647</v>
      </c>
      <c r="DG14" s="29">
        <f t="shared" si="95"/>
        <v>0.53184676769868222</v>
      </c>
      <c r="DI14" s="50">
        <f t="shared" si="96"/>
        <v>100.00000000000001</v>
      </c>
      <c r="DJ14" s="50">
        <f t="shared" si="97"/>
        <v>100</v>
      </c>
      <c r="DL14" s="175">
        <f>('Non Double Counted #''s'!BE14/'Non Double Counted #''s'!$BD14)*100</f>
        <v>62.35967722388763</v>
      </c>
      <c r="DM14" s="175">
        <f>('Non Double Counted #''s'!BF14/'Non Double Counted #''s'!$BD14)*100</f>
        <v>31.455785206171072</v>
      </c>
      <c r="DN14" s="175">
        <f>('Non Double Counted #''s'!BG14/'Non Double Counted #''s'!$BD14)*100</f>
        <v>3.2382108746007026</v>
      </c>
      <c r="DO14" s="175">
        <f>('Non Double Counted #''s'!BH14/'Non Double Counted #''s'!$BD14)*100</f>
        <v>0.94500504194763235</v>
      </c>
      <c r="DP14" s="175">
        <f>('Non Double Counted #''s'!BI14/'Non Double Counted #''s'!$BD14)*100</f>
        <v>2.0013216533929681</v>
      </c>
      <c r="DQ14" s="175">
        <f>('Non Double Counted #''s'!DM14/'Non Double Counted #''s'!$DL14)*100</f>
        <v>58.657870821737056</v>
      </c>
      <c r="DR14" s="175">
        <f>('Non Double Counted #''s'!DN14/'Non Double Counted #''s'!$DL14)*100</f>
        <v>32.145131441338606</v>
      </c>
      <c r="DS14" s="175">
        <f>('Non Double Counted #''s'!DO14/'Non Double Counted #''s'!$DL14)*100</f>
        <v>5.233082276601599</v>
      </c>
      <c r="DT14" s="175">
        <f>('Non Double Counted #''s'!DS14/'Non Double Counted #''s'!$DL14)*100</f>
        <v>1.4706682893807934</v>
      </c>
      <c r="DU14" s="175">
        <f>('Non Double Counted #''s'!DT14/'Non Double Counted #''s'!$DL14)*100</f>
        <v>2.4932471709419461</v>
      </c>
      <c r="DV14" s="29">
        <f t="shared" si="98"/>
        <v>-3.7018064021505737</v>
      </c>
      <c r="DW14" s="29">
        <f t="shared" si="99"/>
        <v>0.68934623516753391</v>
      </c>
      <c r="DX14" s="29">
        <f t="shared" si="100"/>
        <v>1.9948714020008964</v>
      </c>
      <c r="DY14" s="29">
        <f t="shared" si="101"/>
        <v>0.49192551754897806</v>
      </c>
      <c r="DZ14" s="29">
        <f t="shared" si="102"/>
        <v>0.52566324743316106</v>
      </c>
      <c r="EB14" s="50">
        <f t="shared" si="103"/>
        <v>100</v>
      </c>
      <c r="EC14" s="50">
        <f t="shared" si="104"/>
        <v>99.999999999999986</v>
      </c>
      <c r="EE14" s="175">
        <f>('Non Double Counted #''s'!BQ14/'Non Double Counted #''s'!$BP14)*100</f>
        <v>61.451921116205511</v>
      </c>
      <c r="EF14" s="175">
        <f>('Non Double Counted #''s'!BR14/'Non Double Counted #''s'!$BP14)*100</f>
        <v>31.843383771779461</v>
      </c>
      <c r="EG14" s="175">
        <f>('Non Double Counted #''s'!BS14/'Non Double Counted #''s'!$BP14)*100</f>
        <v>3.6281888374105868</v>
      </c>
      <c r="EH14" s="175">
        <f>('Non Double Counted #''s'!BT14/'Non Double Counted #''s'!$BP14)*100</f>
        <v>1.0147424041801607</v>
      </c>
      <c r="EI14" s="175">
        <f>('Non Double Counted #''s'!BU14/'Non Double Counted #''s'!$BP14)*100</f>
        <v>2.0617638704242758</v>
      </c>
      <c r="EJ14" s="175">
        <f>('Non Double Counted #''s'!EB14/'Non Double Counted #''s'!$EA14)*100</f>
        <v>58.408309768081793</v>
      </c>
      <c r="EK14" s="175">
        <f>('Non Double Counted #''s'!EC14/'Non Double Counted #''s'!$EA14)*100</f>
        <v>32.287750328364737</v>
      </c>
      <c r="EL14" s="175">
        <f>('Non Double Counted #''s'!ED14/'Non Double Counted #''s'!$EA14)*100</f>
        <v>5.3126036559159218</v>
      </c>
      <c r="EM14" s="175">
        <f>('Non Double Counted #''s'!EE14/'Non Double Counted #''s'!$EA14)*100</f>
        <v>1.5444435696655949</v>
      </c>
      <c r="EN14" s="175">
        <f>('Non Double Counted #''s'!EF14/'Non Double Counted #''s'!$EA14)*100</f>
        <v>2.4468926779719644</v>
      </c>
      <c r="EO14" s="29">
        <f t="shared" si="116"/>
        <v>-3.0436113481237186</v>
      </c>
      <c r="EP14" s="29">
        <f t="shared" si="105"/>
        <v>0.44436655658527613</v>
      </c>
      <c r="EQ14" s="29">
        <f t="shared" si="106"/>
        <v>1.6844148185053349</v>
      </c>
      <c r="ER14" s="29">
        <f t="shared" si="107"/>
        <v>0.38512880754768863</v>
      </c>
      <c r="ES14" s="29">
        <f t="shared" si="108"/>
        <v>0.52970116548543422</v>
      </c>
      <c r="EU14" s="50">
        <f t="shared" si="109"/>
        <v>99.999999999999986</v>
      </c>
      <c r="EV14" s="50">
        <f t="shared" si="110"/>
        <v>100</v>
      </c>
      <c r="EW14" s="175"/>
      <c r="EX14" s="175">
        <f>'Non Double Counted #''s'!BW14/'Non Double Counted #''s'!$BV14*100</f>
        <v>60.32780896868821</v>
      </c>
      <c r="EY14" s="175">
        <f>'Non Double Counted #''s'!BX14/'Non Double Counted #''s'!$BV14*100</f>
        <v>31.817816848032766</v>
      </c>
      <c r="EZ14" s="175">
        <f>'Non Double Counted #''s'!BY14/'Non Double Counted #''s'!$BV14*100</f>
        <v>4.2476108292017507</v>
      </c>
      <c r="FA14" s="175">
        <f>'Non Double Counted #''s'!BZ14/'Non Double Counted #''s'!$BV14*100</f>
        <v>1.2742391314897608</v>
      </c>
      <c r="FB14" s="175">
        <f>'Non Double Counted #''s'!CA14/'Non Double Counted #''s'!$BV14*100</f>
        <v>2.3325242225875131</v>
      </c>
      <c r="FC14" s="194">
        <f>('Non Double Counted #''s'!EI14/'Non Double Counted #''s'!EH14)*100</f>
        <v>58.137074792296239</v>
      </c>
      <c r="FD14" s="175">
        <f>('Non Double Counted #''s'!EJ14/'Non Double Counted #''s'!EH14)*100</f>
        <v>32.371949562979324</v>
      </c>
      <c r="FE14" s="175">
        <f>('Non Double Counted #''s'!EK14/'Non Double Counted #''s'!EH14)*100</f>
        <v>5.4384651384469267</v>
      </c>
      <c r="FF14" s="175">
        <f>('Non Double Counted #''s'!EL14/'Non Double Counted #''s'!EH14)*100</f>
        <v>1.5558245958618979</v>
      </c>
      <c r="FG14" s="175">
        <f>('Non Double Counted #''s'!EM14/'Non Double Counted #''s'!EH14)*100</f>
        <v>2.4966859104156058</v>
      </c>
      <c r="FH14" s="29">
        <f t="shared" si="58"/>
        <v>-2.1907341763919703</v>
      </c>
      <c r="FI14" s="29">
        <f t="shared" si="22"/>
        <v>0.55413271494655802</v>
      </c>
      <c r="FJ14" s="29">
        <f t="shared" si="22"/>
        <v>1.190854309245176</v>
      </c>
      <c r="FK14" s="29">
        <f t="shared" si="22"/>
        <v>0.28158546437213716</v>
      </c>
      <c r="FL14" s="29">
        <f t="shared" si="22"/>
        <v>0.16416168782809271</v>
      </c>
      <c r="FN14" s="50">
        <f t="shared" si="59"/>
        <v>100</v>
      </c>
      <c r="FO14" s="50">
        <f t="shared" si="60"/>
        <v>99.999999999999986</v>
      </c>
      <c r="FP14" s="175">
        <f>'Non Double Counted #''s'!CC14/'Non Double Counted #''s'!$CB14*100</f>
        <v>60.086875245363991</v>
      </c>
      <c r="FQ14" s="175">
        <f>'Non Double Counted #''s'!CD14/'Non Double Counted #''s'!$CB14*100</f>
        <v>32.010262225793454</v>
      </c>
      <c r="FR14" s="175">
        <f>'Non Double Counted #''s'!CE14/'Non Double Counted #''s'!$CB14*100</f>
        <v>4.4205519061229737</v>
      </c>
      <c r="FS14" s="175">
        <f>'Non Double Counted #''s'!CF14/'Non Double Counted #''s'!$CB14*100</f>
        <v>1.2279347281520037</v>
      </c>
      <c r="FT14" s="175">
        <f>'Non Double Counted #''s'!CG14/'Non Double Counted #''s'!$CB14*100</f>
        <v>2.2543758945675867</v>
      </c>
      <c r="FU14" s="194">
        <f>('Non Double Counted #''s'!EO14/'Non Double Counted #''s'!$EN14)*100</f>
        <v>57.962744683600818</v>
      </c>
      <c r="FV14" s="175">
        <f>('Non Double Counted #''s'!EP14/'Non Double Counted #''s'!$EN14)*100</f>
        <v>32.282869305988335</v>
      </c>
      <c r="FW14" s="175">
        <f>('Non Double Counted #''s'!EQ14/'Non Double Counted #''s'!$EN14)*100</f>
        <v>5.6147935487858698</v>
      </c>
      <c r="FX14" s="175">
        <f>('Non Double Counted #''s'!ER14/'Non Double Counted #''s'!$EN14)*100</f>
        <v>1.6155050098355384</v>
      </c>
      <c r="FY14" s="175">
        <f>('Non Double Counted #''s'!ES14/'Non Double Counted #''s'!$EN14)*100</f>
        <v>2.5240874517894372</v>
      </c>
      <c r="FZ14" s="29">
        <f t="shared" si="111"/>
        <v>-2.1241305617631738</v>
      </c>
      <c r="GA14" s="29">
        <f t="shared" si="112"/>
        <v>0.27260708019488078</v>
      </c>
      <c r="GB14" s="29">
        <f t="shared" si="113"/>
        <v>1.1942416426628961</v>
      </c>
      <c r="GC14" s="29">
        <f t="shared" si="114"/>
        <v>0.38757028168353469</v>
      </c>
      <c r="GD14" s="29">
        <f t="shared" si="115"/>
        <v>0.26971155722185047</v>
      </c>
      <c r="GF14" s="50">
        <f t="shared" si="62"/>
        <v>100.00000000000001</v>
      </c>
      <c r="GG14" s="50">
        <f t="shared" si="63"/>
        <v>100</v>
      </c>
      <c r="GI14" s="194">
        <f>'Non Double Counted #''s'!DM14/'Non Double Counted #''s'!$DL14*100</f>
        <v>58.657870821737056</v>
      </c>
      <c r="GJ14" s="175">
        <f>'Non Double Counted #''s'!DN14/'Non Double Counted #''s'!$DL14*100</f>
        <v>32.145131441338606</v>
      </c>
      <c r="GK14" s="175">
        <f>'Non Double Counted #''s'!DO14/'Non Double Counted #''s'!$DL14*100</f>
        <v>5.233082276601599</v>
      </c>
      <c r="GL14" s="175">
        <f>'Non Double Counted #''s'!DP14/'Non Double Counted #''s'!$DL14*100</f>
        <v>0.64376294341158069</v>
      </c>
      <c r="GM14" s="175">
        <f>'Non Double Counted #''s'!DQ14/'Non Double Counted #''s'!$DL14*100</f>
        <v>1.8100549213730106</v>
      </c>
      <c r="GN14" s="29">
        <f>'Non Double Counted #''s'!DR14/'Non Double Counted #''s'!$DL14*100</f>
        <v>3.9429306157354738E-2</v>
      </c>
      <c r="GO14" s="29">
        <f>'Non Double Counted #''s'!DS14/'Non Double Counted #''s'!$DL14*100</f>
        <v>1.4706682893807934</v>
      </c>
      <c r="GP14" s="29">
        <f>'Non Double Counted #''s'!DT14/'Non Double Counted #''s'!$DL14*100</f>
        <v>2.4932471709419461</v>
      </c>
      <c r="GQ14" s="194">
        <f>('Non Double Counted #''s'!EU14/'Non Double Counted #''s'!$ET14)*100</f>
        <v>57.793893610379065</v>
      </c>
      <c r="GR14" s="175">
        <f>('Non Double Counted #''s'!EV14/'Non Double Counted #''s'!$ET14)*100</f>
        <v>32.192884861600952</v>
      </c>
      <c r="GS14" s="175">
        <f>('Non Double Counted #''s'!EW14/'Non Double Counted #''s'!$ET14)*100</f>
        <v>5.8000658353232435</v>
      </c>
      <c r="GT14" s="194">
        <f>('Non Double Counted #''s'!EX14/'Non Double Counted #''s'!$ET14)*100</f>
        <v>0.65364759715230647</v>
      </c>
      <c r="GU14" s="194">
        <f>('Non Double Counted #''s'!EY14/'Non Double Counted #''s'!$ET14)*100</f>
        <v>1.861449104741995</v>
      </c>
      <c r="GV14" s="194">
        <f>('Non Double Counted #''s'!EZ14/'Non Double Counted #''s'!$ET14)*100</f>
        <v>3.8668993632360482E-2</v>
      </c>
      <c r="GW14" s="175">
        <f>('Non Double Counted #''s'!FA14/'Non Double Counted #''s'!$ET14)*100</f>
        <v>1.6593899971700834</v>
      </c>
      <c r="GX14" s="175">
        <f>('Non Double Counted #''s'!FB14/'Non Double Counted #''s'!$ET14)*100</f>
        <v>2.5537656955266619</v>
      </c>
      <c r="GY14" s="29">
        <f t="shared" si="64"/>
        <v>-0.86397721135799088</v>
      </c>
      <c r="GZ14" s="29">
        <f t="shared" si="65"/>
        <v>4.7753420262345969E-2</v>
      </c>
      <c r="HA14" s="29">
        <f t="shared" si="66"/>
        <v>0.56698355872164452</v>
      </c>
      <c r="HB14" s="29">
        <f t="shared" si="67"/>
        <v>9.8846537407257795E-3</v>
      </c>
      <c r="HC14" s="29">
        <f t="shared" si="68"/>
        <v>5.1394183368984381E-2</v>
      </c>
      <c r="HD14" s="29">
        <f t="shared" si="69"/>
        <v>-7.603125249942555E-4</v>
      </c>
      <c r="HE14" s="29">
        <f t="shared" si="70"/>
        <v>0.18872170778928998</v>
      </c>
      <c r="HF14" s="29">
        <f t="shared" si="71"/>
        <v>6.0518524584715738E-2</v>
      </c>
      <c r="HG14" s="50">
        <f t="shared" si="72"/>
        <v>100</v>
      </c>
      <c r="HH14" s="50">
        <f t="shared" si="73"/>
        <v>99.999999999999986</v>
      </c>
    </row>
    <row r="15" spans="1:216">
      <c r="A15" s="1" t="s">
        <v>26</v>
      </c>
      <c r="B15" s="80">
        <f>('Non Double Counted #''s'!U15/'Non Double Counted #''s'!$T15)*100</f>
        <v>61.67707066240623</v>
      </c>
      <c r="C15" s="80">
        <f>('Non Double Counted #''s'!V15/'Non Double Counted #''s'!$T15)*100</f>
        <v>28.016006967703866</v>
      </c>
      <c r="D15" s="80">
        <f>('Non Double Counted #''s'!W15/'Non Double Counted #''s'!$T15)*100</f>
        <v>4.5862842118519795</v>
      </c>
      <c r="E15" s="80">
        <f>('Non Double Counted #''s'!X15/'Non Double Counted #''s'!$T15)*100</f>
        <v>1.2282587120946475</v>
      </c>
      <c r="F15" s="80">
        <f>('Non Double Counted #''s'!Y15/'Non Double Counted #''s'!$T15)*100</f>
        <v>4.4923794459432784</v>
      </c>
      <c r="G15" s="91">
        <f>('Non Double Counted #''s'!CC15/'Non Double Counted #''s'!$CB15)*100</f>
        <v>54.387042234865156</v>
      </c>
      <c r="H15" s="80">
        <f>('Non Double Counted #''s'!CD15/'Non Double Counted #''s'!$CB15)*100</f>
        <v>29.103429840215544</v>
      </c>
      <c r="I15" s="80">
        <f>('Non Double Counted #''s'!CE15/'Non Double Counted #''s'!$CB15)*100</f>
        <v>8.4195550357918076</v>
      </c>
      <c r="J15" s="80">
        <f>('Non Double Counted #''s'!CF15/'Non Double Counted #''s'!$CB15)*100</f>
        <v>2.1002733392252853</v>
      </c>
      <c r="K15" s="80">
        <f>('Non Double Counted #''s'!CG15/'Non Double Counted #''s'!$CB15)*100</f>
        <v>5.9896995499022099</v>
      </c>
      <c r="L15" s="97">
        <f t="shared" si="74"/>
        <v>-7.2900284275410741</v>
      </c>
      <c r="M15" s="85">
        <f t="shared" si="75"/>
        <v>1.0874228725116772</v>
      </c>
      <c r="N15" s="85">
        <f t="shared" si="76"/>
        <v>3.8332708239398281</v>
      </c>
      <c r="O15" s="85">
        <f t="shared" si="77"/>
        <v>1.4973201039589314</v>
      </c>
      <c r="P15" s="85">
        <f t="shared" si="78"/>
        <v>0.87201462713063771</v>
      </c>
      <c r="R15" s="50">
        <f t="shared" si="79"/>
        <v>100</v>
      </c>
      <c r="S15" s="50">
        <f t="shared" si="80"/>
        <v>100</v>
      </c>
      <c r="U15" s="80">
        <f>('Non Double Counted #''s'!AA15/'Non Double Counted #''s'!$Z15)*100</f>
        <v>61.115832896238821</v>
      </c>
      <c r="V15" s="80">
        <f>('Non Double Counted #''s'!AB15/'Non Double Counted #''s'!$Z15)*100</f>
        <v>28.150394341064622</v>
      </c>
      <c r="W15" s="80">
        <f>('Non Double Counted #''s'!AC15/'Non Double Counted #''s'!$Z15)*100</f>
        <v>4.8551594710154395</v>
      </c>
      <c r="X15" s="80">
        <f>('Non Double Counted #''s'!AD15/'Non Double Counted #''s'!$Z15)*100</f>
        <v>1.2642556698650402</v>
      </c>
      <c r="Y15" s="80">
        <f>('Non Double Counted #''s'!AE15/'Non Double Counted #''s'!$Z15)*100</f>
        <v>4.6143576218160813</v>
      </c>
      <c r="Z15" s="91">
        <f>('Non Double Counted #''s'!CI15/'Non Double Counted #''s'!$CH15)*100</f>
        <v>53.874654753462579</v>
      </c>
      <c r="AA15" s="80">
        <f>('Non Double Counted #''s'!CJ15/'Non Double Counted #''s'!$CH15)*100</f>
        <v>29.098456418938838</v>
      </c>
      <c r="AB15" s="80">
        <f>('Non Double Counted #''s'!CK15/'Non Double Counted #''s'!$CH15)*100</f>
        <v>8.7009009844911169</v>
      </c>
      <c r="AC15" s="80">
        <f>('Non Double Counted #''s'!CL15/'Non Double Counted #''s'!$CH15)*100</f>
        <v>2.1470923159459763</v>
      </c>
      <c r="AD15" s="80">
        <f>('Non Double Counted #''s'!CM15/'Non Double Counted #''s'!$CH15)*100</f>
        <v>6.1788955271614903</v>
      </c>
      <c r="AE15" s="97">
        <f t="shared" si="81"/>
        <v>-7.2411781427762421</v>
      </c>
      <c r="AF15" s="85">
        <f t="shared" si="82"/>
        <v>0.9480620778742157</v>
      </c>
      <c r="AG15" s="85">
        <f t="shared" si="83"/>
        <v>3.8457415134756774</v>
      </c>
      <c r="AH15" s="85">
        <f t="shared" si="84"/>
        <v>1.5645379053454089</v>
      </c>
      <c r="AI15" s="85">
        <f t="shared" si="85"/>
        <v>0.88283664608093604</v>
      </c>
      <c r="AJ15" s="85"/>
      <c r="AK15" s="50">
        <f t="shared" si="28"/>
        <v>100</v>
      </c>
      <c r="AL15" s="50">
        <f t="shared" si="29"/>
        <v>100</v>
      </c>
      <c r="AN15" s="80">
        <f>('Non Double Counted #''s'!AG15/'Non Double Counted #''s'!$AF15)*100</f>
        <v>60.562412181672499</v>
      </c>
      <c r="AO15" s="80">
        <f>('Non Double Counted #''s'!AH15/'Non Double Counted #''s'!$AF15)*100</f>
        <v>28.268907293873401</v>
      </c>
      <c r="AP15" s="80">
        <f>('Non Double Counted #''s'!AI15/'Non Double Counted #''s'!$AF15)*100</f>
        <v>5.1274711288006989</v>
      </c>
      <c r="AQ15" s="80">
        <f>('Non Double Counted #''s'!AJ15/'Non Double Counted #''s'!$AF15)*100</f>
        <v>1.3038013222544311</v>
      </c>
      <c r="AR15" s="80">
        <f>('Non Double Counted #''s'!AK15/'Non Double Counted #''s'!$AF15)*100</f>
        <v>4.7374080733989699</v>
      </c>
      <c r="AS15" s="91">
        <f>('Non Double Counted #''s'!CO15/'Non Double Counted #''s'!$CN15)*100</f>
        <v>53.30938025716442</v>
      </c>
      <c r="AT15" s="91">
        <f>('Non Double Counted #''s'!CP15/'Non Double Counted #''s'!$CN15)*100</f>
        <v>29.186545572183576</v>
      </c>
      <c r="AU15" s="91">
        <f>('Non Double Counted #''s'!CQ15/'Non Double Counted #''s'!$CN15)*100</f>
        <v>8.9794350101048881</v>
      </c>
      <c r="AV15" s="91">
        <f>('Non Double Counted #''s'!CR15/'Non Double Counted #''s'!$CN15)*100</f>
        <v>2.1933391737369394</v>
      </c>
      <c r="AW15" s="91">
        <f>('Non Double Counted #''s'!CS15/'Non Double Counted #''s'!$CN15)*100</f>
        <v>6.331299986810178</v>
      </c>
      <c r="AX15" s="97">
        <f t="shared" si="86"/>
        <v>-7.253031924508079</v>
      </c>
      <c r="AY15" s="85">
        <f t="shared" si="87"/>
        <v>0.91763827831017508</v>
      </c>
      <c r="AZ15" s="85">
        <f t="shared" si="88"/>
        <v>3.8519638813041892</v>
      </c>
      <c r="BA15" s="85">
        <f t="shared" si="89"/>
        <v>1.5938919134112082</v>
      </c>
      <c r="BB15" s="85">
        <f t="shared" si="90"/>
        <v>0.8895378514825083</v>
      </c>
      <c r="BD15" s="50">
        <f t="shared" si="30"/>
        <v>99.999999999999986</v>
      </c>
      <c r="BE15" s="50">
        <f t="shared" si="31"/>
        <v>100.00000000000001</v>
      </c>
      <c r="BG15" s="175">
        <f>('Non Double Counted #''s'!AM15/'Non Double Counted #''s'!$AL15)*100</f>
        <v>59.975096538375503</v>
      </c>
      <c r="BH15" s="175">
        <f>('Non Double Counted #''s'!AN15/'Non Double Counted #''s'!$AL15)*100</f>
        <v>28.402096483672381</v>
      </c>
      <c r="BI15" s="175">
        <f>('Non Double Counted #''s'!AO15/'Non Double Counted #''s'!$AL15)*100</f>
        <v>5.4216933812289572</v>
      </c>
      <c r="BJ15" s="175">
        <f>('Non Double Counted #''s'!AP15/'Non Double Counted #''s'!$AL15)*100</f>
        <v>1.3413097588747693</v>
      </c>
      <c r="BK15" s="175">
        <f>('Non Double Counted #''s'!AQ15/'Non Double Counted #''s'!$AL15)*100</f>
        <v>4.8598038378483874</v>
      </c>
      <c r="BL15" s="175">
        <f>('Non Double Counted #''s'!CU15/'Non Double Counted #''s'!$CT15)*100</f>
        <v>52.61863859004248</v>
      </c>
      <c r="BM15" s="175">
        <f>('Non Double Counted #''s'!CV15/'Non Double Counted #''s'!$CT15)*100</f>
        <v>29.272504365917516</v>
      </c>
      <c r="BN15" s="175">
        <f>('Non Double Counted #''s'!CW15/'Non Double Counted #''s'!$CT15)*100</f>
        <v>9.3261887953748808</v>
      </c>
      <c r="BO15" s="175">
        <f>('Non Double Counted #''s'!CX15/'Non Double Counted #''s'!$CT15)*100</f>
        <v>2.2384686986679454</v>
      </c>
      <c r="BP15" s="175">
        <f>('Non Double Counted #''s'!CY15/'Non Double Counted #''s'!$CT15)*100</f>
        <v>6.5441995499971801</v>
      </c>
      <c r="BQ15" s="29">
        <f t="shared" si="32"/>
        <v>-7.3564579483330235</v>
      </c>
      <c r="BR15" s="29">
        <f t="shared" si="33"/>
        <v>0.87040788224513577</v>
      </c>
      <c r="BS15" s="29">
        <f t="shared" si="34"/>
        <v>3.9044954141459236</v>
      </c>
      <c r="BT15" s="29">
        <f t="shared" si="35"/>
        <v>1.6843957121487927</v>
      </c>
      <c r="BU15" s="29">
        <f t="shared" si="36"/>
        <v>0.89715893979317607</v>
      </c>
      <c r="BW15" s="50">
        <f t="shared" si="37"/>
        <v>100.00000000000001</v>
      </c>
      <c r="BX15" s="50">
        <f t="shared" si="38"/>
        <v>99.999999999999986</v>
      </c>
      <c r="BZ15" s="175">
        <f>('Non Double Counted #''s'!AS15/'Non Double Counted #''s'!$AR15)*100</f>
        <v>59.366014342615756</v>
      </c>
      <c r="CA15" s="175">
        <f>('Non Double Counted #''s'!AT15/'Non Double Counted #''s'!$AR15)*100</f>
        <v>28.527543102458736</v>
      </c>
      <c r="CB15" s="175">
        <f>('Non Double Counted #''s'!AU15/'Non Double Counted #''s'!$AR15)*100</f>
        <v>5.7379610126495093</v>
      </c>
      <c r="CC15" s="175">
        <f>('Non Double Counted #''s'!AV15/'Non Double Counted #''s'!$AR15)*100</f>
        <v>1.381943886452857</v>
      </c>
      <c r="CD15" s="175">
        <f>('Non Double Counted #''s'!AW15/'Non Double Counted #''s'!$AR15)*100</f>
        <v>4.9865376558231365</v>
      </c>
      <c r="CE15" s="175">
        <f>('Non Double Counted #''s'!DA15/'Non Double Counted #''s'!$CZ15)*100</f>
        <v>52.040531426389947</v>
      </c>
      <c r="CF15" s="175">
        <f>('Non Double Counted #''s'!DB15/'Non Double Counted #''s'!$CZ15)*100</f>
        <v>29.433898935485658</v>
      </c>
      <c r="CG15" s="175">
        <f>('Non Double Counted #''s'!DC15/'Non Double Counted #''s'!$CZ15)*100</f>
        <v>9.5293837357845401</v>
      </c>
      <c r="CH15" s="175">
        <f>('Non Double Counted #''s'!DD15/'Non Double Counted #''s'!$CZ15)*100</f>
        <v>2.290123486593719</v>
      </c>
      <c r="CI15" s="175">
        <f>('Non Double Counted #''s'!DE15/'Non Double Counted #''s'!$CZ15)*100</f>
        <v>6.7060624157461346</v>
      </c>
      <c r="CJ15" s="29">
        <f t="shared" si="39"/>
        <v>-7.325482916225809</v>
      </c>
      <c r="CK15" s="29">
        <f t="shared" si="40"/>
        <v>0.90635583302692169</v>
      </c>
      <c r="CL15" s="29">
        <f t="shared" si="41"/>
        <v>3.7914227231350308</v>
      </c>
      <c r="CM15" s="29">
        <f t="shared" si="42"/>
        <v>1.7195247599229981</v>
      </c>
      <c r="CN15" s="29">
        <f t="shared" si="43"/>
        <v>0.90817960014086196</v>
      </c>
      <c r="CP15" s="50">
        <f t="shared" si="44"/>
        <v>100</v>
      </c>
      <c r="CQ15" s="50">
        <f t="shared" si="45"/>
        <v>99.999999999999986</v>
      </c>
      <c r="CS15" s="175">
        <f>('Non Double Counted #''s'!AY15/'Non Double Counted #''s'!$AX15)*100</f>
        <v>58.743313856662795</v>
      </c>
      <c r="CT15" s="175">
        <f>('Non Double Counted #''s'!AZ15/'Non Double Counted #''s'!$AX15)*100</f>
        <v>28.660943498139503</v>
      </c>
      <c r="CU15" s="175">
        <f>('Non Double Counted #''s'!BA15/'Non Double Counted #''s'!$AX15)*100</f>
        <v>6.0809409348873258</v>
      </c>
      <c r="CV15" s="175">
        <f>('Non Double Counted #''s'!BB15/'Non Double Counted #''s'!$AX15)*100</f>
        <v>1.4194455164328383</v>
      </c>
      <c r="CW15" s="175">
        <f>('Non Double Counted #''s'!BC15/'Non Double Counted #''s'!$AX15)*100</f>
        <v>5.0953561938775396</v>
      </c>
      <c r="CX15" s="175">
        <f>('Non Double Counted #''s'!DG15/'Non Double Counted #''s'!$DF15)*100</f>
        <v>51.515770021742071</v>
      </c>
      <c r="CY15" s="175">
        <f>('Non Double Counted #''s'!DH15/'Non Double Counted #''s'!$DF15)*100</f>
        <v>29.636178960772032</v>
      </c>
      <c r="CZ15" s="175">
        <f>('Non Double Counted #''s'!DI15/'Non Double Counted #''s'!$DF15)*100</f>
        <v>9.7532812970844756</v>
      </c>
      <c r="DA15" s="175">
        <f>('Non Double Counted #''s'!DJ15/'Non Double Counted #''s'!$DF15)*100</f>
        <v>2.3390715483739823</v>
      </c>
      <c r="DB15" s="175">
        <f>('Non Double Counted #''s'!DK15/'Non Double Counted #''s'!$DF15)*100</f>
        <v>6.7556981720274436</v>
      </c>
      <c r="DC15" s="29">
        <f t="shared" si="91"/>
        <v>-7.2275438349207235</v>
      </c>
      <c r="DD15" s="29">
        <f t="shared" si="92"/>
        <v>0.97523546263252925</v>
      </c>
      <c r="DE15" s="29">
        <f t="shared" si="93"/>
        <v>3.6723403621971498</v>
      </c>
      <c r="DF15" s="29">
        <f t="shared" si="94"/>
        <v>1.660341978149904</v>
      </c>
      <c r="DG15" s="29">
        <f t="shared" si="95"/>
        <v>0.91962603194114401</v>
      </c>
      <c r="DI15" s="50">
        <f t="shared" si="96"/>
        <v>100</v>
      </c>
      <c r="DJ15" s="50">
        <f t="shared" si="97"/>
        <v>100</v>
      </c>
      <c r="DL15" s="175">
        <f>('Non Double Counted #''s'!BE15/'Non Double Counted #''s'!$BD15)*100</f>
        <v>58.195386676286589</v>
      </c>
      <c r="DM15" s="175">
        <f>('Non Double Counted #''s'!BF15/'Non Double Counted #''s'!$BD15)*100</f>
        <v>28.739135549508898</v>
      </c>
      <c r="DN15" s="175">
        <f>('Non Double Counted #''s'!BG15/'Non Double Counted #''s'!$BD15)*100</f>
        <v>6.3997057074704493</v>
      </c>
      <c r="DO15" s="175">
        <f>('Non Double Counted #''s'!BH15/'Non Double Counted #''s'!$BD15)*100</f>
        <v>1.4556588399257577</v>
      </c>
      <c r="DP15" s="175">
        <f>('Non Double Counted #''s'!BI15/'Non Double Counted #''s'!$BD15)*100</f>
        <v>5.2101132268083123</v>
      </c>
      <c r="DQ15" s="175">
        <f>('Non Double Counted #''s'!DM15/'Non Double Counted #''s'!$DL15)*100</f>
        <v>50.856196043175871</v>
      </c>
      <c r="DR15" s="175">
        <f>('Non Double Counted #''s'!DN15/'Non Double Counted #''s'!$DL15)*100</f>
        <v>29.712977660765706</v>
      </c>
      <c r="DS15" s="175">
        <f>('Non Double Counted #''s'!DO15/'Non Double Counted #''s'!$DL15)*100</f>
        <v>10.149207466999064</v>
      </c>
      <c r="DT15" s="175">
        <f>('Non Double Counted #''s'!DS15/'Non Double Counted #''s'!$DL15)*100</f>
        <v>2.3808622913705264</v>
      </c>
      <c r="DU15" s="175">
        <f>('Non Double Counted #''s'!DT15/'Non Double Counted #''s'!$DL15)*100</f>
        <v>6.9007565376888351</v>
      </c>
      <c r="DV15" s="29">
        <f t="shared" si="98"/>
        <v>-7.339190633110718</v>
      </c>
      <c r="DW15" s="29">
        <f t="shared" si="99"/>
        <v>0.97384211125680764</v>
      </c>
      <c r="DX15" s="29">
        <f t="shared" si="100"/>
        <v>3.7495017595286146</v>
      </c>
      <c r="DY15" s="29">
        <f t="shared" si="101"/>
        <v>1.6906433108805228</v>
      </c>
      <c r="DZ15" s="29">
        <f t="shared" si="102"/>
        <v>0.92520345144476868</v>
      </c>
      <c r="EB15" s="50">
        <f t="shared" si="103"/>
        <v>100.00000000000001</v>
      </c>
      <c r="EC15" s="50">
        <f t="shared" si="104"/>
        <v>100</v>
      </c>
      <c r="EE15" s="175">
        <f>('Non Double Counted #''s'!BQ15/'Non Double Counted #''s'!$BP15)*100</f>
        <v>56.833678452658297</v>
      </c>
      <c r="EF15" s="175">
        <f>('Non Double Counted #''s'!BR15/'Non Double Counted #''s'!$BP15)*100</f>
        <v>28.978478379949884</v>
      </c>
      <c r="EG15" s="175">
        <f>('Non Double Counted #''s'!BS15/'Non Double Counted #''s'!$BP15)*100</f>
        <v>7.2135202557146467</v>
      </c>
      <c r="EH15" s="175">
        <f>('Non Double Counted #''s'!BT15/'Non Double Counted #''s'!$BP15)*100</f>
        <v>1.5025235644387083</v>
      </c>
      <c r="EI15" s="175">
        <f>('Non Double Counted #''s'!BU15/'Non Double Counted #''s'!$BP15)*100</f>
        <v>5.4717993472384663</v>
      </c>
      <c r="EJ15" s="175">
        <f>('Non Double Counted #''s'!EB15/'Non Double Counted #''s'!$EA15)*100</f>
        <v>50.048646306122727</v>
      </c>
      <c r="EK15" s="175">
        <f>('Non Double Counted #''s'!EC15/'Non Double Counted #''s'!$EA15)*100</f>
        <v>29.943149488560429</v>
      </c>
      <c r="EL15" s="175">
        <f>('Non Double Counted #''s'!ED15/'Non Double Counted #''s'!$EA15)*100</f>
        <v>10.649290071588307</v>
      </c>
      <c r="EM15" s="175">
        <f>('Non Double Counted #''s'!EE15/'Non Double Counted #''s'!$EA15)*100</f>
        <v>2.4729062735705498</v>
      </c>
      <c r="EN15" s="175">
        <f>('Non Double Counted #''s'!EF15/'Non Double Counted #''s'!$EA15)*100</f>
        <v>6.8860078601579975</v>
      </c>
      <c r="EO15" s="29">
        <f t="shared" si="116"/>
        <v>-6.7850321465355705</v>
      </c>
      <c r="EP15" s="29">
        <f t="shared" si="105"/>
        <v>0.9646711086105455</v>
      </c>
      <c r="EQ15" s="29">
        <f t="shared" si="106"/>
        <v>3.4357698158736607</v>
      </c>
      <c r="ER15" s="29">
        <f t="shared" si="107"/>
        <v>1.4142085129195312</v>
      </c>
      <c r="ES15" s="29">
        <f t="shared" si="108"/>
        <v>0.97038270913184155</v>
      </c>
      <c r="EU15" s="50">
        <f t="shared" si="109"/>
        <v>100</v>
      </c>
      <c r="EV15" s="50">
        <f t="shared" si="110"/>
        <v>100.00000000000001</v>
      </c>
      <c r="EW15" s="175"/>
      <c r="EX15" s="175">
        <f>'Non Double Counted #''s'!BW15/'Non Double Counted #''s'!$BV15*100</f>
        <v>54.696969906913459</v>
      </c>
      <c r="EY15" s="175">
        <f>'Non Double Counted #''s'!BX15/'Non Double Counted #''s'!$BV15*100</f>
        <v>28.998249257995774</v>
      </c>
      <c r="EZ15" s="175">
        <f>'Non Double Counted #''s'!BY15/'Non Double Counted #''s'!$BV15*100</f>
        <v>8.1515157393576771</v>
      </c>
      <c r="FA15" s="175">
        <f>'Non Double Counted #''s'!BZ15/'Non Double Counted #''s'!$BV15*100</f>
        <v>2.1795941216083272</v>
      </c>
      <c r="FB15" s="175">
        <f>'Non Double Counted #''s'!CA15/'Non Double Counted #''s'!$BV15*100</f>
        <v>5.9736709741247669</v>
      </c>
      <c r="FC15" s="194">
        <f>('Non Double Counted #''s'!EI15/'Non Double Counted #''s'!EH15)*100</f>
        <v>49.514201422041211</v>
      </c>
      <c r="FD15" s="175">
        <f>('Non Double Counted #''s'!EJ15/'Non Double Counted #''s'!EH15)*100</f>
        <v>30.098804419299046</v>
      </c>
      <c r="FE15" s="175">
        <f>('Non Double Counted #''s'!EK15/'Non Double Counted #''s'!EH15)*100</f>
        <v>10.806776707692887</v>
      </c>
      <c r="FF15" s="175">
        <f>('Non Double Counted #''s'!EL15/'Non Double Counted #''s'!EH15)*100</f>
        <v>2.5701467782467127</v>
      </c>
      <c r="FG15" s="175">
        <f>('Non Double Counted #''s'!EM15/'Non Double Counted #''s'!EH15)*100</f>
        <v>7.0100706727201452</v>
      </c>
      <c r="FH15" s="29">
        <f t="shared" si="58"/>
        <v>-5.1827684848722484</v>
      </c>
      <c r="FI15" s="29">
        <f t="shared" si="22"/>
        <v>1.1005551613032729</v>
      </c>
      <c r="FJ15" s="29">
        <f t="shared" si="22"/>
        <v>2.6552609683352095</v>
      </c>
      <c r="FK15" s="29">
        <f t="shared" si="22"/>
        <v>0.39055265663838545</v>
      </c>
      <c r="FL15" s="29">
        <f t="shared" si="22"/>
        <v>1.0363996985953783</v>
      </c>
      <c r="FN15" s="50">
        <f t="shared" si="59"/>
        <v>100.00000000000001</v>
      </c>
      <c r="FO15" s="50">
        <f t="shared" si="60"/>
        <v>100</v>
      </c>
      <c r="FP15" s="175">
        <f>'Non Double Counted #''s'!CC15/'Non Double Counted #''s'!$CB15*100</f>
        <v>54.387042234865156</v>
      </c>
      <c r="FQ15" s="175">
        <f>'Non Double Counted #''s'!CD15/'Non Double Counted #''s'!$CB15*100</f>
        <v>29.103429840215544</v>
      </c>
      <c r="FR15" s="175">
        <f>'Non Double Counted #''s'!CE15/'Non Double Counted #''s'!$CB15*100</f>
        <v>8.4195550357918076</v>
      </c>
      <c r="FS15" s="175">
        <f>'Non Double Counted #''s'!CF15/'Non Double Counted #''s'!$CB15*100</f>
        <v>2.1002733392252853</v>
      </c>
      <c r="FT15" s="175">
        <f>'Non Double Counted #''s'!CG15/'Non Double Counted #''s'!$CB15*100</f>
        <v>5.9896995499022099</v>
      </c>
      <c r="FU15" s="194">
        <f>('Non Double Counted #''s'!EO15/'Non Double Counted #''s'!$EN15)*100</f>
        <v>48.786935531150952</v>
      </c>
      <c r="FV15" s="175">
        <f>('Non Double Counted #''s'!EP15/'Non Double Counted #''s'!$EN15)*100</f>
        <v>30.329575471163363</v>
      </c>
      <c r="FW15" s="175">
        <f>('Non Double Counted #''s'!EQ15/'Non Double Counted #''s'!$EN15)*100</f>
        <v>11.16464035785256</v>
      </c>
      <c r="FX15" s="175">
        <f>('Non Double Counted #''s'!ER15/'Non Double Counted #''s'!$EN15)*100</f>
        <v>2.621720238201279</v>
      </c>
      <c r="FY15" s="175">
        <f>('Non Double Counted #''s'!ES15/'Non Double Counted #''s'!$EN15)*100</f>
        <v>7.0971284016318439</v>
      </c>
      <c r="FZ15" s="29">
        <f t="shared" si="111"/>
        <v>-5.6001067037142036</v>
      </c>
      <c r="GA15" s="29">
        <f t="shared" si="112"/>
        <v>1.2261456309478191</v>
      </c>
      <c r="GB15" s="29">
        <f t="shared" si="113"/>
        <v>2.7450853220607527</v>
      </c>
      <c r="GC15" s="29">
        <f t="shared" si="114"/>
        <v>0.52144689897599372</v>
      </c>
      <c r="GD15" s="29">
        <f t="shared" si="115"/>
        <v>1.107428851729634</v>
      </c>
      <c r="GF15" s="50">
        <f t="shared" si="62"/>
        <v>100</v>
      </c>
      <c r="GG15" s="50">
        <f t="shared" si="63"/>
        <v>100</v>
      </c>
      <c r="GI15" s="194">
        <f>'Non Double Counted #''s'!DM15/'Non Double Counted #''s'!$DL15*100</f>
        <v>50.856196043175871</v>
      </c>
      <c r="GJ15" s="175">
        <f>'Non Double Counted #''s'!DN15/'Non Double Counted #''s'!$DL15*100</f>
        <v>29.712977660765706</v>
      </c>
      <c r="GK15" s="175">
        <f>'Non Double Counted #''s'!DO15/'Non Double Counted #''s'!$DL15*100</f>
        <v>10.149207466999064</v>
      </c>
      <c r="GL15" s="175">
        <f>'Non Double Counted #''s'!DP15/'Non Double Counted #''s'!$DL15*100</f>
        <v>0.24176424450243275</v>
      </c>
      <c r="GM15" s="175">
        <f>'Non Double Counted #''s'!DQ15/'Non Double Counted #''s'!$DL15*100</f>
        <v>6.6088615716295154</v>
      </c>
      <c r="GN15" s="29">
        <f>'Non Double Counted #''s'!DR15/'Non Double Counted #''s'!$DL15*100</f>
        <v>5.0130721556887706E-2</v>
      </c>
      <c r="GO15" s="29">
        <f>'Non Double Counted #''s'!DS15/'Non Double Counted #''s'!$DL15*100</f>
        <v>2.3808622913705264</v>
      </c>
      <c r="GP15" s="29">
        <f>'Non Double Counted #''s'!DT15/'Non Double Counted #''s'!$DL15*100</f>
        <v>6.9007565376888351</v>
      </c>
      <c r="GQ15" s="194">
        <f>('Non Double Counted #''s'!EU15/'Non Double Counted #''s'!$ET15)*100</f>
        <v>48.276287743362978</v>
      </c>
      <c r="GR15" s="175">
        <f>('Non Double Counted #''s'!EV15/'Non Double Counted #''s'!$ET15)*100</f>
        <v>30.388829229835874</v>
      </c>
      <c r="GS15" s="175">
        <f>('Non Double Counted #''s'!EW15/'Non Double Counted #''s'!$ET15)*100</f>
        <v>11.465612053219481</v>
      </c>
      <c r="GT15" s="194">
        <f>('Non Double Counted #''s'!EX15/'Non Double Counted #''s'!$ET15)*100</f>
        <v>0.23777467046033357</v>
      </c>
      <c r="GU15" s="194">
        <f>('Non Double Counted #''s'!EY15/'Non Double Counted #''s'!$ET15)*100</f>
        <v>6.9078586653602958</v>
      </c>
      <c r="GV15" s="194">
        <f>('Non Double Counted #''s'!EZ15/'Non Double Counted #''s'!$ET15)*100</f>
        <v>4.9021357220025111E-2</v>
      </c>
      <c r="GW15" s="175">
        <f>('Non Double Counted #''s'!FA15/'Non Double Counted #''s'!$ET15)*100</f>
        <v>2.6746162805410192</v>
      </c>
      <c r="GX15" s="175">
        <f>('Non Double Counted #''s'!FB15/'Non Double Counted #''s'!$ET15)*100</f>
        <v>7.1946546930406541</v>
      </c>
      <c r="GY15" s="29">
        <f t="shared" si="64"/>
        <v>-2.5799082998128924</v>
      </c>
      <c r="GZ15" s="29">
        <f t="shared" si="65"/>
        <v>0.67585156907016852</v>
      </c>
      <c r="HA15" s="29">
        <f t="shared" si="66"/>
        <v>1.3164045862204166</v>
      </c>
      <c r="HB15" s="29">
        <f t="shared" si="67"/>
        <v>-3.989574042099181E-3</v>
      </c>
      <c r="HC15" s="29">
        <f t="shared" si="68"/>
        <v>0.29899709373078043</v>
      </c>
      <c r="HD15" s="29">
        <f t="shared" si="69"/>
        <v>-1.1093643368625949E-3</v>
      </c>
      <c r="HE15" s="29">
        <f t="shared" si="70"/>
        <v>0.29375398917049278</v>
      </c>
      <c r="HF15" s="29">
        <f t="shared" si="71"/>
        <v>0.29389815535181896</v>
      </c>
      <c r="HG15" s="50">
        <f t="shared" si="72"/>
        <v>100</v>
      </c>
      <c r="HH15" s="50">
        <f t="shared" si="73"/>
        <v>100</v>
      </c>
    </row>
    <row r="16" spans="1:216">
      <c r="A16" s="1" t="s">
        <v>27</v>
      </c>
      <c r="B16" s="80">
        <f>('Non Double Counted #''s'!U16/'Non Double Counted #''s'!$T16)*100</f>
        <v>60.570909630042955</v>
      </c>
      <c r="C16" s="80">
        <f>('Non Double Counted #''s'!V16/'Non Double Counted #''s'!$T16)*100</f>
        <v>36.257899848618727</v>
      </c>
      <c r="D16" s="80">
        <f>('Non Double Counted #''s'!W16/'Non Double Counted #''s'!$T16)*100</f>
        <v>1.5073634948569274</v>
      </c>
      <c r="E16" s="80">
        <f>('Non Double Counted #''s'!X16/'Non Double Counted #''s'!$T16)*100</f>
        <v>0.56546284849850736</v>
      </c>
      <c r="F16" s="80">
        <f>('Non Double Counted #''s'!Y16/'Non Double Counted #''s'!$T16)*100</f>
        <v>1.0983641779828752</v>
      </c>
      <c r="G16" s="91">
        <f>('Non Double Counted #''s'!CC16/'Non Double Counted #''s'!$CB16)*100</f>
        <v>57.715698308417082</v>
      </c>
      <c r="H16" s="80">
        <f>('Non Double Counted #''s'!CD16/'Non Double Counted #''s'!$CB16)*100</f>
        <v>37.022916140676955</v>
      </c>
      <c r="I16" s="80">
        <f>('Non Double Counted #''s'!CE16/'Non Double Counted #''s'!$CB16)*100</f>
        <v>2.8749590399501495</v>
      </c>
      <c r="J16" s="80">
        <f>('Non Double Counted #''s'!CF16/'Non Double Counted #''s'!$CB16)*100</f>
        <v>0.9620239905026402</v>
      </c>
      <c r="K16" s="80">
        <f>('Non Double Counted #''s'!CG16/'Non Double Counted #''s'!$CB16)*100</f>
        <v>1.4244025204531658</v>
      </c>
      <c r="L16" s="97">
        <f t="shared" si="74"/>
        <v>-2.8552113216258732</v>
      </c>
      <c r="M16" s="85">
        <f t="shared" si="75"/>
        <v>0.76501629205822752</v>
      </c>
      <c r="N16" s="85">
        <f t="shared" si="76"/>
        <v>1.367595545093222</v>
      </c>
      <c r="O16" s="85">
        <f t="shared" si="77"/>
        <v>0.32603834247029062</v>
      </c>
      <c r="P16" s="85">
        <f t="shared" si="78"/>
        <v>0.39656114200413284</v>
      </c>
      <c r="R16" s="50">
        <f t="shared" si="79"/>
        <v>100</v>
      </c>
      <c r="S16" s="50">
        <f t="shared" si="80"/>
        <v>100</v>
      </c>
      <c r="U16" s="80">
        <f>('Non Double Counted #''s'!AA16/'Non Double Counted #''s'!$Z16)*100</f>
        <v>60.398010785815181</v>
      </c>
      <c r="V16" s="80">
        <f>('Non Double Counted #''s'!AB16/'Non Double Counted #''s'!$Z16)*100</f>
        <v>36.267889614217992</v>
      </c>
      <c r="W16" s="80">
        <f>('Non Double Counted #''s'!AC16/'Non Double Counted #''s'!$Z16)*100</f>
        <v>1.6007274984403501</v>
      </c>
      <c r="X16" s="80">
        <f>('Non Double Counted #''s'!AD16/'Non Double Counted #''s'!$Z16)*100</f>
        <v>0.60615539537433871</v>
      </c>
      <c r="Y16" s="80">
        <f>('Non Double Counted #''s'!AE16/'Non Double Counted #''s'!$Z16)*100</f>
        <v>1.1272167061521414</v>
      </c>
      <c r="Z16" s="91">
        <f>('Non Double Counted #''s'!CI16/'Non Double Counted #''s'!$CH16)*100</f>
        <v>57.624376617711789</v>
      </c>
      <c r="AA16" s="80">
        <f>('Non Double Counted #''s'!CJ16/'Non Double Counted #''s'!$CH16)*100</f>
        <v>37.102494333192851</v>
      </c>
      <c r="AB16" s="80">
        <f>('Non Double Counted #''s'!CK16/'Non Double Counted #''s'!$CH16)*100</f>
        <v>2.8563522177769229</v>
      </c>
      <c r="AC16" s="80">
        <f>('Non Double Counted #''s'!CL16/'Non Double Counted #''s'!$CH16)*100</f>
        <v>0.97764567697825666</v>
      </c>
      <c r="AD16" s="80">
        <f>('Non Double Counted #''s'!CM16/'Non Double Counted #''s'!$CH16)*100</f>
        <v>1.4391311543401746</v>
      </c>
      <c r="AE16" s="97">
        <f t="shared" si="81"/>
        <v>-2.773634168103392</v>
      </c>
      <c r="AF16" s="85">
        <f t="shared" si="82"/>
        <v>0.83460471897485888</v>
      </c>
      <c r="AG16" s="85">
        <f t="shared" si="83"/>
        <v>1.2556247193365728</v>
      </c>
      <c r="AH16" s="85">
        <f t="shared" si="84"/>
        <v>0.31191444818803316</v>
      </c>
      <c r="AI16" s="85">
        <f t="shared" si="85"/>
        <v>0.37149028160391795</v>
      </c>
      <c r="AJ16" s="85"/>
      <c r="AK16" s="50">
        <f t="shared" si="28"/>
        <v>100</v>
      </c>
      <c r="AL16" s="50">
        <f t="shared" si="29"/>
        <v>100</v>
      </c>
      <c r="AN16" s="80">
        <f>('Non Double Counted #''s'!AG16/'Non Double Counted #''s'!$AF16)*100</f>
        <v>60.218940800101585</v>
      </c>
      <c r="AO16" s="80">
        <f>('Non Double Counted #''s'!AH16/'Non Double Counted #''s'!$AF16)*100</f>
        <v>36.292706170939447</v>
      </c>
      <c r="AP16" s="80">
        <f>('Non Double Counted #''s'!AI16/'Non Double Counted #''s'!$AF16)*100</f>
        <v>1.6889738798225564</v>
      </c>
      <c r="AQ16" s="80">
        <f>('Non Double Counted #''s'!AJ16/'Non Double Counted #''s'!$AF16)*100</f>
        <v>0.64359469789595114</v>
      </c>
      <c r="AR16" s="80">
        <f>('Non Double Counted #''s'!AK16/'Non Double Counted #''s'!$AF16)*100</f>
        <v>1.1557844512404634</v>
      </c>
      <c r="AS16" s="91">
        <f>('Non Double Counted #''s'!CO16/'Non Double Counted #''s'!$CN16)*100</f>
        <v>57.450420515865332</v>
      </c>
      <c r="AT16" s="91">
        <f>('Non Double Counted #''s'!CP16/'Non Double Counted #''s'!$CN16)*100</f>
        <v>37.116087251734839</v>
      </c>
      <c r="AU16" s="91">
        <f>('Non Double Counted #''s'!CQ16/'Non Double Counted #''s'!$CN16)*100</f>
        <v>2.9194569282567207</v>
      </c>
      <c r="AV16" s="91">
        <f>('Non Double Counted #''s'!CR16/'Non Double Counted #''s'!$CN16)*100</f>
        <v>1.0289826147103827</v>
      </c>
      <c r="AW16" s="91">
        <f>('Non Double Counted #''s'!CS16/'Non Double Counted #''s'!$CN16)*100</f>
        <v>1.4850526894327274</v>
      </c>
      <c r="AX16" s="97">
        <f t="shared" si="86"/>
        <v>-2.7685202842362528</v>
      </c>
      <c r="AY16" s="85">
        <f t="shared" si="87"/>
        <v>0.82338108079539296</v>
      </c>
      <c r="AZ16" s="85">
        <f t="shared" si="88"/>
        <v>1.2304830484341642</v>
      </c>
      <c r="BA16" s="85">
        <f t="shared" si="89"/>
        <v>0.32926823819226403</v>
      </c>
      <c r="BB16" s="85">
        <f t="shared" si="90"/>
        <v>0.38538791681443152</v>
      </c>
      <c r="BD16" s="50">
        <f t="shared" si="30"/>
        <v>100</v>
      </c>
      <c r="BE16" s="50">
        <f t="shared" si="31"/>
        <v>100</v>
      </c>
      <c r="BG16" s="175">
        <f>('Non Double Counted #''s'!AM16/'Non Double Counted #''s'!$AL16)*100</f>
        <v>60.004763232008919</v>
      </c>
      <c r="BH16" s="175">
        <f>('Non Double Counted #''s'!AN16/'Non Double Counted #''s'!$AL16)*100</f>
        <v>36.341449547874291</v>
      </c>
      <c r="BI16" s="175">
        <f>('Non Double Counted #''s'!AO16/'Non Double Counted #''s'!$AL16)*100</f>
        <v>1.7796252924152984</v>
      </c>
      <c r="BJ16" s="175">
        <f>('Non Double Counted #''s'!AP16/'Non Double Counted #''s'!$AL16)*100</f>
        <v>0.68567660774680406</v>
      </c>
      <c r="BK16" s="175">
        <f>('Non Double Counted #''s'!AQ16/'Non Double Counted #''s'!$AL16)*100</f>
        <v>1.1884853199546834</v>
      </c>
      <c r="BL16" s="175">
        <f>('Non Double Counted #''s'!CU16/'Non Double Counted #''s'!$CT16)*100</f>
        <v>57.255302882789664</v>
      </c>
      <c r="BM16" s="175">
        <f>('Non Double Counted #''s'!CV16/'Non Double Counted #''s'!$CT16)*100</f>
        <v>37.195878933054203</v>
      </c>
      <c r="BN16" s="175">
        <f>('Non Double Counted #''s'!CW16/'Non Double Counted #''s'!$CT16)*100</f>
        <v>2.9704293039696013</v>
      </c>
      <c r="BO16" s="175">
        <f>('Non Double Counted #''s'!CX16/'Non Double Counted #''s'!$CT16)*100</f>
        <v>1.0604262612977147</v>
      </c>
      <c r="BP16" s="175">
        <f>('Non Double Counted #''s'!CY16/'Non Double Counted #''s'!$CT16)*100</f>
        <v>1.5179626188888136</v>
      </c>
      <c r="BQ16" s="29">
        <f t="shared" si="32"/>
        <v>-2.7494603492192553</v>
      </c>
      <c r="BR16" s="29">
        <f t="shared" si="33"/>
        <v>0.85442938517991252</v>
      </c>
      <c r="BS16" s="29">
        <f t="shared" si="34"/>
        <v>1.1908040115543028</v>
      </c>
      <c r="BT16" s="29">
        <f t="shared" si="35"/>
        <v>0.32947729893413014</v>
      </c>
      <c r="BU16" s="29">
        <f t="shared" si="36"/>
        <v>0.37474965355091061</v>
      </c>
      <c r="BW16" s="50">
        <f t="shared" si="37"/>
        <v>100</v>
      </c>
      <c r="BX16" s="50">
        <f t="shared" si="38"/>
        <v>100</v>
      </c>
      <c r="BZ16" s="175">
        <f>('Non Double Counted #''s'!AS16/'Non Double Counted #''s'!$AR16)*100</f>
        <v>59.774571123062557</v>
      </c>
      <c r="CA16" s="175">
        <f>('Non Double Counted #''s'!AT16/'Non Double Counted #''s'!$AR16)*100</f>
        <v>36.388507523094439</v>
      </c>
      <c r="CB16" s="175">
        <f>('Non Double Counted #''s'!AU16/'Non Double Counted #''s'!$AR16)*100</f>
        <v>1.8946873741679777</v>
      </c>
      <c r="CC16" s="175">
        <f>('Non Double Counted #''s'!AV16/'Non Double Counted #''s'!$AR16)*100</f>
        <v>0.7244129046593949</v>
      </c>
      <c r="CD16" s="175">
        <f>('Non Double Counted #''s'!AW16/'Non Double Counted #''s'!$AR16)*100</f>
        <v>1.2178210750156391</v>
      </c>
      <c r="CE16" s="175">
        <f>('Non Double Counted #''s'!DA16/'Non Double Counted #''s'!$CZ16)*100</f>
        <v>57.020692549926764</v>
      </c>
      <c r="CF16" s="175">
        <f>('Non Double Counted #''s'!DB16/'Non Double Counted #''s'!$CZ16)*100</f>
        <v>37.268044699570538</v>
      </c>
      <c r="CG16" s="175">
        <f>('Non Double Counted #''s'!DC16/'Non Double Counted #''s'!$CZ16)*100</f>
        <v>3.0599535546344607</v>
      </c>
      <c r="CH16" s="175">
        <f>('Non Double Counted #''s'!DD16/'Non Double Counted #''s'!$CZ16)*100</f>
        <v>1.0909547834415489</v>
      </c>
      <c r="CI16" s="175">
        <f>('Non Double Counted #''s'!DE16/'Non Double Counted #''s'!$CZ16)*100</f>
        <v>1.5603544124266919</v>
      </c>
      <c r="CJ16" s="29">
        <f t="shared" si="39"/>
        <v>-2.7538785731357933</v>
      </c>
      <c r="CK16" s="29">
        <f t="shared" si="40"/>
        <v>0.87953717647609864</v>
      </c>
      <c r="CL16" s="29">
        <f t="shared" si="41"/>
        <v>1.165266180466483</v>
      </c>
      <c r="CM16" s="29">
        <f t="shared" si="42"/>
        <v>0.34253333741105285</v>
      </c>
      <c r="CN16" s="29">
        <f t="shared" si="43"/>
        <v>0.36654187878215405</v>
      </c>
      <c r="CP16" s="50">
        <f t="shared" si="44"/>
        <v>100</v>
      </c>
      <c r="CQ16" s="50">
        <f t="shared" si="45"/>
        <v>100</v>
      </c>
      <c r="CS16" s="175">
        <f>('Non Double Counted #''s'!AY16/'Non Double Counted #''s'!$AX16)*100</f>
        <v>59.314471264498756</v>
      </c>
      <c r="CT16" s="175">
        <f>('Non Double Counted #''s'!AZ16/'Non Double Counted #''s'!$AX16)*100</f>
        <v>36.705086075147939</v>
      </c>
      <c r="CU16" s="175">
        <f>('Non Double Counted #''s'!BA16/'Non Double Counted #''s'!$AX16)*100</f>
        <v>1.9996458054353332</v>
      </c>
      <c r="CV16" s="175">
        <f>('Non Double Counted #''s'!BB16/'Non Double Counted #''s'!$AX16)*100</f>
        <v>0.75602933393815686</v>
      </c>
      <c r="CW16" s="175">
        <f>('Non Double Counted #''s'!BC16/'Non Double Counted #''s'!$AX16)*100</f>
        <v>1.2247675209798141</v>
      </c>
      <c r="CX16" s="175">
        <f>('Non Double Counted #''s'!DG16/'Non Double Counted #''s'!$DF16)*100</f>
        <v>56.881627824029366</v>
      </c>
      <c r="CY16" s="175">
        <f>('Non Double Counted #''s'!DH16/'Non Double Counted #''s'!$DF16)*100</f>
        <v>37.384591294083165</v>
      </c>
      <c r="CZ16" s="175">
        <f>('Non Double Counted #''s'!DI16/'Non Double Counted #''s'!$DF16)*100</f>
        <v>3.0597652645307734</v>
      </c>
      <c r="DA16" s="175">
        <f>('Non Double Counted #''s'!DJ16/'Non Double Counted #''s'!$DF16)*100</f>
        <v>1.105755428901813</v>
      </c>
      <c r="DB16" s="175">
        <f>('Non Double Counted #''s'!DK16/'Non Double Counted #''s'!$DF16)*100</f>
        <v>1.5682601884548799</v>
      </c>
      <c r="DC16" s="29">
        <f t="shared" si="91"/>
        <v>-2.4328434404693908</v>
      </c>
      <c r="DD16" s="29">
        <f t="shared" si="92"/>
        <v>0.6795052189352262</v>
      </c>
      <c r="DE16" s="29">
        <f t="shared" si="93"/>
        <v>1.0601194590954401</v>
      </c>
      <c r="DF16" s="29">
        <f t="shared" si="94"/>
        <v>0.34349266747506579</v>
      </c>
      <c r="DG16" s="29">
        <f t="shared" si="95"/>
        <v>0.34972609496365614</v>
      </c>
      <c r="DI16" s="50">
        <f t="shared" si="96"/>
        <v>100</v>
      </c>
      <c r="DJ16" s="50">
        <f t="shared" si="97"/>
        <v>100</v>
      </c>
      <c r="DL16" s="175">
        <f>('Non Double Counted #''s'!BE16/'Non Double Counted #''s'!$BD16)*100</f>
        <v>58.994464281434979</v>
      </c>
      <c r="DM16" s="175">
        <f>('Non Double Counted #''s'!BF16/'Non Double Counted #''s'!$BD16)*100</f>
        <v>36.826153788218541</v>
      </c>
      <c r="DN16" s="175">
        <f>('Non Double Counted #''s'!BG16/'Non Double Counted #''s'!$BD16)*100</f>
        <v>2.1307894817923811</v>
      </c>
      <c r="DO16" s="175">
        <f>('Non Double Counted #''s'!BH16/'Non Double Counted #''s'!$BD16)*100</f>
        <v>0.79653409927320162</v>
      </c>
      <c r="DP16" s="175">
        <f>('Non Double Counted #''s'!BI16/'Non Double Counted #''s'!$BD16)*100</f>
        <v>1.2520583492809043</v>
      </c>
      <c r="DQ16" s="175">
        <f>('Non Double Counted #''s'!DM16/'Non Double Counted #''s'!$DL16)*100</f>
        <v>56.685968968868337</v>
      </c>
      <c r="DR16" s="175">
        <f>('Non Double Counted #''s'!DN16/'Non Double Counted #''s'!$DL16)*100</f>
        <v>37.410810629670586</v>
      </c>
      <c r="DS16" s="175">
        <f>('Non Double Counted #''s'!DO16/'Non Double Counted #''s'!$DL16)*100</f>
        <v>3.162930196709226</v>
      </c>
      <c r="DT16" s="175">
        <f>('Non Double Counted #''s'!DS16/'Non Double Counted #''s'!$DL16)*100</f>
        <v>1.1460741932240877</v>
      </c>
      <c r="DU16" s="175">
        <f>('Non Double Counted #''s'!DT16/'Non Double Counted #''s'!$DL16)*100</f>
        <v>1.5942160115277639</v>
      </c>
      <c r="DV16" s="29">
        <f t="shared" si="98"/>
        <v>-2.3084953125666416</v>
      </c>
      <c r="DW16" s="29">
        <f t="shared" si="99"/>
        <v>0.58465684145204477</v>
      </c>
      <c r="DX16" s="29">
        <f t="shared" si="100"/>
        <v>1.0321407149168449</v>
      </c>
      <c r="DY16" s="29">
        <f t="shared" si="101"/>
        <v>0.34215766224685962</v>
      </c>
      <c r="DZ16" s="29">
        <f t="shared" si="102"/>
        <v>0.34954009395088603</v>
      </c>
      <c r="EB16" s="50">
        <f t="shared" si="103"/>
        <v>100</v>
      </c>
      <c r="EC16" s="50">
        <f t="shared" si="104"/>
        <v>99.999999999999986</v>
      </c>
      <c r="EE16" s="175">
        <f>('Non Double Counted #''s'!BQ16/'Non Double Counted #''s'!$BP16)*100</f>
        <v>58.275688720445416</v>
      </c>
      <c r="EF16" s="175">
        <f>('Non Double Counted #''s'!BR16/'Non Double Counted #''s'!$BP16)*100</f>
        <v>36.958857667828823</v>
      </c>
      <c r="EG16" s="175">
        <f>('Non Double Counted #''s'!BS16/'Non Double Counted #''s'!$BP16)*100</f>
        <v>2.5219207614102457</v>
      </c>
      <c r="EH16" s="175">
        <f>('Non Double Counted #''s'!BT16/'Non Double Counted #''s'!$BP16)*100</f>
        <v>0.88411366411065595</v>
      </c>
      <c r="EI16" s="175">
        <f>('Non Double Counted #''s'!BU16/'Non Double Counted #''s'!$BP16)*100</f>
        <v>1.3594191862048595</v>
      </c>
      <c r="EJ16" s="175">
        <f>('Non Double Counted #''s'!EB16/'Non Double Counted #''s'!$EA16)*100</f>
        <v>56.389381042414207</v>
      </c>
      <c r="EK16" s="175">
        <f>('Non Double Counted #''s'!EC16/'Non Double Counted #''s'!$EA16)*100</f>
        <v>37.418926270156497</v>
      </c>
      <c r="EL16" s="175">
        <f>('Non Double Counted #''s'!ED16/'Non Double Counted #''s'!$EA16)*100</f>
        <v>3.3637428771207358</v>
      </c>
      <c r="EM16" s="175">
        <f>('Non Double Counted #''s'!EE16/'Non Double Counted #''s'!$EA16)*100</f>
        <v>1.2030311654423216</v>
      </c>
      <c r="EN16" s="175">
        <f>('Non Double Counted #''s'!EF16/'Non Double Counted #''s'!$EA16)*100</f>
        <v>1.6249186448662349</v>
      </c>
      <c r="EO16" s="29">
        <f t="shared" si="116"/>
        <v>-1.8863076780312085</v>
      </c>
      <c r="EP16" s="29">
        <f t="shared" si="105"/>
        <v>0.46006860232767366</v>
      </c>
      <c r="EQ16" s="29">
        <f t="shared" si="106"/>
        <v>0.84182211571049015</v>
      </c>
      <c r="ER16" s="29">
        <f t="shared" si="107"/>
        <v>0.26549945866137548</v>
      </c>
      <c r="ES16" s="29">
        <f t="shared" si="108"/>
        <v>0.31891750133166563</v>
      </c>
      <c r="EU16" s="50">
        <f t="shared" si="109"/>
        <v>100</v>
      </c>
      <c r="EV16" s="50">
        <f t="shared" si="110"/>
        <v>100.00000000000001</v>
      </c>
      <c r="EW16" s="175"/>
      <c r="EX16" s="175">
        <f>'Non Double Counted #''s'!BW16/'Non Double Counted #''s'!$BV16*100</f>
        <v>58.042285622234644</v>
      </c>
      <c r="EY16" s="175">
        <f>'Non Double Counted #''s'!BX16/'Non Double Counted #''s'!$BV16*100</f>
        <v>36.852125014786182</v>
      </c>
      <c r="EZ16" s="175">
        <f>'Non Double Counted #''s'!BY16/'Non Double Counted #''s'!$BV16*100</f>
        <v>2.7459671209184653</v>
      </c>
      <c r="FA16" s="175">
        <f>'Non Double Counted #''s'!BZ16/'Non Double Counted #''s'!$BV16*100</f>
        <v>0.94088997495026616</v>
      </c>
      <c r="FB16" s="175">
        <f>'Non Double Counted #''s'!CA16/'Non Double Counted #''s'!$BV16*100</f>
        <v>1.4187322671104377</v>
      </c>
      <c r="FC16" s="194">
        <f>('Non Double Counted #''s'!EI16/'Non Double Counted #''s'!EH16)*100</f>
        <v>56.269242203515859</v>
      </c>
      <c r="FD16" s="175">
        <f>('Non Double Counted #''s'!EJ16/'Non Double Counted #''s'!EH16)*100</f>
        <v>37.498087155595314</v>
      </c>
      <c r="FE16" s="175">
        <f>('Non Double Counted #''s'!EK16/'Non Double Counted #''s'!EH16)*100</f>
        <v>3.3703138682736133</v>
      </c>
      <c r="FF16" s="175">
        <f>('Non Double Counted #''s'!EL16/'Non Double Counted #''s'!EH16)*100</f>
        <v>1.2370625990550044</v>
      </c>
      <c r="FG16" s="175">
        <f>('Non Double Counted #''s'!EM16/'Non Double Counted #''s'!EH16)*100</f>
        <v>1.6252941735602096</v>
      </c>
      <c r="FH16" s="29">
        <f t="shared" si="58"/>
        <v>-1.7730434187187853</v>
      </c>
      <c r="FI16" s="29">
        <f t="shared" si="22"/>
        <v>0.64596214080913228</v>
      </c>
      <c r="FJ16" s="29">
        <f t="shared" si="22"/>
        <v>0.62434674735514806</v>
      </c>
      <c r="FK16" s="29">
        <f t="shared" si="22"/>
        <v>0.29617262410473821</v>
      </c>
      <c r="FL16" s="29">
        <f t="shared" si="22"/>
        <v>0.2065619064497719</v>
      </c>
      <c r="FN16" s="50">
        <f t="shared" si="59"/>
        <v>100</v>
      </c>
      <c r="FO16" s="50">
        <f t="shared" si="60"/>
        <v>100</v>
      </c>
      <c r="FP16" s="175">
        <f>'Non Double Counted #''s'!CC16/'Non Double Counted #''s'!$CB16*100</f>
        <v>57.715698308417082</v>
      </c>
      <c r="FQ16" s="175">
        <f>'Non Double Counted #''s'!CD16/'Non Double Counted #''s'!$CB16*100</f>
        <v>37.022916140676955</v>
      </c>
      <c r="FR16" s="175">
        <f>'Non Double Counted #''s'!CE16/'Non Double Counted #''s'!$CB16*100</f>
        <v>2.8749590399501495</v>
      </c>
      <c r="FS16" s="175">
        <f>'Non Double Counted #''s'!CF16/'Non Double Counted #''s'!$CB16*100</f>
        <v>0.9620239905026402</v>
      </c>
      <c r="FT16" s="175">
        <f>'Non Double Counted #''s'!CG16/'Non Double Counted #''s'!$CB16*100</f>
        <v>1.4244025204531658</v>
      </c>
      <c r="FU16" s="194">
        <f>('Non Double Counted #''s'!EO16/'Non Double Counted #''s'!$EN16)*100</f>
        <v>56.118214556212301</v>
      </c>
      <c r="FV16" s="175">
        <f>('Non Double Counted #''s'!EP16/'Non Double Counted #''s'!$EN16)*100</f>
        <v>37.459935055292505</v>
      </c>
      <c r="FW16" s="175">
        <f>('Non Double Counted #''s'!EQ16/'Non Double Counted #''s'!$EN16)*100</f>
        <v>3.462316406438056</v>
      </c>
      <c r="FX16" s="175">
        <f>('Non Double Counted #''s'!ER16/'Non Double Counted #''s'!$EN16)*100</f>
        <v>1.3051323134839941</v>
      </c>
      <c r="FY16" s="175">
        <f>('Non Double Counted #''s'!ES16/'Non Double Counted #''s'!$EN16)*100</f>
        <v>1.6544016685731491</v>
      </c>
      <c r="FZ16" s="29">
        <f t="shared" si="111"/>
        <v>-1.5974837522047807</v>
      </c>
      <c r="GA16" s="29">
        <f t="shared" si="112"/>
        <v>0.43701891461554965</v>
      </c>
      <c r="GB16" s="29">
        <f t="shared" si="113"/>
        <v>0.5873573664879066</v>
      </c>
      <c r="GC16" s="29">
        <f t="shared" si="114"/>
        <v>0.34310832298135385</v>
      </c>
      <c r="GD16" s="29">
        <f t="shared" si="115"/>
        <v>0.22999914811998323</v>
      </c>
      <c r="GF16" s="50">
        <f t="shared" si="62"/>
        <v>100</v>
      </c>
      <c r="GG16" s="50">
        <f t="shared" si="63"/>
        <v>100</v>
      </c>
      <c r="GI16" s="194">
        <f>'Non Double Counted #''s'!DM16/'Non Double Counted #''s'!$DL16*100</f>
        <v>56.685968968868337</v>
      </c>
      <c r="GJ16" s="175">
        <f>'Non Double Counted #''s'!DN16/'Non Double Counted #''s'!$DL16*100</f>
        <v>37.410810629670586</v>
      </c>
      <c r="GK16" s="175">
        <f>'Non Double Counted #''s'!DO16/'Non Double Counted #''s'!$DL16*100</f>
        <v>3.162930196709226</v>
      </c>
      <c r="GL16" s="175">
        <f>'Non Double Counted #''s'!DP16/'Non Double Counted #''s'!$DL16*100</f>
        <v>0.49633055192520359</v>
      </c>
      <c r="GM16" s="175">
        <f>'Non Double Counted #''s'!DQ16/'Non Double Counted #''s'!$DL16*100</f>
        <v>1.0624643946248451</v>
      </c>
      <c r="GN16" s="29">
        <f>'Non Double Counted #''s'!DR16/'Non Double Counted #''s'!$DL16*100</f>
        <v>3.5421064977715223E-2</v>
      </c>
      <c r="GO16" s="29">
        <f>'Non Double Counted #''s'!DS16/'Non Double Counted #''s'!$DL16*100</f>
        <v>1.1460741932240877</v>
      </c>
      <c r="GP16" s="29">
        <f>'Non Double Counted #''s'!DT16/'Non Double Counted #''s'!$DL16*100</f>
        <v>1.5942160115277639</v>
      </c>
      <c r="GQ16" s="194">
        <f>('Non Double Counted #''s'!EU16/'Non Double Counted #''s'!$ET16)*100</f>
        <v>56.032587123310876</v>
      </c>
      <c r="GR16" s="175">
        <f>('Non Double Counted #''s'!EV16/'Non Double Counted #''s'!$ET16)*100</f>
        <v>37.367608859284019</v>
      </c>
      <c r="GS16" s="175">
        <f>('Non Double Counted #''s'!EW16/'Non Double Counted #''s'!$ET16)*100</f>
        <v>3.5672437643215762</v>
      </c>
      <c r="GT16" s="194">
        <f>('Non Double Counted #''s'!EX16/'Non Double Counted #''s'!$ET16)*100</f>
        <v>0.51043228073469316</v>
      </c>
      <c r="GU16" s="194">
        <f>('Non Double Counted #''s'!EY16/'Non Double Counted #''s'!$ET16)*100</f>
        <v>1.1318828172378972</v>
      </c>
      <c r="GV16" s="194">
        <f>('Non Double Counted #''s'!EZ16/'Non Double Counted #''s'!$ET16)*100</f>
        <v>4.0441392802928654E-2</v>
      </c>
      <c r="GW16" s="175">
        <f>('Non Double Counted #''s'!FA16/'Non Double Counted #''s'!$ET16)*100</f>
        <v>1.3498037623080097</v>
      </c>
      <c r="GX16" s="175">
        <f>('Non Double Counted #''s'!FB16/'Non Double Counted #''s'!$ET16)*100</f>
        <v>1.682756490775519</v>
      </c>
      <c r="GY16" s="29">
        <f t="shared" si="64"/>
        <v>-0.65338184555746182</v>
      </c>
      <c r="GZ16" s="29">
        <f t="shared" si="65"/>
        <v>-4.3201770386566807E-2</v>
      </c>
      <c r="HA16" s="29">
        <f t="shared" si="66"/>
        <v>0.40431356761235016</v>
      </c>
      <c r="HB16" s="29">
        <f t="shared" si="67"/>
        <v>1.4101728809489567E-2</v>
      </c>
      <c r="HC16" s="29">
        <f t="shared" si="68"/>
        <v>6.9418422613052089E-2</v>
      </c>
      <c r="HD16" s="29">
        <f t="shared" si="69"/>
        <v>5.0203278252134304E-3</v>
      </c>
      <c r="HE16" s="29">
        <f t="shared" si="70"/>
        <v>0.20372956908392204</v>
      </c>
      <c r="HF16" s="29">
        <f t="shared" si="71"/>
        <v>8.8540479247755099E-2</v>
      </c>
      <c r="HG16" s="50">
        <f t="shared" si="72"/>
        <v>99.999999999999972</v>
      </c>
      <c r="HH16" s="50">
        <f t="shared" si="73"/>
        <v>100</v>
      </c>
    </row>
    <row r="17" spans="1:216">
      <c r="A17" s="1" t="s">
        <v>28</v>
      </c>
      <c r="B17" s="80">
        <f>('Non Double Counted #''s'!U17/'Non Double Counted #''s'!$T17)*100</f>
        <v>69.883778035205978</v>
      </c>
      <c r="C17" s="80">
        <f>('Non Double Counted #''s'!V17/'Non Double Counted #''s'!$T17)*100</f>
        <v>21.454934948700068</v>
      </c>
      <c r="D17" s="80">
        <f>('Non Double Counted #''s'!W17/'Non Double Counted #''s'!$T17)*100</f>
        <v>5.0758831221745888</v>
      </c>
      <c r="E17" s="80">
        <f>('Non Double Counted #''s'!X17/'Non Double Counted #''s'!$T17)*100</f>
        <v>0.84916754604591538</v>
      </c>
      <c r="F17" s="80">
        <f>('Non Double Counted #''s'!Y17/'Non Double Counted #''s'!$T17)*100</f>
        <v>2.7362363478734468</v>
      </c>
      <c r="G17" s="91">
        <f>('Non Double Counted #''s'!CC17/'Non Double Counted #''s'!$CB17)*100</f>
        <v>65.002644359943218</v>
      </c>
      <c r="H17" s="80">
        <f>('Non Double Counted #''s'!CD17/'Non Double Counted #''s'!$CB17)*100</f>
        <v>21.298701244904805</v>
      </c>
      <c r="I17" s="80">
        <f>('Non Double Counted #''s'!CE17/'Non Double Counted #''s'!$CB17)*100</f>
        <v>8.620240605169565</v>
      </c>
      <c r="J17" s="80">
        <f>('Non Double Counted #''s'!CF17/'Non Double Counted #''s'!$CB17)*100</f>
        <v>1.6090570389527115</v>
      </c>
      <c r="K17" s="80">
        <f>('Non Double Counted #''s'!CG17/'Non Double Counted #''s'!$CB17)*100</f>
        <v>3.4693567510297054</v>
      </c>
      <c r="L17" s="97">
        <f t="shared" si="74"/>
        <v>-4.8811336752627597</v>
      </c>
      <c r="M17" s="85">
        <f t="shared" si="75"/>
        <v>-0.15623370379526236</v>
      </c>
      <c r="N17" s="85">
        <f t="shared" si="76"/>
        <v>3.5443574829949762</v>
      </c>
      <c r="O17" s="85">
        <f t="shared" si="77"/>
        <v>0.73312040315625859</v>
      </c>
      <c r="P17" s="85">
        <f t="shared" si="78"/>
        <v>0.75988949290679608</v>
      </c>
      <c r="R17" s="50">
        <f t="shared" si="79"/>
        <v>100</v>
      </c>
      <c r="S17" s="50">
        <f t="shared" si="80"/>
        <v>100.00000000000001</v>
      </c>
      <c r="U17" s="80">
        <f>('Non Double Counted #''s'!AA17/'Non Double Counted #''s'!$Z17)*100</f>
        <v>69.515487597973973</v>
      </c>
      <c r="V17" s="80">
        <f>('Non Double Counted #''s'!AB17/'Non Double Counted #''s'!$Z17)*100</f>
        <v>21.428536192393384</v>
      </c>
      <c r="W17" s="80">
        <f>('Non Double Counted #''s'!AC17/'Non Double Counted #''s'!$Z17)*100</f>
        <v>5.3885312015755007</v>
      </c>
      <c r="X17" s="80">
        <f>('Non Double Counted #''s'!AD17/'Non Double Counted #''s'!$Z17)*100</f>
        <v>0.88623112997386799</v>
      </c>
      <c r="Y17" s="80">
        <f>('Non Double Counted #''s'!AE17/'Non Double Counted #''s'!$Z17)*100</f>
        <v>2.7812138780832707</v>
      </c>
      <c r="Z17" s="91">
        <f>('Non Double Counted #''s'!CI17/'Non Double Counted #''s'!$CH17)*100</f>
        <v>64.701884409601945</v>
      </c>
      <c r="AA17" s="80">
        <f>('Non Double Counted #''s'!CJ17/'Non Double Counted #''s'!$CH17)*100</f>
        <v>21.335166379496954</v>
      </c>
      <c r="AB17" s="80">
        <f>('Non Double Counted #''s'!CK17/'Non Double Counted #''s'!$CH17)*100</f>
        <v>8.7248424001748131</v>
      </c>
      <c r="AC17" s="80">
        <f>('Non Double Counted #''s'!CL17/'Non Double Counted #''s'!$CH17)*100</f>
        <v>1.6591856931341675</v>
      </c>
      <c r="AD17" s="80">
        <f>('Non Double Counted #''s'!CM17/'Non Double Counted #''s'!$CH17)*100</f>
        <v>3.5789211175921265</v>
      </c>
      <c r="AE17" s="97">
        <f t="shared" si="81"/>
        <v>-4.8136031883720278</v>
      </c>
      <c r="AF17" s="85">
        <f t="shared" si="82"/>
        <v>-9.3369812896430204E-2</v>
      </c>
      <c r="AG17" s="85">
        <f t="shared" si="83"/>
        <v>3.3363111985993124</v>
      </c>
      <c r="AH17" s="85">
        <f t="shared" si="84"/>
        <v>0.7977072395088558</v>
      </c>
      <c r="AI17" s="85">
        <f t="shared" si="85"/>
        <v>0.77295456316029953</v>
      </c>
      <c r="AJ17" s="85"/>
      <c r="AK17" s="50">
        <f t="shared" si="28"/>
        <v>99.999999999999986</v>
      </c>
      <c r="AL17" s="50">
        <f t="shared" si="29"/>
        <v>100</v>
      </c>
      <c r="AN17" s="80">
        <f>('Non Double Counted #''s'!AG17/'Non Double Counted #''s'!$AF17)*100</f>
        <v>69.187874420606775</v>
      </c>
      <c r="AO17" s="80">
        <f>('Non Double Counted #''s'!AH17/'Non Double Counted #''s'!$AF17)*100</f>
        <v>21.388783850952358</v>
      </c>
      <c r="AP17" s="80">
        <f>('Non Double Counted #''s'!AI17/'Non Double Counted #''s'!$AF17)*100</f>
        <v>5.6672921378509953</v>
      </c>
      <c r="AQ17" s="80">
        <f>('Non Double Counted #''s'!AJ17/'Non Double Counted #''s'!$AF17)*100</f>
        <v>0.92058418532972797</v>
      </c>
      <c r="AR17" s="80">
        <f>('Non Double Counted #''s'!AK17/'Non Double Counted #''s'!$AF17)*100</f>
        <v>2.8354654052601411</v>
      </c>
      <c r="AS17" s="91">
        <f>('Non Double Counted #''s'!CO17/'Non Double Counted #''s'!$CN17)*100</f>
        <v>64.412523887953569</v>
      </c>
      <c r="AT17" s="91">
        <f>('Non Double Counted #''s'!CP17/'Non Double Counted #''s'!$CN17)*100</f>
        <v>21.337613702597263</v>
      </c>
      <c r="AU17" s="91">
        <f>('Non Double Counted #''s'!CQ17/'Non Double Counted #''s'!$CN17)*100</f>
        <v>8.8627100159828434</v>
      </c>
      <c r="AV17" s="91">
        <f>('Non Double Counted #''s'!CR17/'Non Double Counted #''s'!$CN17)*100</f>
        <v>1.707747515754372</v>
      </c>
      <c r="AW17" s="91">
        <f>('Non Double Counted #''s'!CS17/'Non Double Counted #''s'!$CN17)*100</f>
        <v>3.679404877711955</v>
      </c>
      <c r="AX17" s="97">
        <f t="shared" si="86"/>
        <v>-4.7753505326532064</v>
      </c>
      <c r="AY17" s="85">
        <f t="shared" si="87"/>
        <v>-5.1170148355094369E-2</v>
      </c>
      <c r="AZ17" s="85">
        <f t="shared" si="88"/>
        <v>3.1954178781318481</v>
      </c>
      <c r="BA17" s="85">
        <f t="shared" si="89"/>
        <v>0.84393947245181389</v>
      </c>
      <c r="BB17" s="85">
        <f t="shared" si="90"/>
        <v>0.78716333042464404</v>
      </c>
      <c r="BD17" s="50">
        <f t="shared" si="30"/>
        <v>99.999999999999986</v>
      </c>
      <c r="BE17" s="50">
        <f t="shared" si="31"/>
        <v>100.00000000000001</v>
      </c>
      <c r="BG17" s="175">
        <f>('Non Double Counted #''s'!AM17/'Non Double Counted #''s'!$AL17)*100</f>
        <v>68.828159473925226</v>
      </c>
      <c r="BH17" s="175">
        <f>('Non Double Counted #''s'!AN17/'Non Double Counted #''s'!$AL17)*100</f>
        <v>21.350328673541473</v>
      </c>
      <c r="BI17" s="175">
        <f>('Non Double Counted #''s'!AO17/'Non Double Counted #''s'!$AL17)*100</f>
        <v>5.9813105384492378</v>
      </c>
      <c r="BJ17" s="175">
        <f>('Non Double Counted #''s'!AP17/'Non Double Counted #''s'!$AL17)*100</f>
        <v>0.95953409042778426</v>
      </c>
      <c r="BK17" s="175">
        <f>('Non Double Counted #''s'!AQ17/'Non Double Counted #''s'!$AL17)*100</f>
        <v>2.8806672236562818</v>
      </c>
      <c r="BL17" s="175">
        <f>('Non Double Counted #''s'!CU17/'Non Double Counted #''s'!$CT17)*100</f>
        <v>64.09420830566161</v>
      </c>
      <c r="BM17" s="175">
        <f>('Non Double Counted #''s'!CV17/'Non Double Counted #''s'!$CT17)*100</f>
        <v>21.355236201579171</v>
      </c>
      <c r="BN17" s="175">
        <f>('Non Double Counted #''s'!CW17/'Non Double Counted #''s'!$CT17)*100</f>
        <v>8.9931540379671517</v>
      </c>
      <c r="BO17" s="175">
        <f>('Non Double Counted #''s'!CX17/'Non Double Counted #''s'!$CT17)*100</f>
        <v>1.754159608783781</v>
      </c>
      <c r="BP17" s="175">
        <f>('Non Double Counted #''s'!CY17/'Non Double Counted #''s'!$CT17)*100</f>
        <v>3.8032418460082922</v>
      </c>
      <c r="BQ17" s="29">
        <f t="shared" si="32"/>
        <v>-4.7339511682636157</v>
      </c>
      <c r="BR17" s="29">
        <f t="shared" si="33"/>
        <v>4.9075280376982278E-3</v>
      </c>
      <c r="BS17" s="29">
        <f t="shared" si="34"/>
        <v>3.011843499517914</v>
      </c>
      <c r="BT17" s="29">
        <f t="shared" si="35"/>
        <v>0.92257462235201038</v>
      </c>
      <c r="BU17" s="29">
        <f t="shared" si="36"/>
        <v>0.79462551835599671</v>
      </c>
      <c r="BW17" s="50">
        <f t="shared" si="37"/>
        <v>100</v>
      </c>
      <c r="BX17" s="50">
        <f t="shared" si="38"/>
        <v>100.00000000000001</v>
      </c>
      <c r="BZ17" s="175">
        <f>('Non Double Counted #''s'!AS17/'Non Double Counted #''s'!$AR17)*100</f>
        <v>68.465433969348553</v>
      </c>
      <c r="CA17" s="175">
        <f>('Non Double Counted #''s'!AT17/'Non Double Counted #''s'!$AR17)*100</f>
        <v>21.304052702088118</v>
      </c>
      <c r="CB17" s="175">
        <f>('Non Double Counted #''s'!AU17/'Non Double Counted #''s'!$AR17)*100</f>
        <v>6.312159676510765</v>
      </c>
      <c r="CC17" s="175">
        <f>('Non Double Counted #''s'!AV17/'Non Double Counted #''s'!$AR17)*100</f>
        <v>0.99428926779294124</v>
      </c>
      <c r="CD17" s="175">
        <f>('Non Double Counted #''s'!AW17/'Non Double Counted #''s'!$AR17)*100</f>
        <v>2.9240643842596192</v>
      </c>
      <c r="CE17" s="175">
        <f>('Non Double Counted #''s'!DA17/'Non Double Counted #''s'!$CZ17)*100</f>
        <v>63.770678740853405</v>
      </c>
      <c r="CF17" s="175">
        <f>('Non Double Counted #''s'!DB17/'Non Double Counted #''s'!$CZ17)*100</f>
        <v>21.371455894480444</v>
      </c>
      <c r="CG17" s="175">
        <f>('Non Double Counted #''s'!DC17/'Non Double Counted #''s'!$CZ17)*100</f>
        <v>9.1283488412895135</v>
      </c>
      <c r="CH17" s="175">
        <f>('Non Double Counted #''s'!DD17/'Non Double Counted #''s'!$CZ17)*100</f>
        <v>1.7955347521538312</v>
      </c>
      <c r="CI17" s="175">
        <f>('Non Double Counted #''s'!DE17/'Non Double Counted #''s'!$CZ17)*100</f>
        <v>3.9339817712228125</v>
      </c>
      <c r="CJ17" s="29">
        <f t="shared" si="39"/>
        <v>-4.694755228495147</v>
      </c>
      <c r="CK17" s="29">
        <f t="shared" si="40"/>
        <v>6.7403192392326616E-2</v>
      </c>
      <c r="CL17" s="29">
        <f t="shared" si="41"/>
        <v>2.8161891647787485</v>
      </c>
      <c r="CM17" s="29">
        <f t="shared" si="42"/>
        <v>1.0099173869631932</v>
      </c>
      <c r="CN17" s="29">
        <f t="shared" si="43"/>
        <v>0.80124548436088994</v>
      </c>
      <c r="CP17" s="50">
        <f t="shared" si="44"/>
        <v>99.999999999999986</v>
      </c>
      <c r="CQ17" s="50">
        <f t="shared" si="45"/>
        <v>100</v>
      </c>
      <c r="CS17" s="175">
        <f>('Non Double Counted #''s'!AY17/'Non Double Counted #''s'!$AX17)*100</f>
        <v>68.077970520758782</v>
      </c>
      <c r="CT17" s="175">
        <f>('Non Double Counted #''s'!AZ17/'Non Double Counted #''s'!$AX17)*100</f>
        <v>21.252381055206111</v>
      </c>
      <c r="CU17" s="175">
        <f>('Non Double Counted #''s'!BA17/'Non Double Counted #''s'!$AX17)*100</f>
        <v>6.6656205417924443</v>
      </c>
      <c r="CV17" s="175">
        <f>('Non Double Counted #''s'!BB17/'Non Double Counted #''s'!$AX17)*100</f>
        <v>1.0332329679018666</v>
      </c>
      <c r="CW17" s="175">
        <f>('Non Double Counted #''s'!BC17/'Non Double Counted #''s'!$AX17)*100</f>
        <v>2.9707949143408006</v>
      </c>
      <c r="CX17" s="175">
        <f>('Non Double Counted #''s'!DG17/'Non Double Counted #''s'!$DF17)*100</f>
        <v>63.540649513915135</v>
      </c>
      <c r="CY17" s="175">
        <f>('Non Double Counted #''s'!DH17/'Non Double Counted #''s'!$DF17)*100</f>
        <v>21.411514658628921</v>
      </c>
      <c r="CZ17" s="175">
        <f>('Non Double Counted #''s'!DI17/'Non Double Counted #''s'!$DF17)*100</f>
        <v>9.1873507163054953</v>
      </c>
      <c r="DA17" s="175">
        <f>('Non Double Counted #''s'!DJ17/'Non Double Counted #''s'!$DF17)*100</f>
        <v>1.8425830913191448</v>
      </c>
      <c r="DB17" s="175">
        <f>('Non Double Counted #''s'!DK17/'Non Double Counted #''s'!$DF17)*100</f>
        <v>4.0179020198313005</v>
      </c>
      <c r="DC17" s="29">
        <f t="shared" si="91"/>
        <v>-4.5373210068436478</v>
      </c>
      <c r="DD17" s="29">
        <f t="shared" si="92"/>
        <v>0.15913360342280924</v>
      </c>
      <c r="DE17" s="29">
        <f t="shared" si="93"/>
        <v>2.5217301745130509</v>
      </c>
      <c r="DF17" s="29">
        <f t="shared" si="94"/>
        <v>1.0471071054904999</v>
      </c>
      <c r="DG17" s="29">
        <f t="shared" si="95"/>
        <v>0.80935012341727819</v>
      </c>
      <c r="DI17" s="50">
        <f t="shared" si="96"/>
        <v>100.00000000000001</v>
      </c>
      <c r="DJ17" s="50">
        <f t="shared" si="97"/>
        <v>100</v>
      </c>
      <c r="DL17" s="175">
        <f>('Non Double Counted #''s'!BE17/'Non Double Counted #''s'!$BD17)*100</f>
        <v>67.652805467708461</v>
      </c>
      <c r="DM17" s="175">
        <f>('Non Double Counted #''s'!BF17/'Non Double Counted #''s'!$BD17)*100</f>
        <v>21.207034954234842</v>
      </c>
      <c r="DN17" s="175">
        <f>('Non Double Counted #''s'!BG17/'Non Double Counted #''s'!$BD17)*100</f>
        <v>7.0494096505549804</v>
      </c>
      <c r="DO17" s="175">
        <f>('Non Double Counted #''s'!BH17/'Non Double Counted #''s'!$BD17)*100</f>
        <v>1.07223350218999</v>
      </c>
      <c r="DP17" s="175">
        <f>('Non Double Counted #''s'!BI17/'Non Double Counted #''s'!$BD17)*100</f>
        <v>3.0185164253117316</v>
      </c>
      <c r="DQ17" s="175">
        <f>('Non Double Counted #''s'!DM17/'Non Double Counted #''s'!$DL17)*100</f>
        <v>63.134775287564928</v>
      </c>
      <c r="DR17" s="175">
        <f>('Non Double Counted #''s'!DN17/'Non Double Counted #''s'!$DL17)*100</f>
        <v>21.375581001806701</v>
      </c>
      <c r="DS17" s="175">
        <f>('Non Double Counted #''s'!DO17/'Non Double Counted #''s'!$DL17)*100</f>
        <v>9.4641131642737442</v>
      </c>
      <c r="DT17" s="175">
        <f>('Non Double Counted #''s'!DS17/'Non Double Counted #''s'!$DL17)*100</f>
        <v>1.8854482621608251</v>
      </c>
      <c r="DU17" s="175">
        <f>('Non Double Counted #''s'!DT17/'Non Double Counted #''s'!$DL17)*100</f>
        <v>4.1400822841938014</v>
      </c>
      <c r="DV17" s="29">
        <f t="shared" si="98"/>
        <v>-4.5180301801435334</v>
      </c>
      <c r="DW17" s="29">
        <f t="shared" si="99"/>
        <v>0.16854604757185854</v>
      </c>
      <c r="DX17" s="29">
        <f t="shared" si="100"/>
        <v>2.4147035137187638</v>
      </c>
      <c r="DY17" s="29">
        <f t="shared" si="101"/>
        <v>1.1215658588820698</v>
      </c>
      <c r="DZ17" s="29">
        <f t="shared" si="102"/>
        <v>0.81321475997083503</v>
      </c>
      <c r="EB17" s="50">
        <f t="shared" si="103"/>
        <v>100</v>
      </c>
      <c r="EC17" s="50">
        <f t="shared" si="104"/>
        <v>99.999999999999986</v>
      </c>
      <c r="EE17" s="175">
        <f>('Non Double Counted #''s'!BQ17/'Non Double Counted #''s'!$BP17)*100</f>
        <v>66.809364661155598</v>
      </c>
      <c r="EF17" s="175">
        <f>('Non Double Counted #''s'!BR17/'Non Double Counted #''s'!$BP17)*100</f>
        <v>21.218693248951801</v>
      </c>
      <c r="EG17" s="175">
        <f>('Non Double Counted #''s'!BS17/'Non Double Counted #''s'!$BP17)*100</f>
        <v>7.6502598262594441</v>
      </c>
      <c r="EH17" s="175">
        <f>('Non Double Counted #''s'!BT17/'Non Double Counted #''s'!$BP17)*100</f>
        <v>1.139412874095874</v>
      </c>
      <c r="EI17" s="175">
        <f>('Non Double Counted #''s'!BU17/'Non Double Counted #''s'!$BP17)*100</f>
        <v>3.182269389537276</v>
      </c>
      <c r="EJ17" s="175">
        <f>('Non Double Counted #''s'!EB17/'Non Double Counted #''s'!$EA17)*100</f>
        <v>62.614887523784134</v>
      </c>
      <c r="EK17" s="175">
        <f>('Non Double Counted #''s'!EC17/'Non Double Counted #''s'!$EA17)*100</f>
        <v>21.363377715128902</v>
      </c>
      <c r="EL17" s="175">
        <f>('Non Double Counted #''s'!ED17/'Non Double Counted #''s'!$EA17)*100</f>
        <v>9.7809094587724505</v>
      </c>
      <c r="EM17" s="175">
        <f>('Non Double Counted #''s'!EE17/'Non Double Counted #''s'!$EA17)*100</f>
        <v>1.9775013243601023</v>
      </c>
      <c r="EN17" s="175">
        <f>('Non Double Counted #''s'!EF17/'Non Double Counted #''s'!$EA17)*100</f>
        <v>4.2633239779544096</v>
      </c>
      <c r="EO17" s="29">
        <f t="shared" si="116"/>
        <v>-4.1944771373714644</v>
      </c>
      <c r="EP17" s="29">
        <f t="shared" si="105"/>
        <v>0.14468446617710029</v>
      </c>
      <c r="EQ17" s="29">
        <f t="shared" si="106"/>
        <v>2.1306496325130064</v>
      </c>
      <c r="ER17" s="29">
        <f t="shared" si="107"/>
        <v>1.0810545884171336</v>
      </c>
      <c r="ES17" s="29">
        <f t="shared" si="108"/>
        <v>0.83808845026422829</v>
      </c>
      <c r="EU17" s="50">
        <f t="shared" si="109"/>
        <v>100</v>
      </c>
      <c r="EV17" s="50">
        <f t="shared" si="110"/>
        <v>100.00000000000001</v>
      </c>
      <c r="EW17" s="175"/>
      <c r="EX17" s="175">
        <f>'Non Double Counted #''s'!BW17/'Non Double Counted #''s'!$BV17*100</f>
        <v>65.271942700752547</v>
      </c>
      <c r="EY17" s="175">
        <f>'Non Double Counted #''s'!BX17/'Non Double Counted #''s'!$BV17*100</f>
        <v>21.182503287982371</v>
      </c>
      <c r="EZ17" s="175">
        <f>'Non Double Counted #''s'!BY17/'Non Double Counted #''s'!$BV17*100</f>
        <v>8.3909750560092249</v>
      </c>
      <c r="FA17" s="175">
        <f>'Non Double Counted #''s'!BZ17/'Non Double Counted #''s'!$BV17*100</f>
        <v>1.633467334585988</v>
      </c>
      <c r="FB17" s="175">
        <f>'Non Double Counted #''s'!CA17/'Non Double Counted #''s'!$BV17*100</f>
        <v>3.5211116206698709</v>
      </c>
      <c r="FC17" s="194">
        <f>('Non Double Counted #''s'!EI17/'Non Double Counted #''s'!EH17)*100</f>
        <v>62.30276649275249</v>
      </c>
      <c r="FD17" s="175">
        <f>('Non Double Counted #''s'!EJ17/'Non Double Counted #''s'!EH17)*100</f>
        <v>21.31779768419867</v>
      </c>
      <c r="FE17" s="175">
        <f>('Non Double Counted #''s'!EK17/'Non Double Counted #''s'!EH17)*100</f>
        <v>9.9278612613379167</v>
      </c>
      <c r="FF17" s="175">
        <f>('Non Double Counted #''s'!EL17/'Non Double Counted #''s'!EH17)*100</f>
        <v>2.0634435647119096</v>
      </c>
      <c r="FG17" s="175">
        <f>('Non Double Counted #''s'!EM17/'Non Double Counted #''s'!EH17)*100</f>
        <v>4.3881309969990063</v>
      </c>
      <c r="FH17" s="29">
        <f t="shared" si="58"/>
        <v>-2.9691762080000572</v>
      </c>
      <c r="FI17" s="29">
        <f t="shared" si="22"/>
        <v>0.13529439621629891</v>
      </c>
      <c r="FJ17" s="29">
        <f t="shared" si="22"/>
        <v>1.5368862053286918</v>
      </c>
      <c r="FK17" s="29">
        <f t="shared" si="22"/>
        <v>0.42997623012592157</v>
      </c>
      <c r="FL17" s="29">
        <f t="shared" si="22"/>
        <v>0.86701937632913539</v>
      </c>
      <c r="FN17" s="50">
        <f t="shared" si="59"/>
        <v>100</v>
      </c>
      <c r="FO17" s="50">
        <f t="shared" si="60"/>
        <v>100</v>
      </c>
      <c r="FP17" s="175">
        <f>'Non Double Counted #''s'!CC17/'Non Double Counted #''s'!$CB17*100</f>
        <v>65.002644359943218</v>
      </c>
      <c r="FQ17" s="175">
        <f>'Non Double Counted #''s'!CD17/'Non Double Counted #''s'!$CB17*100</f>
        <v>21.298701244904805</v>
      </c>
      <c r="FR17" s="175">
        <f>'Non Double Counted #''s'!CE17/'Non Double Counted #''s'!$CB17*100</f>
        <v>8.620240605169565</v>
      </c>
      <c r="FS17" s="175">
        <f>'Non Double Counted #''s'!CF17/'Non Double Counted #''s'!$CB17*100</f>
        <v>1.6090570389527115</v>
      </c>
      <c r="FT17" s="175">
        <f>'Non Double Counted #''s'!CG17/'Non Double Counted #''s'!$CB17*100</f>
        <v>3.4693567510297054</v>
      </c>
      <c r="FU17" s="194">
        <f>('Non Double Counted #''s'!EO17/'Non Double Counted #''s'!$EN17)*100</f>
        <v>61.944607574282706</v>
      </c>
      <c r="FV17" s="175">
        <f>('Non Double Counted #''s'!EP17/'Non Double Counted #''s'!$EN17)*100</f>
        <v>21.239006481709765</v>
      </c>
      <c r="FW17" s="175">
        <f>('Non Double Counted #''s'!EQ17/'Non Double Counted #''s'!$EN17)*100</f>
        <v>10.225608171960985</v>
      </c>
      <c r="FX17" s="175">
        <f>('Non Double Counted #''s'!ER17/'Non Double Counted #''s'!$EN17)*100</f>
        <v>2.150316797882998</v>
      </c>
      <c r="FY17" s="175">
        <f>('Non Double Counted #''s'!ES17/'Non Double Counted #''s'!$EN17)*100</f>
        <v>4.4404609741635461</v>
      </c>
      <c r="FZ17" s="29">
        <f t="shared" si="111"/>
        <v>-3.0580367856605122</v>
      </c>
      <c r="GA17" s="29">
        <f t="shared" si="112"/>
        <v>-5.9694763195039968E-2</v>
      </c>
      <c r="GB17" s="29">
        <f t="shared" si="113"/>
        <v>1.6053675667914202</v>
      </c>
      <c r="GC17" s="29">
        <f t="shared" si="114"/>
        <v>0.54125975893028655</v>
      </c>
      <c r="GD17" s="29">
        <f t="shared" si="115"/>
        <v>0.9711042231338407</v>
      </c>
      <c r="GF17" s="50">
        <f t="shared" si="62"/>
        <v>100.00000000000001</v>
      </c>
      <c r="GG17" s="50">
        <f t="shared" si="63"/>
        <v>100</v>
      </c>
      <c r="GI17" s="194">
        <f>'Non Double Counted #''s'!DM17/'Non Double Counted #''s'!$DL17*100</f>
        <v>63.134775287564928</v>
      </c>
      <c r="GJ17" s="175">
        <f>'Non Double Counted #''s'!DN17/'Non Double Counted #''s'!$DL17*100</f>
        <v>21.375581001806701</v>
      </c>
      <c r="GK17" s="175">
        <f>'Non Double Counted #''s'!DO17/'Non Double Counted #''s'!$DL17*100</f>
        <v>9.4641131642737442</v>
      </c>
      <c r="GL17" s="175">
        <f>'Non Double Counted #''s'!DP17/'Non Double Counted #''s'!$DL17*100</f>
        <v>1.1250003528523465</v>
      </c>
      <c r="GM17" s="175">
        <f>'Non Double Counted #''s'!DQ17/'Non Double Counted #''s'!$DL17*100</f>
        <v>2.9499818901575026</v>
      </c>
      <c r="GN17" s="29">
        <f>'Non Double Counted #''s'!DR17/'Non Double Counted #''s'!$DL17*100</f>
        <v>6.510004118395249E-2</v>
      </c>
      <c r="GO17" s="29">
        <f>'Non Double Counted #''s'!DS17/'Non Double Counted #''s'!$DL17*100</f>
        <v>1.8854482621608251</v>
      </c>
      <c r="GP17" s="29">
        <f>'Non Double Counted #''s'!DT17/'Non Double Counted #''s'!$DL17*100</f>
        <v>4.1400822841938014</v>
      </c>
      <c r="GQ17" s="194">
        <f>('Non Double Counted #''s'!EU17/'Non Double Counted #''s'!$ET17)*100</f>
        <v>61.538794424474197</v>
      </c>
      <c r="GR17" s="175">
        <f>('Non Double Counted #''s'!EV17/'Non Double Counted #''s'!$ET17)*100</f>
        <v>21.190304901227435</v>
      </c>
      <c r="GS17" s="175">
        <f>('Non Double Counted #''s'!EW17/'Non Double Counted #''s'!$ET17)*100</f>
        <v>10.487071983451122</v>
      </c>
      <c r="GT17" s="194">
        <f>('Non Double Counted #''s'!EX17/'Non Double Counted #''s'!$ET17)*100</f>
        <v>1.0391932010670557</v>
      </c>
      <c r="GU17" s="194">
        <f>('Non Double Counted #''s'!EY17/'Non Double Counted #''s'!$ET17)*100</f>
        <v>3.4633230684851712</v>
      </c>
      <c r="GV17" s="194">
        <f>('Non Double Counted #''s'!EZ17/'Non Double Counted #''s'!$ET17)*100</f>
        <v>7.1100282242043233E-2</v>
      </c>
      <c r="GW17" s="175">
        <f>('Non Double Counted #''s'!FA17/'Non Double Counted #''s'!$ET17)*100</f>
        <v>2.2102121390529725</v>
      </c>
      <c r="GX17" s="175">
        <f>('Non Double Counted #''s'!FB17/'Non Double Counted #''s'!$ET17)*100</f>
        <v>4.5736165517942702</v>
      </c>
      <c r="GY17" s="29">
        <f t="shared" si="64"/>
        <v>-1.5959808630907304</v>
      </c>
      <c r="GZ17" s="29">
        <f t="shared" si="65"/>
        <v>-0.1852761005792658</v>
      </c>
      <c r="HA17" s="29">
        <f t="shared" si="66"/>
        <v>1.0229588191773775</v>
      </c>
      <c r="HB17" s="29">
        <f t="shared" si="67"/>
        <v>-8.5807151785290747E-2</v>
      </c>
      <c r="HC17" s="29">
        <f t="shared" si="68"/>
        <v>0.51334117832766868</v>
      </c>
      <c r="HD17" s="29">
        <f t="shared" si="69"/>
        <v>6.0002410580907439E-3</v>
      </c>
      <c r="HE17" s="29">
        <f t="shared" si="70"/>
        <v>0.32476387689214747</v>
      </c>
      <c r="HF17" s="29">
        <f t="shared" si="71"/>
        <v>0.43353426760046876</v>
      </c>
      <c r="HG17" s="50">
        <f t="shared" si="72"/>
        <v>100</v>
      </c>
      <c r="HH17" s="50">
        <f t="shared" si="73"/>
        <v>99.999999999999986</v>
      </c>
    </row>
    <row r="18" spans="1:216">
      <c r="A18" s="1" t="s">
        <v>29</v>
      </c>
      <c r="B18" s="80">
        <f>('Non Double Counted #''s'!U18/'Non Double Counted #''s'!$T18)*100</f>
        <v>73.797124029165673</v>
      </c>
      <c r="C18" s="80">
        <f>('Non Double Counted #''s'!V18/'Non Double Counted #''s'!$T18)*100</f>
        <v>7.5565046585899864</v>
      </c>
      <c r="D18" s="80">
        <f>('Non Double Counted #''s'!W18/'Non Double Counted #''s'!$T18)*100</f>
        <v>5.5633401638338427</v>
      </c>
      <c r="E18" s="80">
        <f>('Non Double Counted #''s'!X18/'Non Double Counted #''s'!$T18)*100</f>
        <v>3.8665618367222607</v>
      </c>
      <c r="F18" s="80">
        <f>('Non Double Counted #''s'!Y18/'Non Double Counted #''s'!$T18)*100</f>
        <v>9.2164693116882397</v>
      </c>
      <c r="G18" s="91">
        <f>('Non Double Counted #''s'!CC18/'Non Double Counted #''s'!$CB18)*100</f>
        <v>68.24142267403893</v>
      </c>
      <c r="H18" s="80">
        <f>('Non Double Counted #''s'!CD18/'Non Double Counted #''s'!$CB18)*100</f>
        <v>7.3340475610232128</v>
      </c>
      <c r="I18" s="80">
        <f>('Non Double Counted #''s'!CE18/'Non Double Counted #''s'!$CB18)*100</f>
        <v>9.1683836615932233</v>
      </c>
      <c r="J18" s="80">
        <f>('Non Double Counted #''s'!CF18/'Non Double Counted #''s'!$CB18)*100</f>
        <v>5.1741945421188618</v>
      </c>
      <c r="K18" s="80">
        <f>('Non Double Counted #''s'!CG18/'Non Double Counted #''s'!$CB18)*100</f>
        <v>10.081951561225772</v>
      </c>
      <c r="L18" s="97">
        <f t="shared" si="74"/>
        <v>-5.5557013551267431</v>
      </c>
      <c r="M18" s="85">
        <f t="shared" si="75"/>
        <v>-0.22245709756677368</v>
      </c>
      <c r="N18" s="85">
        <f t="shared" si="76"/>
        <v>3.6050434977593806</v>
      </c>
      <c r="O18" s="85">
        <f t="shared" si="77"/>
        <v>0.86548224953753206</v>
      </c>
      <c r="P18" s="85">
        <f t="shared" si="78"/>
        <v>1.307632705396601</v>
      </c>
      <c r="R18" s="50">
        <f t="shared" si="79"/>
        <v>100</v>
      </c>
      <c r="S18" s="50">
        <f t="shared" si="80"/>
        <v>100</v>
      </c>
      <c r="U18" s="80">
        <f>('Non Double Counted #''s'!AA18/'Non Double Counted #''s'!$Z18)*100</f>
        <v>73.438032056770325</v>
      </c>
      <c r="V18" s="80">
        <f>('Non Double Counted #''s'!AB18/'Non Double Counted #''s'!$Z18)*100</f>
        <v>7.5813693350399349</v>
      </c>
      <c r="W18" s="80">
        <f>('Non Double Counted #''s'!AC18/'Non Double Counted #''s'!$Z18)*100</f>
        <v>5.8884059643761342</v>
      </c>
      <c r="X18" s="80">
        <f>('Non Double Counted #''s'!AD18/'Non Double Counted #''s'!$Z18)*100</f>
        <v>3.8437862659943622</v>
      </c>
      <c r="Y18" s="80">
        <f>('Non Double Counted #''s'!AE18/'Non Double Counted #''s'!$Z18)*100</f>
        <v>9.2484063778192365</v>
      </c>
      <c r="Z18" s="91">
        <f>('Non Double Counted #''s'!CI18/'Non Double Counted #''s'!$CH18)*100</f>
        <v>67.862834943719491</v>
      </c>
      <c r="AA18" s="80">
        <f>('Non Double Counted #''s'!CJ18/'Non Double Counted #''s'!$CH18)*100</f>
        <v>7.3268725654159299</v>
      </c>
      <c r="AB18" s="80">
        <f>('Non Double Counted #''s'!CK18/'Non Double Counted #''s'!$CH18)*100</f>
        <v>9.3398902176249461</v>
      </c>
      <c r="AC18" s="80">
        <f>('Non Double Counted #''s'!CL18/'Non Double Counted #''s'!$CH18)*100</f>
        <v>5.292569505245333</v>
      </c>
      <c r="AD18" s="80">
        <f>('Non Double Counted #''s'!CM18/'Non Double Counted #''s'!$CH18)*100</f>
        <v>10.177832767994296</v>
      </c>
      <c r="AE18" s="97">
        <f t="shared" si="81"/>
        <v>-5.5751971130508338</v>
      </c>
      <c r="AF18" s="85">
        <f t="shared" si="82"/>
        <v>-0.25449676962400503</v>
      </c>
      <c r="AG18" s="85">
        <f t="shared" si="83"/>
        <v>3.4514842532488119</v>
      </c>
      <c r="AH18" s="85">
        <f t="shared" si="84"/>
        <v>0.92942639017505968</v>
      </c>
      <c r="AI18" s="85">
        <f t="shared" si="85"/>
        <v>1.4487832392509707</v>
      </c>
      <c r="AJ18" s="85"/>
      <c r="AK18" s="50">
        <f t="shared" si="28"/>
        <v>100</v>
      </c>
      <c r="AL18" s="50">
        <f t="shared" si="29"/>
        <v>100</v>
      </c>
      <c r="AN18" s="80">
        <f>('Non Double Counted #''s'!AG18/'Non Double Counted #''s'!$AF18)*100</f>
        <v>73.135588590558143</v>
      </c>
      <c r="AO18" s="80">
        <f>('Non Double Counted #''s'!AH18/'Non Double Counted #''s'!$AF18)*100</f>
        <v>7.5715707275159554</v>
      </c>
      <c r="AP18" s="80">
        <f>('Non Double Counted #''s'!AI18/'Non Double Counted #''s'!$AF18)*100</f>
        <v>6.1555874064007998</v>
      </c>
      <c r="AQ18" s="80">
        <f>('Non Double Counted #''s'!AJ18/'Non Double Counted #''s'!$AF18)*100</f>
        <v>3.8368128204768834</v>
      </c>
      <c r="AR18" s="80">
        <f>('Non Double Counted #''s'!AK18/'Non Double Counted #''s'!$AF18)*100</f>
        <v>9.3004404550482143</v>
      </c>
      <c r="AS18" s="91">
        <f>('Non Double Counted #''s'!CO18/'Non Double Counted #''s'!$CN18)*100</f>
        <v>67.497574383831164</v>
      </c>
      <c r="AT18" s="91">
        <f>('Non Double Counted #''s'!CP18/'Non Double Counted #''s'!$CN18)*100</f>
        <v>7.3624982080565786</v>
      </c>
      <c r="AU18" s="91">
        <f>('Non Double Counted #''s'!CQ18/'Non Double Counted #''s'!$CN18)*100</f>
        <v>9.5997785261810726</v>
      </c>
      <c r="AV18" s="91">
        <f>('Non Double Counted #''s'!CR18/'Non Double Counted #''s'!$CN18)*100</f>
        <v>5.3119695587767826</v>
      </c>
      <c r="AW18" s="91">
        <f>('Non Double Counted #''s'!CS18/'Non Double Counted #''s'!$CN18)*100</f>
        <v>10.228179323154402</v>
      </c>
      <c r="AX18" s="97">
        <f t="shared" si="86"/>
        <v>-5.6380142067269787</v>
      </c>
      <c r="AY18" s="85">
        <f t="shared" si="87"/>
        <v>-0.20907251945937677</v>
      </c>
      <c r="AZ18" s="85">
        <f t="shared" si="88"/>
        <v>3.4441911197802728</v>
      </c>
      <c r="BA18" s="85">
        <f t="shared" si="89"/>
        <v>0.92773886810618755</v>
      </c>
      <c r="BB18" s="85">
        <f t="shared" si="90"/>
        <v>1.4751567382998991</v>
      </c>
      <c r="BD18" s="50">
        <f t="shared" si="30"/>
        <v>100</v>
      </c>
      <c r="BE18" s="50">
        <f t="shared" si="31"/>
        <v>100</v>
      </c>
      <c r="BG18" s="175">
        <f>('Non Double Counted #''s'!AM18/'Non Double Counted #''s'!$AL18)*100</f>
        <v>72.816660782013471</v>
      </c>
      <c r="BH18" s="175">
        <f>('Non Double Counted #''s'!AN18/'Non Double Counted #''s'!$AL18)*100</f>
        <v>7.5769370949555226</v>
      </c>
      <c r="BI18" s="175">
        <f>('Non Double Counted #''s'!AO18/'Non Double Counted #''s'!$AL18)*100</f>
        <v>6.4432681465620343</v>
      </c>
      <c r="BJ18" s="175">
        <f>('Non Double Counted #''s'!AP18/'Non Double Counted #''s'!$AL18)*100</f>
        <v>3.8372589665030357</v>
      </c>
      <c r="BK18" s="175">
        <f>('Non Double Counted #''s'!AQ18/'Non Double Counted #''s'!$AL18)*100</f>
        <v>9.3258750099659444</v>
      </c>
      <c r="BL18" s="175">
        <f>('Non Double Counted #''s'!CU18/'Non Double Counted #''s'!$CT18)*100</f>
        <v>67.024234596192784</v>
      </c>
      <c r="BM18" s="175">
        <f>('Non Double Counted #''s'!CV18/'Non Double Counted #''s'!$CT18)*100</f>
        <v>7.3944618056853813</v>
      </c>
      <c r="BN18" s="175">
        <f>('Non Double Counted #''s'!CW18/'Non Double Counted #''s'!$CT18)*100</f>
        <v>9.838215124040401</v>
      </c>
      <c r="BO18" s="175">
        <f>('Non Double Counted #''s'!CX18/'Non Double Counted #''s'!$CT18)*100</f>
        <v>5.3694239709586071</v>
      </c>
      <c r="BP18" s="175">
        <f>('Non Double Counted #''s'!CY18/'Non Double Counted #''s'!$CT18)*100</f>
        <v>10.373664503122832</v>
      </c>
      <c r="BQ18" s="29">
        <f t="shared" si="32"/>
        <v>-5.7924261858206876</v>
      </c>
      <c r="BR18" s="29">
        <f t="shared" si="33"/>
        <v>-0.18247528927014134</v>
      </c>
      <c r="BS18" s="29">
        <f t="shared" si="34"/>
        <v>3.3949469774783667</v>
      </c>
      <c r="BT18" s="29">
        <f t="shared" si="35"/>
        <v>1.0477894931568876</v>
      </c>
      <c r="BU18" s="29">
        <f t="shared" si="36"/>
        <v>1.5321650044555715</v>
      </c>
      <c r="BW18" s="50">
        <f t="shared" si="37"/>
        <v>100</v>
      </c>
      <c r="BX18" s="50">
        <f t="shared" si="38"/>
        <v>100</v>
      </c>
      <c r="BZ18" s="175">
        <f>('Non Double Counted #''s'!AS18/'Non Double Counted #''s'!$AR18)*100</f>
        <v>72.478836923849187</v>
      </c>
      <c r="CA18" s="175">
        <f>('Non Double Counted #''s'!AT18/'Non Double Counted #''s'!$AR18)*100</f>
        <v>7.5868101834317399</v>
      </c>
      <c r="CB18" s="175">
        <f>('Non Double Counted #''s'!AU18/'Non Double Counted #''s'!$AR18)*100</f>
        <v>6.7558958178651123</v>
      </c>
      <c r="CC18" s="175">
        <f>('Non Double Counted #''s'!AV18/'Non Double Counted #''s'!$AR18)*100</f>
        <v>3.825713077326423</v>
      </c>
      <c r="CD18" s="175">
        <f>('Non Double Counted #''s'!AW18/'Non Double Counted #''s'!$AR18)*100</f>
        <v>9.3527439975275399</v>
      </c>
      <c r="CE18" s="175">
        <f>('Non Double Counted #''s'!DA18/'Non Double Counted #''s'!$CZ18)*100</f>
        <v>66.535262357791638</v>
      </c>
      <c r="CF18" s="175">
        <f>('Non Double Counted #''s'!DB18/'Non Double Counted #''s'!$CZ18)*100</f>
        <v>7.4333898016484383</v>
      </c>
      <c r="CG18" s="175">
        <f>('Non Double Counted #''s'!DC18/'Non Double Counted #''s'!$CZ18)*100</f>
        <v>10.136147783699593</v>
      </c>
      <c r="CH18" s="175">
        <f>('Non Double Counted #''s'!DD18/'Non Double Counted #''s'!$CZ18)*100</f>
        <v>5.4185294137198063</v>
      </c>
      <c r="CI18" s="175">
        <f>('Non Double Counted #''s'!DE18/'Non Double Counted #''s'!$CZ18)*100</f>
        <v>10.476670643140531</v>
      </c>
      <c r="CJ18" s="29">
        <f t="shared" si="39"/>
        <v>-5.9435745660575492</v>
      </c>
      <c r="CK18" s="29">
        <f t="shared" si="40"/>
        <v>-0.15342038178330153</v>
      </c>
      <c r="CL18" s="29">
        <f t="shared" si="41"/>
        <v>3.3802519658344812</v>
      </c>
      <c r="CM18" s="29">
        <f t="shared" si="42"/>
        <v>1.1239266456129915</v>
      </c>
      <c r="CN18" s="29">
        <f t="shared" si="43"/>
        <v>1.5928163363933834</v>
      </c>
      <c r="CP18" s="50">
        <f t="shared" si="44"/>
        <v>100</v>
      </c>
      <c r="CQ18" s="50">
        <f t="shared" si="45"/>
        <v>100.00000000000001</v>
      </c>
      <c r="CS18" s="175">
        <f>('Non Double Counted #''s'!AY18/'Non Double Counted #''s'!$AX18)*100</f>
        <v>72.110757113245811</v>
      </c>
      <c r="CT18" s="175">
        <f>('Non Double Counted #''s'!AZ18/'Non Double Counted #''s'!$AX18)*100</f>
        <v>7.6289217999782517</v>
      </c>
      <c r="CU18" s="175">
        <f>('Non Double Counted #''s'!BA18/'Non Double Counted #''s'!$AX18)*100</f>
        <v>7.0800071297810723</v>
      </c>
      <c r="CV18" s="175">
        <f>('Non Double Counted #''s'!BB18/'Non Double Counted #''s'!$AX18)*100</f>
        <v>3.8149093138930961</v>
      </c>
      <c r="CW18" s="175">
        <f>('Non Double Counted #''s'!BC18/'Non Double Counted #''s'!$AX18)*100</f>
        <v>9.365404643101769</v>
      </c>
      <c r="CX18" s="175">
        <f>('Non Double Counted #''s'!DG18/'Non Double Counted #''s'!$DF18)*100</f>
        <v>66.183984395807798</v>
      </c>
      <c r="CY18" s="175">
        <f>('Non Double Counted #''s'!DH18/'Non Double Counted #''s'!$DF18)*100</f>
        <v>7.4226194011001736</v>
      </c>
      <c r="CZ18" s="175">
        <f>('Non Double Counted #''s'!DI18/'Non Double Counted #''s'!$DF18)*100</f>
        <v>10.295188478017801</v>
      </c>
      <c r="DA18" s="175">
        <f>('Non Double Counted #''s'!DJ18/'Non Double Counted #''s'!$DF18)*100</f>
        <v>5.5049991576529589</v>
      </c>
      <c r="DB18" s="175">
        <f>('Non Double Counted #''s'!DK18/'Non Double Counted #''s'!$DF18)*100</f>
        <v>10.593208567421279</v>
      </c>
      <c r="DC18" s="29">
        <f t="shared" si="91"/>
        <v>-5.9267727174380127</v>
      </c>
      <c r="DD18" s="29">
        <f t="shared" si="92"/>
        <v>-0.20630239887807811</v>
      </c>
      <c r="DE18" s="29">
        <f t="shared" si="93"/>
        <v>3.2151813482367286</v>
      </c>
      <c r="DF18" s="29">
        <f t="shared" si="94"/>
        <v>1.2278039243195096</v>
      </c>
      <c r="DG18" s="29">
        <f t="shared" si="95"/>
        <v>1.6900898437598628</v>
      </c>
      <c r="DI18" s="50">
        <f t="shared" si="96"/>
        <v>100</v>
      </c>
      <c r="DJ18" s="50">
        <f t="shared" si="97"/>
        <v>100.00000000000003</v>
      </c>
      <c r="DL18" s="175">
        <f>('Non Double Counted #''s'!BE18/'Non Double Counted #''s'!$BD18)*100</f>
        <v>71.699606693009073</v>
      </c>
      <c r="DM18" s="175">
        <f>('Non Double Counted #''s'!BF18/'Non Double Counted #''s'!$BD18)*100</f>
        <v>7.6921158175594346</v>
      </c>
      <c r="DN18" s="175">
        <f>('Non Double Counted #''s'!BG18/'Non Double Counted #''s'!$BD18)*100</f>
        <v>7.4027132667040449</v>
      </c>
      <c r="DO18" s="175">
        <f>('Non Double Counted #''s'!BH18/'Non Double Counted #''s'!$BD18)*100</f>
        <v>3.8223475197491883</v>
      </c>
      <c r="DP18" s="175">
        <f>('Non Double Counted #''s'!BI18/'Non Double Counted #''s'!$BD18)*100</f>
        <v>9.3832167029782525</v>
      </c>
      <c r="DQ18" s="175">
        <f>('Non Double Counted #''s'!DM18/'Non Double Counted #''s'!$DL18)*100</f>
        <v>65.674314858005772</v>
      </c>
      <c r="DR18" s="175">
        <f>('Non Double Counted #''s'!DN18/'Non Double Counted #''s'!$DL18)*100</f>
        <v>7.4393059642867314</v>
      </c>
      <c r="DS18" s="175">
        <f>('Non Double Counted #''s'!DO18/'Non Double Counted #''s'!$DL18)*100</f>
        <v>10.626416991277237</v>
      </c>
      <c r="DT18" s="175">
        <f>('Non Double Counted #''s'!DS18/'Non Double Counted #''s'!$DL18)*100</f>
        <v>5.5508661708977973</v>
      </c>
      <c r="DU18" s="175">
        <f>('Non Double Counted #''s'!DT18/'Non Double Counted #''s'!$DL18)*100</f>
        <v>10.709096015532463</v>
      </c>
      <c r="DV18" s="29">
        <f t="shared" si="98"/>
        <v>-6.0252918350033013</v>
      </c>
      <c r="DW18" s="29">
        <f t="shared" si="99"/>
        <v>-0.25280985327270322</v>
      </c>
      <c r="DX18" s="29">
        <f t="shared" si="100"/>
        <v>3.2237037245731921</v>
      </c>
      <c r="DY18" s="29">
        <f t="shared" si="101"/>
        <v>1.3258793125542105</v>
      </c>
      <c r="DZ18" s="29">
        <f t="shared" si="102"/>
        <v>1.728518651148609</v>
      </c>
      <c r="EB18" s="50">
        <f t="shared" si="103"/>
        <v>100</v>
      </c>
      <c r="EC18" s="50">
        <f t="shared" si="104"/>
        <v>100</v>
      </c>
      <c r="EE18" s="175">
        <f>('Non Double Counted #''s'!BQ18/'Non Double Counted #''s'!$BP18)*100</f>
        <v>70.841377252817296</v>
      </c>
      <c r="EF18" s="175">
        <f>('Non Double Counted #''s'!BR18/'Non Double Counted #''s'!$BP18)*100</f>
        <v>7.7547361711937723</v>
      </c>
      <c r="EG18" s="175">
        <f>('Non Double Counted #''s'!BS18/'Non Double Counted #''s'!$BP18)*100</f>
        <v>8.1864905547795654</v>
      </c>
      <c r="EH18" s="175">
        <f>('Non Double Counted #''s'!BT18/'Non Double Counted #''s'!$BP18)*100</f>
        <v>3.8321693494799365</v>
      </c>
      <c r="EI18" s="175">
        <f>('Non Double Counted #''s'!BU18/'Non Double Counted #''s'!$BP18)*100</f>
        <v>9.3852266717294306</v>
      </c>
      <c r="EJ18" s="175">
        <f>('Non Double Counted #''s'!EB18/'Non Double Counted #''s'!$EA18)*100</f>
        <v>65.00901826169563</v>
      </c>
      <c r="EK18" s="175">
        <f>('Non Double Counted #''s'!EC18/'Non Double Counted #''s'!$EA18)*100</f>
        <v>7.416228221030682</v>
      </c>
      <c r="EL18" s="175">
        <f>('Non Double Counted #''s'!ED18/'Non Double Counted #''s'!$EA18)*100</f>
        <v>11.07185268732068</v>
      </c>
      <c r="EM18" s="175">
        <f>('Non Double Counted #''s'!EE18/'Non Double Counted #''s'!$EA18)*100</f>
        <v>5.6584442999455895</v>
      </c>
      <c r="EN18" s="175">
        <f>('Non Double Counted #''s'!EF18/'Non Double Counted #''s'!$EA18)*100</f>
        <v>10.844456530007422</v>
      </c>
      <c r="EO18" s="29">
        <f t="shared" si="116"/>
        <v>-5.8323589911216658</v>
      </c>
      <c r="EP18" s="29">
        <f t="shared" si="105"/>
        <v>-0.33850795016309032</v>
      </c>
      <c r="EQ18" s="29">
        <f t="shared" si="106"/>
        <v>2.8853621325411147</v>
      </c>
      <c r="ER18" s="29">
        <f t="shared" si="107"/>
        <v>1.4592298582779915</v>
      </c>
      <c r="ES18" s="29">
        <f t="shared" si="108"/>
        <v>1.826274950465653</v>
      </c>
      <c r="EU18" s="50">
        <f t="shared" si="109"/>
        <v>100</v>
      </c>
      <c r="EV18" s="50">
        <f t="shared" si="110"/>
        <v>100</v>
      </c>
      <c r="EW18" s="175"/>
      <c r="EX18" s="175">
        <f>'Non Double Counted #''s'!BW18/'Non Double Counted #''s'!$BV18*100</f>
        <v>68.65209360574363</v>
      </c>
      <c r="EY18" s="175">
        <f>'Non Double Counted #''s'!BX18/'Non Double Counted #''s'!$BV18*100</f>
        <v>7.2526137916713207</v>
      </c>
      <c r="EZ18" s="175">
        <f>'Non Double Counted #''s'!BY18/'Non Double Counted #''s'!$BV18*100</f>
        <v>8.8503315205641915</v>
      </c>
      <c r="FA18" s="175">
        <f>'Non Double Counted #''s'!BZ18/'Non Double Counted #''s'!$BV18*100</f>
        <v>5.1201287216258891</v>
      </c>
      <c r="FB18" s="175">
        <f>'Non Double Counted #''s'!CA18/'Non Double Counted #''s'!$BV18*100</f>
        <v>10.124832360394961</v>
      </c>
      <c r="FC18" s="194">
        <f>('Non Double Counted #''s'!EI18/'Non Double Counted #''s'!EH18)*100</f>
        <v>64.419085390989665</v>
      </c>
      <c r="FD18" s="175">
        <f>('Non Double Counted #''s'!EJ18/'Non Double Counted #''s'!EH18)*100</f>
        <v>7.3913096996244212</v>
      </c>
      <c r="FE18" s="175">
        <f>('Non Double Counted #''s'!EK18/'Non Double Counted #''s'!EH18)*100</f>
        <v>11.366783871414242</v>
      </c>
      <c r="FF18" s="175">
        <f>('Non Double Counted #''s'!EL18/'Non Double Counted #''s'!EH18)*100</f>
        <v>5.8295315268378101</v>
      </c>
      <c r="FG18" s="175">
        <f>('Non Double Counted #''s'!EM18/'Non Double Counted #''s'!EH18)*100</f>
        <v>10.993289511133865</v>
      </c>
      <c r="FH18" s="29">
        <f t="shared" si="58"/>
        <v>-4.2330082147539656</v>
      </c>
      <c r="FI18" s="29">
        <f t="shared" si="22"/>
        <v>0.13869590795310049</v>
      </c>
      <c r="FJ18" s="29">
        <f t="shared" si="22"/>
        <v>2.5164523508500505</v>
      </c>
      <c r="FK18" s="29">
        <f t="shared" si="22"/>
        <v>0.70940280521192101</v>
      </c>
      <c r="FL18" s="29">
        <f t="shared" si="22"/>
        <v>0.86845715073890339</v>
      </c>
      <c r="FN18" s="50">
        <f t="shared" si="59"/>
        <v>100</v>
      </c>
      <c r="FO18" s="50">
        <f t="shared" si="60"/>
        <v>100</v>
      </c>
      <c r="FP18" s="175">
        <f>'Non Double Counted #''s'!CC18/'Non Double Counted #''s'!$CB18*100</f>
        <v>68.24142267403893</v>
      </c>
      <c r="FQ18" s="175">
        <f>'Non Double Counted #''s'!CD18/'Non Double Counted #''s'!$CB18*100</f>
        <v>7.3340475610232128</v>
      </c>
      <c r="FR18" s="175">
        <f>'Non Double Counted #''s'!CE18/'Non Double Counted #''s'!$CB18*100</f>
        <v>9.1683836615932233</v>
      </c>
      <c r="FS18" s="175">
        <f>'Non Double Counted #''s'!CF18/'Non Double Counted #''s'!$CB18*100</f>
        <v>5.1741945421188618</v>
      </c>
      <c r="FT18" s="175">
        <f>'Non Double Counted #''s'!CG18/'Non Double Counted #''s'!$CB18*100</f>
        <v>10.081951561225772</v>
      </c>
      <c r="FU18" s="194">
        <f>('Non Double Counted #''s'!EO18/'Non Double Counted #''s'!$EN18)*100</f>
        <v>63.900657066439507</v>
      </c>
      <c r="FV18" s="175">
        <f>('Non Double Counted #''s'!EP18/'Non Double Counted #''s'!$EN18)*100</f>
        <v>7.4734448696828677</v>
      </c>
      <c r="FW18" s="175">
        <f>('Non Double Counted #''s'!EQ18/'Non Double Counted #''s'!$EN18)*100</f>
        <v>11.788761595750678</v>
      </c>
      <c r="FX18" s="175">
        <f>('Non Double Counted #''s'!ER18/'Non Double Counted #''s'!$EN18)*100</f>
        <v>5.9122950973698556</v>
      </c>
      <c r="FY18" s="175">
        <f>('Non Double Counted #''s'!ES18/'Non Double Counted #''s'!$EN18)*100</f>
        <v>10.924841370757099</v>
      </c>
      <c r="FZ18" s="29">
        <f t="shared" si="111"/>
        <v>-4.3407656075994225</v>
      </c>
      <c r="GA18" s="29">
        <f t="shared" si="112"/>
        <v>0.13939730865965494</v>
      </c>
      <c r="GB18" s="29">
        <f t="shared" si="113"/>
        <v>2.6203779341574549</v>
      </c>
      <c r="GC18" s="29">
        <f t="shared" si="114"/>
        <v>0.73810055525099383</v>
      </c>
      <c r="GD18" s="29">
        <f t="shared" si="115"/>
        <v>0.84288980953132686</v>
      </c>
      <c r="GF18" s="50">
        <f t="shared" si="62"/>
        <v>100</v>
      </c>
      <c r="GG18" s="50">
        <f t="shared" si="63"/>
        <v>100</v>
      </c>
      <c r="GI18" s="194">
        <f>'Non Double Counted #''s'!DM18/'Non Double Counted #''s'!$DL18*100</f>
        <v>65.674314858005772</v>
      </c>
      <c r="GJ18" s="175">
        <f>'Non Double Counted #''s'!DN18/'Non Double Counted #''s'!$DL18*100</f>
        <v>7.4393059642867314</v>
      </c>
      <c r="GK18" s="175">
        <f>'Non Double Counted #''s'!DO18/'Non Double Counted #''s'!$DL18*100</f>
        <v>10.626416991277237</v>
      </c>
      <c r="GL18" s="175">
        <f>'Non Double Counted #''s'!DP18/'Non Double Counted #''s'!$DL18*100</f>
        <v>8.3043320755945764</v>
      </c>
      <c r="GM18" s="175">
        <f>'Non Double Counted #''s'!DQ18/'Non Double Counted #''s'!$DL18*100</f>
        <v>2.2525582162089557</v>
      </c>
      <c r="GN18" s="29">
        <f>'Non Double Counted #''s'!DR18/'Non Double Counted #''s'!$DL18*100</f>
        <v>0.15220572372893085</v>
      </c>
      <c r="GO18" s="29">
        <f>'Non Double Counted #''s'!DS18/'Non Double Counted #''s'!$DL18*100</f>
        <v>5.5508661708977973</v>
      </c>
      <c r="GP18" s="29">
        <f>'Non Double Counted #''s'!DT18/'Non Double Counted #''s'!$DL18*100</f>
        <v>10.709096015532463</v>
      </c>
      <c r="GQ18" s="194">
        <f>('Non Double Counted #''s'!EU18/'Non Double Counted #''s'!$ET18)*100</f>
        <v>63.419423851932933</v>
      </c>
      <c r="GR18" s="175">
        <f>('Non Double Counted #''s'!EV18/'Non Double Counted #''s'!$ET18)*100</f>
        <v>7.4845265933628546</v>
      </c>
      <c r="GS18" s="175">
        <f>('Non Double Counted #''s'!EW18/'Non Double Counted #''s'!$ET18)*100</f>
        <v>12.107393402656848</v>
      </c>
      <c r="GT18" s="194">
        <f>('Non Double Counted #''s'!EX18/'Non Double Counted #''s'!$ET18)*100</f>
        <v>8.2852629484053928</v>
      </c>
      <c r="GU18" s="194">
        <f>('Non Double Counted #''s'!EY18/'Non Double Counted #''s'!$ET18)*100</f>
        <v>2.493258371063237</v>
      </c>
      <c r="GV18" s="194">
        <f>('Non Double Counted #''s'!EZ18/'Non Double Counted #''s'!$ET18)*100</f>
        <v>0.20665207224240012</v>
      </c>
      <c r="GW18" s="175">
        <f>('Non Double Counted #''s'!FA18/'Non Double Counted #''s'!$ET18)*100</f>
        <v>6.0034827603363352</v>
      </c>
      <c r="GX18" s="175">
        <f>('Non Double Counted #''s'!FB18/'Non Double Counted #''s'!$ET18)*100</f>
        <v>10.985173391711029</v>
      </c>
      <c r="GY18" s="29">
        <f t="shared" si="64"/>
        <v>-2.2548910060728389</v>
      </c>
      <c r="GZ18" s="29">
        <f t="shared" si="65"/>
        <v>4.5220629076123231E-2</v>
      </c>
      <c r="HA18" s="29">
        <f t="shared" si="66"/>
        <v>1.4809764113796113</v>
      </c>
      <c r="HB18" s="29">
        <f t="shared" si="67"/>
        <v>-1.9069127189183632E-2</v>
      </c>
      <c r="HC18" s="29">
        <f t="shared" si="68"/>
        <v>0.24070015485428131</v>
      </c>
      <c r="HD18" s="29">
        <f t="shared" si="69"/>
        <v>5.4446348513469273E-2</v>
      </c>
      <c r="HE18" s="29">
        <f t="shared" si="70"/>
        <v>0.45261658943853789</v>
      </c>
      <c r="HF18" s="29">
        <f t="shared" si="71"/>
        <v>0.27607737617856642</v>
      </c>
      <c r="HG18" s="50">
        <f t="shared" si="72"/>
        <v>99.999999999999986</v>
      </c>
      <c r="HH18" s="50">
        <f t="shared" si="73"/>
        <v>100.00000000000001</v>
      </c>
    </row>
    <row r="19" spans="1:216">
      <c r="A19" s="1" t="s">
        <v>30</v>
      </c>
      <c r="B19" s="80">
        <f>('Non Double Counted #''s'!U19/'Non Double Counted #''s'!$T19)*100</f>
        <v>66.033604441726467</v>
      </c>
      <c r="C19" s="80">
        <f>('Non Double Counted #''s'!V19/'Non Double Counted #''s'!$T19)*100</f>
        <v>29.338399012862137</v>
      </c>
      <c r="D19" s="80">
        <f>('Non Double Counted #''s'!W19/'Non Double Counted #''s'!$T19)*100</f>
        <v>2.5833586912742095</v>
      </c>
      <c r="E19" s="80">
        <f>('Non Double Counted #''s'!X19/'Non Double Counted #''s'!$T19)*100</f>
        <v>0.74434173247421609</v>
      </c>
      <c r="F19" s="80">
        <f>('Non Double Counted #''s'!Y19/'Non Double Counted #''s'!$T19)*100</f>
        <v>1.3002961216629689</v>
      </c>
      <c r="G19" s="91">
        <f>('Non Double Counted #''s'!CC19/'Non Double Counted #''s'!$CB19)*100</f>
        <v>63.984159786973493</v>
      </c>
      <c r="H19" s="80">
        <f>('Non Double Counted #''s'!CD19/'Non Double Counted #''s'!$CB19)*100</f>
        <v>27.649249983437446</v>
      </c>
      <c r="I19" s="80">
        <f>('Non Double Counted #''s'!CE19/'Non Double Counted #''s'!$CB19)*100</f>
        <v>5.2500090826909558</v>
      </c>
      <c r="J19" s="80">
        <f>('Non Double Counted #''s'!CF19/'Non Double Counted #''s'!$CB19)*100</f>
        <v>1.3736661801193786</v>
      </c>
      <c r="K19" s="80">
        <f>('Non Double Counted #''s'!CG19/'Non Double Counted #''s'!$CB19)*100</f>
        <v>1.7429149667787223</v>
      </c>
      <c r="L19" s="97">
        <f t="shared" si="74"/>
        <v>-2.0494446547529748</v>
      </c>
      <c r="M19" s="85">
        <f t="shared" si="75"/>
        <v>-1.6891490294246907</v>
      </c>
      <c r="N19" s="85">
        <f t="shared" si="76"/>
        <v>2.6666503914167463</v>
      </c>
      <c r="O19" s="85">
        <f t="shared" si="77"/>
        <v>0.44261884511575333</v>
      </c>
      <c r="P19" s="85">
        <f t="shared" si="78"/>
        <v>0.62932444764516249</v>
      </c>
      <c r="R19" s="50">
        <f t="shared" si="79"/>
        <v>100</v>
      </c>
      <c r="S19" s="50">
        <f t="shared" si="80"/>
        <v>99.999999999999986</v>
      </c>
      <c r="U19" s="80">
        <f>('Non Double Counted #''s'!AA19/'Non Double Counted #''s'!$Z19)*100</f>
        <v>65.916721494823165</v>
      </c>
      <c r="V19" s="80">
        <f>('Non Double Counted #''s'!AB19/'Non Double Counted #''s'!$Z19)*100</f>
        <v>29.186358283374503</v>
      </c>
      <c r="W19" s="80">
        <f>('Non Double Counted #''s'!AC19/'Non Double Counted #''s'!$Z19)*100</f>
        <v>2.7761370636468969</v>
      </c>
      <c r="X19" s="80">
        <f>('Non Double Counted #''s'!AD19/'Non Double Counted #''s'!$Z19)*100</f>
        <v>0.7814322568975608</v>
      </c>
      <c r="Y19" s="80">
        <f>('Non Double Counted #''s'!AE19/'Non Double Counted #''s'!$Z19)*100</f>
        <v>1.3393509012578826</v>
      </c>
      <c r="Z19" s="91">
        <f>('Non Double Counted #''s'!CI19/'Non Double Counted #''s'!$CH19)*100</f>
        <v>63.95675614340638</v>
      </c>
      <c r="AA19" s="80">
        <f>('Non Double Counted #''s'!CJ19/'Non Double Counted #''s'!$CH19)*100</f>
        <v>27.541496400191118</v>
      </c>
      <c r="AB19" s="80">
        <f>('Non Double Counted #''s'!CK19/'Non Double Counted #''s'!$CH19)*100</f>
        <v>5.2863387628783478</v>
      </c>
      <c r="AC19" s="80">
        <f>('Non Double Counted #''s'!CL19/'Non Double Counted #''s'!$CH19)*100</f>
        <v>1.4165944954858698</v>
      </c>
      <c r="AD19" s="80">
        <f>('Non Double Counted #''s'!CM19/'Non Double Counted #''s'!$CH19)*100</f>
        <v>1.7988141980382848</v>
      </c>
      <c r="AE19" s="97">
        <f t="shared" si="81"/>
        <v>-1.9599653514167841</v>
      </c>
      <c r="AF19" s="85">
        <f t="shared" si="82"/>
        <v>-1.6448618831833848</v>
      </c>
      <c r="AG19" s="85">
        <f t="shared" si="83"/>
        <v>2.5102016992314509</v>
      </c>
      <c r="AH19" s="85">
        <f t="shared" si="84"/>
        <v>0.45946329678040221</v>
      </c>
      <c r="AI19" s="85">
        <f t="shared" si="85"/>
        <v>0.635162238588309</v>
      </c>
      <c r="AJ19" s="85"/>
      <c r="AK19" s="50">
        <f t="shared" si="28"/>
        <v>100.00000000000001</v>
      </c>
      <c r="AL19" s="50">
        <f t="shared" si="29"/>
        <v>100</v>
      </c>
      <c r="AN19" s="80">
        <f>('Non Double Counted #''s'!AG19/'Non Double Counted #''s'!$AF19)*100</f>
        <v>65.773153578444862</v>
      </c>
      <c r="AO19" s="80">
        <f>('Non Double Counted #''s'!AH19/'Non Double Counted #''s'!$AF19)*100</f>
        <v>29.067171563587568</v>
      </c>
      <c r="AP19" s="80">
        <f>('Non Double Counted #''s'!AI19/'Non Double Counted #''s'!$AF19)*100</f>
        <v>2.9595117077197095</v>
      </c>
      <c r="AQ19" s="80">
        <f>('Non Double Counted #''s'!AJ19/'Non Double Counted #''s'!$AF19)*100</f>
        <v>0.81756133821818699</v>
      </c>
      <c r="AR19" s="80">
        <f>('Non Double Counted #''s'!AK19/'Non Double Counted #''s'!$AF19)*100</f>
        <v>1.3826018120296759</v>
      </c>
      <c r="AS19" s="91">
        <f>('Non Double Counted #''s'!CO19/'Non Double Counted #''s'!$CN19)*100</f>
        <v>63.910092047082635</v>
      </c>
      <c r="AT19" s="91">
        <f>('Non Double Counted #''s'!CP19/'Non Double Counted #''s'!$CN19)*100</f>
        <v>27.41830666960708</v>
      </c>
      <c r="AU19" s="91">
        <f>('Non Double Counted #''s'!CQ19/'Non Double Counted #''s'!$CN19)*100</f>
        <v>5.3358867178558267</v>
      </c>
      <c r="AV19" s="91">
        <f>('Non Double Counted #''s'!CR19/'Non Double Counted #''s'!$CN19)*100</f>
        <v>1.4752329869132761</v>
      </c>
      <c r="AW19" s="91">
        <f>('Non Double Counted #''s'!CS19/'Non Double Counted #''s'!$CN19)*100</f>
        <v>1.8604815785411823</v>
      </c>
      <c r="AX19" s="97">
        <f t="shared" si="86"/>
        <v>-1.8630615313622272</v>
      </c>
      <c r="AY19" s="85">
        <f t="shared" si="87"/>
        <v>-1.6488648939804875</v>
      </c>
      <c r="AZ19" s="85">
        <f t="shared" si="88"/>
        <v>2.3763750101361172</v>
      </c>
      <c r="BA19" s="85">
        <f t="shared" si="89"/>
        <v>0.47787976651150643</v>
      </c>
      <c r="BB19" s="85">
        <f t="shared" si="90"/>
        <v>0.65767164869508909</v>
      </c>
      <c r="BD19" s="50">
        <f t="shared" si="30"/>
        <v>100</v>
      </c>
      <c r="BE19" s="50">
        <f t="shared" si="31"/>
        <v>100</v>
      </c>
      <c r="BG19" s="175">
        <f>('Non Double Counted #''s'!AM19/'Non Double Counted #''s'!$AL19)*100</f>
        <v>65.670693306970378</v>
      </c>
      <c r="BH19" s="175">
        <f>('Non Double Counted #''s'!AN19/'Non Double Counted #''s'!$AL19)*100</f>
        <v>28.895212756198234</v>
      </c>
      <c r="BI19" s="175">
        <f>('Non Double Counted #''s'!AO19/'Non Double Counted #''s'!$AL19)*100</f>
        <v>3.1573110839952068</v>
      </c>
      <c r="BJ19" s="175">
        <f>('Non Double Counted #''s'!AP19/'Non Double Counted #''s'!$AL19)*100</f>
        <v>0.85167290594569822</v>
      </c>
      <c r="BK19" s="175">
        <f>('Non Double Counted #''s'!AQ19/'Non Double Counted #''s'!$AL19)*100</f>
        <v>1.4251099468904753</v>
      </c>
      <c r="BL19" s="175">
        <f>('Non Double Counted #''s'!CU19/'Non Double Counted #''s'!$CT19)*100</f>
        <v>63.853543582780027</v>
      </c>
      <c r="BM19" s="175">
        <f>('Non Double Counted #''s'!CV19/'Non Double Counted #''s'!$CT19)*100</f>
        <v>27.291814020207422</v>
      </c>
      <c r="BN19" s="175">
        <f>('Non Double Counted #''s'!CW19/'Non Double Counted #''s'!$CT19)*100</f>
        <v>5.4165126740254799</v>
      </c>
      <c r="BO19" s="175">
        <f>('Non Double Counted #''s'!CX19/'Non Double Counted #''s'!$CT19)*100</f>
        <v>1.5275794095042672</v>
      </c>
      <c r="BP19" s="175">
        <f>('Non Double Counted #''s'!CY19/'Non Double Counted #''s'!$CT19)*100</f>
        <v>1.9105503134828024</v>
      </c>
      <c r="BQ19" s="29">
        <f t="shared" si="32"/>
        <v>-1.8171497241903509</v>
      </c>
      <c r="BR19" s="29">
        <f t="shared" si="33"/>
        <v>-1.6033987359908117</v>
      </c>
      <c r="BS19" s="29">
        <f t="shared" si="34"/>
        <v>2.2592015900302731</v>
      </c>
      <c r="BT19" s="29">
        <f t="shared" si="35"/>
        <v>0.48544036659232703</v>
      </c>
      <c r="BU19" s="29">
        <f t="shared" si="36"/>
        <v>0.67590650355856896</v>
      </c>
      <c r="BW19" s="50">
        <f t="shared" si="37"/>
        <v>100</v>
      </c>
      <c r="BX19" s="50">
        <f t="shared" si="38"/>
        <v>100</v>
      </c>
      <c r="BZ19" s="175">
        <f>('Non Double Counted #''s'!AS19/'Non Double Counted #''s'!$AR19)*100</f>
        <v>65.596904022582095</v>
      </c>
      <c r="CA19" s="175">
        <f>('Non Double Counted #''s'!AT19/'Non Double Counted #''s'!$AR19)*100</f>
        <v>28.702953486210358</v>
      </c>
      <c r="CB19" s="175">
        <f>('Non Double Counted #''s'!AU19/'Non Double Counted #''s'!$AR19)*100</f>
        <v>3.3608157415720159</v>
      </c>
      <c r="CC19" s="175">
        <f>('Non Double Counted #''s'!AV19/'Non Double Counted #''s'!$AR19)*100</f>
        <v>0.87727988873684082</v>
      </c>
      <c r="CD19" s="175">
        <f>('Non Double Counted #''s'!AW19/'Non Double Counted #''s'!$AR19)*100</f>
        <v>1.4620468608986947</v>
      </c>
      <c r="CE19" s="175">
        <f>('Non Double Counted #''s'!DA19/'Non Double Counted #''s'!$CZ19)*100</f>
        <v>63.834432224856045</v>
      </c>
      <c r="CF19" s="175">
        <f>('Non Double Counted #''s'!DB19/'Non Double Counted #''s'!$CZ19)*100</f>
        <v>27.140653076930306</v>
      </c>
      <c r="CG19" s="175">
        <f>('Non Double Counted #''s'!DC19/'Non Double Counted #''s'!$CZ19)*100</f>
        <v>5.4808823102905837</v>
      </c>
      <c r="CH19" s="175">
        <f>('Non Double Counted #''s'!DD19/'Non Double Counted #''s'!$CZ19)*100</f>
        <v>1.5760967912313073</v>
      </c>
      <c r="CI19" s="175">
        <f>('Non Double Counted #''s'!DE19/'Non Double Counted #''s'!$CZ19)*100</f>
        <v>1.9679355966917653</v>
      </c>
      <c r="CJ19" s="29">
        <f t="shared" si="39"/>
        <v>-1.7624717977260502</v>
      </c>
      <c r="CK19" s="29">
        <f t="shared" si="40"/>
        <v>-1.5623004092800521</v>
      </c>
      <c r="CL19" s="29">
        <f t="shared" si="41"/>
        <v>2.1200665687185678</v>
      </c>
      <c r="CM19" s="29">
        <f t="shared" si="42"/>
        <v>0.50588873579307059</v>
      </c>
      <c r="CN19" s="29">
        <f t="shared" si="43"/>
        <v>0.69881690249446649</v>
      </c>
      <c r="CP19" s="50">
        <f t="shared" si="44"/>
        <v>100</v>
      </c>
      <c r="CQ19" s="50">
        <f t="shared" si="45"/>
        <v>100</v>
      </c>
      <c r="CS19" s="175">
        <f>('Non Double Counted #''s'!AY19/'Non Double Counted #''s'!$AX19)*100</f>
        <v>65.472568782965396</v>
      </c>
      <c r="CT19" s="175">
        <f>('Non Double Counted #''s'!AZ19/'Non Double Counted #''s'!$AX19)*100</f>
        <v>28.502156978856124</v>
      </c>
      <c r="CU19" s="175">
        <f>('Non Double Counted #''s'!BA19/'Non Double Counted #''s'!$AX19)*100</f>
        <v>3.6120753820004117</v>
      </c>
      <c r="CV19" s="175">
        <f>('Non Double Counted #''s'!BB19/'Non Double Counted #''s'!$AX19)*100</f>
        <v>0.91576510260939303</v>
      </c>
      <c r="CW19" s="175">
        <f>('Non Double Counted #''s'!BC19/'Non Double Counted #''s'!$AX19)*100</f>
        <v>1.497433753568663</v>
      </c>
      <c r="CX19" s="175">
        <f>('Non Double Counted #''s'!DG19/'Non Double Counted #''s'!$DF19)*100</f>
        <v>63.894415755800246</v>
      </c>
      <c r="CY19" s="175">
        <f>('Non Double Counted #''s'!DH19/'Non Double Counted #''s'!$DF19)*100</f>
        <v>26.963695085725618</v>
      </c>
      <c r="CZ19" s="175">
        <f>('Non Double Counted #''s'!DI19/'Non Double Counted #''s'!$DF19)*100</f>
        <v>5.5349609634439325</v>
      </c>
      <c r="DA19" s="175">
        <f>('Non Double Counted #''s'!DJ19/'Non Double Counted #''s'!$DF19)*100</f>
        <v>1.6210858880829102</v>
      </c>
      <c r="DB19" s="175">
        <f>('Non Double Counted #''s'!DK19/'Non Double Counted #''s'!$DF19)*100</f>
        <v>1.9858423069472835</v>
      </c>
      <c r="DC19" s="29">
        <f t="shared" si="91"/>
        <v>-1.5781530271651505</v>
      </c>
      <c r="DD19" s="29">
        <f t="shared" si="92"/>
        <v>-1.5384618931305063</v>
      </c>
      <c r="DE19" s="29">
        <f t="shared" si="93"/>
        <v>1.9228855814435208</v>
      </c>
      <c r="DF19" s="29">
        <f t="shared" si="94"/>
        <v>0.48840855337862044</v>
      </c>
      <c r="DG19" s="29">
        <f t="shared" si="95"/>
        <v>0.70532078547351718</v>
      </c>
      <c r="DI19" s="50">
        <f t="shared" si="96"/>
        <v>99.999999999999986</v>
      </c>
      <c r="DJ19" s="50">
        <f t="shared" si="97"/>
        <v>100</v>
      </c>
      <c r="DL19" s="175">
        <f>('Non Double Counted #''s'!BE19/'Non Double Counted #''s'!$BD19)*100</f>
        <v>65.361639296476611</v>
      </c>
      <c r="DM19" s="175">
        <f>('Non Double Counted #''s'!BF19/'Non Double Counted #''s'!$BD19)*100</f>
        <v>28.269927630823211</v>
      </c>
      <c r="DN19" s="175">
        <f>('Non Double Counted #''s'!BG19/'Non Double Counted #''s'!$BD19)*100</f>
        <v>3.876715867778576</v>
      </c>
      <c r="DO19" s="175">
        <f>('Non Double Counted #''s'!BH19/'Non Double Counted #''s'!$BD19)*100</f>
        <v>0.9538211188686091</v>
      </c>
      <c r="DP19" s="175">
        <f>('Non Double Counted #''s'!BI19/'Non Double Counted #''s'!$BD19)*100</f>
        <v>1.5378960860529856</v>
      </c>
      <c r="DQ19" s="175">
        <f>('Non Double Counted #''s'!DM19/'Non Double Counted #''s'!$DL19)*100</f>
        <v>63.750194303006012</v>
      </c>
      <c r="DR19" s="175">
        <f>('Non Double Counted #''s'!DN19/'Non Double Counted #''s'!$DL19)*100</f>
        <v>26.802032255194629</v>
      </c>
      <c r="DS19" s="175">
        <f>('Non Double Counted #''s'!DO19/'Non Double Counted #''s'!$DL19)*100</f>
        <v>5.6998600222236862</v>
      </c>
      <c r="DT19" s="175">
        <f>('Non Double Counted #''s'!DS19/'Non Double Counted #''s'!$DL19)*100</f>
        <v>1.6647861651881062</v>
      </c>
      <c r="DU19" s="175">
        <f>('Non Double Counted #''s'!DT19/'Non Double Counted #''s'!$DL19)*100</f>
        <v>2.0831272543875659</v>
      </c>
      <c r="DV19" s="29">
        <f t="shared" si="98"/>
        <v>-1.6114449934705988</v>
      </c>
      <c r="DW19" s="29">
        <f t="shared" si="99"/>
        <v>-1.4678953756285829</v>
      </c>
      <c r="DX19" s="29">
        <f t="shared" si="100"/>
        <v>1.8231441544451101</v>
      </c>
      <c r="DY19" s="29">
        <f t="shared" si="101"/>
        <v>0.5452311683345803</v>
      </c>
      <c r="DZ19" s="29">
        <f t="shared" si="102"/>
        <v>0.71096504631949708</v>
      </c>
      <c r="EB19" s="50">
        <f t="shared" si="103"/>
        <v>99.999999999999972</v>
      </c>
      <c r="EC19" s="50">
        <f t="shared" si="104"/>
        <v>100</v>
      </c>
      <c r="EE19" s="175">
        <f>('Non Double Counted #''s'!BQ19/'Non Double Counted #''s'!$BP19)*100</f>
        <v>64.892391151357458</v>
      </c>
      <c r="EF19" s="175">
        <f>('Non Double Counted #''s'!BR19/'Non Double Counted #''s'!$BP19)*100</f>
        <v>27.868527914107606</v>
      </c>
      <c r="EG19" s="175">
        <f>('Non Double Counted #''s'!BS19/'Non Double Counted #''s'!$BP19)*100</f>
        <v>4.5329758868308234</v>
      </c>
      <c r="EH19" s="175">
        <f>('Non Double Counted #''s'!BT19/'Non Double Counted #''s'!$BP19)*100</f>
        <v>1.0282725626046592</v>
      </c>
      <c r="EI19" s="175">
        <f>('Non Double Counted #''s'!BU19/'Non Double Counted #''s'!$BP19)*100</f>
        <v>1.6778324850994533</v>
      </c>
      <c r="EJ19" s="175">
        <f>('Non Double Counted #''s'!EB19/'Non Double Counted #''s'!$EA19)*100</f>
        <v>63.657488064009769</v>
      </c>
      <c r="EK19" s="175">
        <f>('Non Double Counted #''s'!EC19/'Non Double Counted #''s'!$EA19)*100</f>
        <v>26.421005322882568</v>
      </c>
      <c r="EL19" s="175">
        <f>('Non Double Counted #''s'!ED19/'Non Double Counted #''s'!$EA19)*100</f>
        <v>5.9649458097691967</v>
      </c>
      <c r="EM19" s="175">
        <f>('Non Double Counted #''s'!EE19/'Non Double Counted #''s'!$EA19)*100</f>
        <v>1.7528260454940787</v>
      </c>
      <c r="EN19" s="175">
        <f>('Non Double Counted #''s'!EF19/'Non Double Counted #''s'!$EA19)*100</f>
        <v>2.2037347578443862</v>
      </c>
      <c r="EO19" s="29">
        <f t="shared" si="116"/>
        <v>-1.2349030873476892</v>
      </c>
      <c r="EP19" s="29">
        <f t="shared" si="105"/>
        <v>-1.447522591225038</v>
      </c>
      <c r="EQ19" s="29">
        <f t="shared" si="106"/>
        <v>1.4319699229383733</v>
      </c>
      <c r="ER19" s="29">
        <f t="shared" si="107"/>
        <v>0.52590227274493295</v>
      </c>
      <c r="ES19" s="29">
        <f t="shared" si="108"/>
        <v>0.72455348288941956</v>
      </c>
      <c r="EU19" s="50">
        <f t="shared" si="109"/>
        <v>100</v>
      </c>
      <c r="EV19" s="50">
        <f t="shared" si="110"/>
        <v>99.999999999999986</v>
      </c>
      <c r="EW19" s="175"/>
      <c r="EX19" s="175">
        <f>'Non Double Counted #''s'!BW19/'Non Double Counted #''s'!$BV19*100</f>
        <v>64.054202004426031</v>
      </c>
      <c r="EY19" s="175">
        <f>'Non Double Counted #''s'!BX19/'Non Double Counted #''s'!$BV19*100</f>
        <v>27.673454456773566</v>
      </c>
      <c r="EZ19" s="175">
        <f>'Non Double Counted #''s'!BY19/'Non Double Counted #''s'!$BV19*100</f>
        <v>5.095426003229151</v>
      </c>
      <c r="FA19" s="175">
        <f>'Non Double Counted #''s'!BZ19/'Non Double Counted #''s'!$BV19*100</f>
        <v>1.3879123891654797</v>
      </c>
      <c r="FB19" s="175">
        <f>'Non Double Counted #''s'!CA19/'Non Double Counted #''s'!$BV19*100</f>
        <v>1.7890051464057748</v>
      </c>
      <c r="FC19" s="194">
        <f>('Non Double Counted #''s'!EI19/'Non Double Counted #''s'!EH19)*100</f>
        <v>63.536404473710441</v>
      </c>
      <c r="FD19" s="175">
        <f>('Non Double Counted #''s'!EJ19/'Non Double Counted #''s'!EH19)*100</f>
        <v>26.238031904699849</v>
      </c>
      <c r="FE19" s="175">
        <f>('Non Double Counted #''s'!EK19/'Non Double Counted #''s'!EH19)*100</f>
        <v>6.1337398716759548</v>
      </c>
      <c r="FF19" s="175">
        <f>('Non Double Counted #''s'!EL19/'Non Double Counted #''s'!EH19)*100</f>
        <v>1.8293842132294884</v>
      </c>
      <c r="FG19" s="175">
        <f>('Non Double Counted #''s'!EM19/'Non Double Counted #''s'!EH19)*100</f>
        <v>2.2624395366842722</v>
      </c>
      <c r="FH19" s="29">
        <f t="shared" si="58"/>
        <v>-0.51779753071559043</v>
      </c>
      <c r="FI19" s="29">
        <f t="shared" si="22"/>
        <v>-1.4354225520737174</v>
      </c>
      <c r="FJ19" s="29">
        <f t="shared" si="22"/>
        <v>1.0383138684468038</v>
      </c>
      <c r="FK19" s="29">
        <f t="shared" si="22"/>
        <v>0.44147182406400876</v>
      </c>
      <c r="FL19" s="29">
        <f t="shared" si="22"/>
        <v>0.47343439027849743</v>
      </c>
      <c r="FN19" s="50">
        <f t="shared" si="59"/>
        <v>100</v>
      </c>
      <c r="FO19" s="50">
        <f t="shared" si="60"/>
        <v>100</v>
      </c>
      <c r="FP19" s="175">
        <f>'Non Double Counted #''s'!CC19/'Non Double Counted #''s'!$CB19*100</f>
        <v>63.984159786973493</v>
      </c>
      <c r="FQ19" s="175">
        <f>'Non Double Counted #''s'!CD19/'Non Double Counted #''s'!$CB19*100</f>
        <v>27.649249983437446</v>
      </c>
      <c r="FR19" s="175">
        <f>'Non Double Counted #''s'!CE19/'Non Double Counted #''s'!$CB19*100</f>
        <v>5.2500090826909558</v>
      </c>
      <c r="FS19" s="175">
        <f>'Non Double Counted #''s'!CF19/'Non Double Counted #''s'!$CB19*100</f>
        <v>1.3736661801193786</v>
      </c>
      <c r="FT19" s="175">
        <f>'Non Double Counted #''s'!CG19/'Non Double Counted #''s'!$CB19*100</f>
        <v>1.7429149667787223</v>
      </c>
      <c r="FU19" s="194">
        <f>('Non Double Counted #''s'!EO19/'Non Double Counted #''s'!$EN19)*100</f>
        <v>63.484192798905347</v>
      </c>
      <c r="FV19" s="175">
        <f>('Non Double Counted #''s'!EP19/'Non Double Counted #''s'!$EN19)*100</f>
        <v>25.960176120383586</v>
      </c>
      <c r="FW19" s="175">
        <f>('Non Double Counted #''s'!EQ19/'Non Double Counted #''s'!$EN19)*100</f>
        <v>6.3568089907199061</v>
      </c>
      <c r="FX19" s="175">
        <f>('Non Double Counted #''s'!ER19/'Non Double Counted #''s'!$EN19)*100</f>
        <v>1.8966099560469267</v>
      </c>
      <c r="FY19" s="175">
        <f>('Non Double Counted #''s'!ES19/'Non Double Counted #''s'!$EN19)*100</f>
        <v>2.3022121339442267</v>
      </c>
      <c r="FZ19" s="29">
        <f t="shared" si="111"/>
        <v>-0.49996698806814521</v>
      </c>
      <c r="GA19" s="29">
        <f t="shared" si="112"/>
        <v>-1.68907386305386</v>
      </c>
      <c r="GB19" s="29">
        <f t="shared" si="113"/>
        <v>1.1067999080289503</v>
      </c>
      <c r="GC19" s="29">
        <f t="shared" si="114"/>
        <v>0.52294377592754815</v>
      </c>
      <c r="GD19" s="29">
        <f t="shared" si="115"/>
        <v>0.55929716716550448</v>
      </c>
      <c r="GF19" s="50">
        <f t="shared" si="62"/>
        <v>99.999999999999986</v>
      </c>
      <c r="GG19" s="50">
        <f t="shared" si="63"/>
        <v>100</v>
      </c>
      <c r="GI19" s="194">
        <f>'Non Double Counted #''s'!DM19/'Non Double Counted #''s'!$DL19*100</f>
        <v>63.750194303006012</v>
      </c>
      <c r="GJ19" s="175">
        <f>'Non Double Counted #''s'!DN19/'Non Double Counted #''s'!$DL19*100</f>
        <v>26.802032255194629</v>
      </c>
      <c r="GK19" s="175">
        <f>'Non Double Counted #''s'!DO19/'Non Double Counted #''s'!$DL19*100</f>
        <v>5.6998600222236862</v>
      </c>
      <c r="GL19" s="175">
        <f>'Non Double Counted #''s'!DP19/'Non Double Counted #''s'!$DL19*100</f>
        <v>0.37067341192496012</v>
      </c>
      <c r="GM19" s="175">
        <f>'Non Double Counted #''s'!DQ19/'Non Double Counted #''s'!$DL19*100</f>
        <v>1.6516103813235057</v>
      </c>
      <c r="GN19" s="29">
        <f>'Non Double Counted #''s'!DR19/'Non Double Counted #''s'!$DL19*100</f>
        <v>6.0843461139100254E-2</v>
      </c>
      <c r="GO19" s="29">
        <f>'Non Double Counted #''s'!DS19/'Non Double Counted #''s'!$DL19*100</f>
        <v>1.6647861651881062</v>
      </c>
      <c r="GP19" s="29">
        <f>'Non Double Counted #''s'!DT19/'Non Double Counted #''s'!$DL19*100</f>
        <v>2.0831272543875659</v>
      </c>
      <c r="GQ19" s="194">
        <f>('Non Double Counted #''s'!EU19/'Non Double Counted #''s'!$ET19)*100</f>
        <v>63.456317435582321</v>
      </c>
      <c r="GR19" s="175">
        <f>('Non Double Counted #''s'!EV19/'Non Double Counted #''s'!$ET19)*100</f>
        <v>25.637191597979342</v>
      </c>
      <c r="GS19" s="175">
        <f>('Non Double Counted #''s'!EW19/'Non Double Counted #''s'!$ET19)*100</f>
        <v>6.5906326275869205</v>
      </c>
      <c r="GT19" s="194">
        <f>('Non Double Counted #''s'!EX19/'Non Double Counted #''s'!$ET19)*100</f>
        <v>0.36485586546408477</v>
      </c>
      <c r="GU19" s="194">
        <f>('Non Double Counted #''s'!EY19/'Non Double Counted #''s'!$ET19)*100</f>
        <v>1.9360796148285115</v>
      </c>
      <c r="GV19" s="194">
        <f>('Non Double Counted #''s'!EZ19/'Non Double Counted #''s'!$ET19)*100</f>
        <v>6.3926442755640467E-2</v>
      </c>
      <c r="GW19" s="175">
        <f>('Non Double Counted #''s'!FA19/'Non Double Counted #''s'!$ET19)*100</f>
        <v>1.950996415803177</v>
      </c>
      <c r="GX19" s="175">
        <f>('Non Double Counted #''s'!FB19/'Non Double Counted #''s'!$ET19)*100</f>
        <v>2.3648619230482368</v>
      </c>
      <c r="GY19" s="29">
        <f t="shared" si="64"/>
        <v>-0.29387686742369112</v>
      </c>
      <c r="GZ19" s="29">
        <f t="shared" si="65"/>
        <v>-1.1648406572152865</v>
      </c>
      <c r="HA19" s="29">
        <f t="shared" si="66"/>
        <v>0.89077260536323433</v>
      </c>
      <c r="HB19" s="29">
        <f t="shared" si="67"/>
        <v>-5.8175464608753447E-3</v>
      </c>
      <c r="HC19" s="29">
        <f t="shared" si="68"/>
        <v>0.28446923350500586</v>
      </c>
      <c r="HD19" s="29">
        <f t="shared" si="69"/>
        <v>3.0829816165402132E-3</v>
      </c>
      <c r="HE19" s="29">
        <f t="shared" si="70"/>
        <v>0.28621025061507077</v>
      </c>
      <c r="HF19" s="29">
        <f t="shared" si="71"/>
        <v>0.28173466866067098</v>
      </c>
      <c r="HG19" s="50">
        <f t="shared" si="72"/>
        <v>100</v>
      </c>
      <c r="HH19" s="50">
        <f t="shared" si="73"/>
        <v>99.999999999999986</v>
      </c>
    </row>
    <row r="20" spans="1:216">
      <c r="A20" s="1" t="s">
        <v>31</v>
      </c>
      <c r="B20" s="80">
        <f>('Non Double Counted #''s'!U20/'Non Double Counted #''s'!$T20)*100</f>
        <v>79.01354602253204</v>
      </c>
      <c r="C20" s="80">
        <f>('Non Double Counted #''s'!V20/'Non Double Counted #''s'!$T20)*100</f>
        <v>16.446606298743184</v>
      </c>
      <c r="D20" s="80">
        <f>('Non Double Counted #''s'!W20/'Non Double Counted #''s'!$T20)*100</f>
        <v>2.3595041415681628</v>
      </c>
      <c r="E20" s="80">
        <f>('Non Double Counted #''s'!X20/'Non Double Counted #''s'!$T20)*100</f>
        <v>0.84621578841528899</v>
      </c>
      <c r="F20" s="80">
        <f>('Non Double Counted #''s'!Y20/'Non Double Counted #''s'!$T20)*100</f>
        <v>1.3341277487413306</v>
      </c>
      <c r="G20" s="91">
        <f>('Non Double Counted #''s'!CC20/'Non Double Counted #''s'!$CB20)*100</f>
        <v>75.421657996990007</v>
      </c>
      <c r="H20" s="80">
        <f>('Non Double Counted #''s'!CD20/'Non Double Counted #''s'!$CB20)*100</f>
        <v>16.645154499525482</v>
      </c>
      <c r="I20" s="80">
        <f>('Non Double Counted #''s'!CE20/'Non Double Counted #''s'!$CB20)*100</f>
        <v>4.7337543315197523</v>
      </c>
      <c r="J20" s="80">
        <f>('Non Double Counted #''s'!CF20/'Non Double Counted #''s'!$CB20)*100</f>
        <v>1.4033897553359935</v>
      </c>
      <c r="K20" s="80">
        <f>('Non Double Counted #''s'!CG20/'Non Double Counted #''s'!$CB20)*100</f>
        <v>1.7960434166287569</v>
      </c>
      <c r="L20" s="97">
        <f t="shared" si="74"/>
        <v>-3.5918880255420333</v>
      </c>
      <c r="M20" s="85">
        <f t="shared" si="75"/>
        <v>0.19854820078229807</v>
      </c>
      <c r="N20" s="85">
        <f t="shared" si="76"/>
        <v>2.3742501899515895</v>
      </c>
      <c r="O20" s="85">
        <f t="shared" si="77"/>
        <v>0.46191566788742633</v>
      </c>
      <c r="P20" s="85">
        <f t="shared" si="78"/>
        <v>0.55717396692070453</v>
      </c>
      <c r="R20" s="50">
        <f t="shared" si="79"/>
        <v>100</v>
      </c>
      <c r="S20" s="50">
        <f t="shared" si="80"/>
        <v>100</v>
      </c>
      <c r="U20" s="80">
        <f>('Non Double Counted #''s'!AA20/'Non Double Counted #''s'!$Z20)*100</f>
        <v>78.72337967333857</v>
      </c>
      <c r="V20" s="80">
        <f>('Non Double Counted #''s'!AB20/'Non Double Counted #''s'!$Z20)*100</f>
        <v>16.49809720244183</v>
      </c>
      <c r="W20" s="80">
        <f>('Non Double Counted #''s'!AC20/'Non Double Counted #''s'!$Z20)*100</f>
        <v>2.5218081517230364</v>
      </c>
      <c r="X20" s="80">
        <f>('Non Double Counted #''s'!AD20/'Non Double Counted #''s'!$Z20)*100</f>
        <v>0.87846495995149587</v>
      </c>
      <c r="Y20" s="80">
        <f>('Non Double Counted #''s'!AE20/'Non Double Counted #''s'!$Z20)*100</f>
        <v>1.3782500125450654</v>
      </c>
      <c r="Z20" s="91">
        <f>('Non Double Counted #''s'!CI20/'Non Double Counted #''s'!$CH20)*100</f>
        <v>75.098567386636475</v>
      </c>
      <c r="AA20" s="80">
        <f>('Non Double Counted #''s'!CJ20/'Non Double Counted #''s'!$CH20)*100</f>
        <v>16.735352123518275</v>
      </c>
      <c r="AB20" s="80">
        <f>('Non Double Counted #''s'!CK20/'Non Double Counted #''s'!$CH20)*100</f>
        <v>4.8438697242343576</v>
      </c>
      <c r="AC20" s="80">
        <f>('Non Double Counted #''s'!CL20/'Non Double Counted #''s'!$CH20)*100</f>
        <v>1.4573491115498596</v>
      </c>
      <c r="AD20" s="80">
        <f>('Non Double Counted #''s'!CM20/'Non Double Counted #''s'!$CH20)*100</f>
        <v>1.8648616540610383</v>
      </c>
      <c r="AE20" s="97">
        <f t="shared" si="81"/>
        <v>-3.6248122867020953</v>
      </c>
      <c r="AF20" s="85">
        <f t="shared" si="82"/>
        <v>0.23725492107644541</v>
      </c>
      <c r="AG20" s="85">
        <f t="shared" si="83"/>
        <v>2.3220615725113212</v>
      </c>
      <c r="AH20" s="85">
        <f t="shared" si="84"/>
        <v>0.48661164151597291</v>
      </c>
      <c r="AI20" s="85">
        <f t="shared" si="85"/>
        <v>0.57888415159836371</v>
      </c>
      <c r="AJ20" s="85"/>
      <c r="AK20" s="50">
        <f t="shared" si="28"/>
        <v>100</v>
      </c>
      <c r="AL20" s="50">
        <f t="shared" si="29"/>
        <v>100</v>
      </c>
      <c r="AN20" s="80">
        <f>('Non Double Counted #''s'!AG20/'Non Double Counted #''s'!$AF20)*100</f>
        <v>78.456527436323015</v>
      </c>
      <c r="AO20" s="80">
        <f>('Non Double Counted #''s'!AH20/'Non Double Counted #''s'!$AF20)*100</f>
        <v>16.530431418552123</v>
      </c>
      <c r="AP20" s="80">
        <f>('Non Double Counted #''s'!AI20/'Non Double Counted #''s'!$AF20)*100</f>
        <v>2.6787813038341497</v>
      </c>
      <c r="AQ20" s="80">
        <f>('Non Double Counted #''s'!AJ20/'Non Double Counted #''s'!$AF20)*100</f>
        <v>0.9114868922687045</v>
      </c>
      <c r="AR20" s="80">
        <f>('Non Double Counted #''s'!AK20/'Non Double Counted #''s'!$AF20)*100</f>
        <v>1.4227729490220038</v>
      </c>
      <c r="AS20" s="91">
        <f>('Non Double Counted #''s'!CO20/'Non Double Counted #''s'!$CN20)*100</f>
        <v>74.89762126657449</v>
      </c>
      <c r="AT20" s="91">
        <f>('Non Double Counted #''s'!CP20/'Non Double Counted #''s'!$CN20)*100</f>
        <v>16.762171916222623</v>
      </c>
      <c r="AU20" s="91">
        <f>('Non Double Counted #''s'!CQ20/'Non Double Counted #''s'!$CN20)*100</f>
        <v>4.9220763986577545</v>
      </c>
      <c r="AV20" s="91">
        <f>('Non Double Counted #''s'!CR20/'Non Double Counted #''s'!$CN20)*100</f>
        <v>1.5061935246701883</v>
      </c>
      <c r="AW20" s="91">
        <f>('Non Double Counted #''s'!CS20/'Non Double Counted #''s'!$CN20)*100</f>
        <v>1.9119368938749486</v>
      </c>
      <c r="AX20" s="97">
        <f t="shared" si="86"/>
        <v>-3.5589061697485249</v>
      </c>
      <c r="AY20" s="85">
        <f t="shared" si="87"/>
        <v>0.23174049767050064</v>
      </c>
      <c r="AZ20" s="85">
        <f t="shared" si="88"/>
        <v>2.2432950948236048</v>
      </c>
      <c r="BA20" s="85">
        <f t="shared" si="89"/>
        <v>0.48916394485294479</v>
      </c>
      <c r="BB20" s="85">
        <f t="shared" si="90"/>
        <v>0.5947066324014838</v>
      </c>
      <c r="BD20" s="50">
        <f t="shared" si="30"/>
        <v>100</v>
      </c>
      <c r="BE20" s="50">
        <f t="shared" si="31"/>
        <v>100.00000000000001</v>
      </c>
      <c r="BG20" s="175">
        <f>('Non Double Counted #''s'!AM20/'Non Double Counted #''s'!$AL20)*100</f>
        <v>78.153716241381318</v>
      </c>
      <c r="BH20" s="175">
        <f>('Non Double Counted #''s'!AN20/'Non Double Counted #''s'!$AL20)*100</f>
        <v>16.558212244046661</v>
      </c>
      <c r="BI20" s="175">
        <f>('Non Double Counted #''s'!AO20/'Non Double Counted #''s'!$AL20)*100</f>
        <v>2.8767198425715126</v>
      </c>
      <c r="BJ20" s="175">
        <f>('Non Double Counted #''s'!AP20/'Non Double Counted #''s'!$AL20)*100</f>
        <v>0.94184192955535673</v>
      </c>
      <c r="BK20" s="175">
        <f>('Non Double Counted #''s'!AQ20/'Non Double Counted #''s'!$AL20)*100</f>
        <v>1.4695097424451526</v>
      </c>
      <c r="BL20" s="175">
        <f>('Non Double Counted #''s'!CU20/'Non Double Counted #''s'!$CT20)*100</f>
        <v>74.6383917065383</v>
      </c>
      <c r="BM20" s="175">
        <f>('Non Double Counted #''s'!CV20/'Non Double Counted #''s'!$CT20)*100</f>
        <v>16.792333043024716</v>
      </c>
      <c r="BN20" s="175">
        <f>('Non Double Counted #''s'!CW20/'Non Double Counted #''s'!$CT20)*100</f>
        <v>5.0230770922069841</v>
      </c>
      <c r="BO20" s="175">
        <f>('Non Double Counted #''s'!CX20/'Non Double Counted #''s'!$CT20)*100</f>
        <v>1.5538331120391757</v>
      </c>
      <c r="BP20" s="175">
        <f>('Non Double Counted #''s'!CY20/'Non Double Counted #''s'!$CT20)*100</f>
        <v>1.9923650461908293</v>
      </c>
      <c r="BQ20" s="29">
        <f t="shared" si="32"/>
        <v>-3.5153245348430175</v>
      </c>
      <c r="BR20" s="29">
        <f t="shared" si="33"/>
        <v>0.23412079897805427</v>
      </c>
      <c r="BS20" s="29">
        <f t="shared" si="34"/>
        <v>2.1463572496354715</v>
      </c>
      <c r="BT20" s="29">
        <f t="shared" si="35"/>
        <v>0.52285530374567668</v>
      </c>
      <c r="BU20" s="29">
        <f t="shared" si="36"/>
        <v>0.61199118248381901</v>
      </c>
      <c r="BW20" s="50">
        <f t="shared" si="37"/>
        <v>100</v>
      </c>
      <c r="BX20" s="50">
        <f t="shared" si="38"/>
        <v>100</v>
      </c>
      <c r="BZ20" s="175">
        <f>('Non Double Counted #''s'!AS20/'Non Double Counted #''s'!$AR20)*100</f>
        <v>77.859380188998855</v>
      </c>
      <c r="CA20" s="175">
        <f>('Non Double Counted #''s'!AT20/'Non Double Counted #''s'!$AR20)*100</f>
        <v>16.550761789948574</v>
      </c>
      <c r="CB20" s="175">
        <f>('Non Double Counted #''s'!AU20/'Non Double Counted #''s'!$AR20)*100</f>
        <v>3.1036679134331049</v>
      </c>
      <c r="CC20" s="175">
        <f>('Non Double Counted #''s'!AV20/'Non Double Counted #''s'!$AR20)*100</f>
        <v>0.97452688865560644</v>
      </c>
      <c r="CD20" s="175">
        <f>('Non Double Counted #''s'!AW20/'Non Double Counted #''s'!$AR20)*100</f>
        <v>1.5116632189638641</v>
      </c>
      <c r="CE20" s="175">
        <f>('Non Double Counted #''s'!DA20/'Non Double Counted #''s'!$CZ20)*100</f>
        <v>74.378281953590289</v>
      </c>
      <c r="CF20" s="175">
        <f>('Non Double Counted #''s'!DB20/'Non Double Counted #''s'!$CZ20)*100</f>
        <v>16.806571944695232</v>
      </c>
      <c r="CG20" s="175">
        <f>('Non Double Counted #''s'!DC20/'Non Double Counted #''s'!$CZ20)*100</f>
        <v>5.1589784038571587</v>
      </c>
      <c r="CH20" s="175">
        <f>('Non Double Counted #''s'!DD20/'Non Double Counted #''s'!$CZ20)*100</f>
        <v>1.6069878046433956</v>
      </c>
      <c r="CI20" s="175">
        <f>('Non Double Counted #''s'!DE20/'Non Double Counted #''s'!$CZ20)*100</f>
        <v>2.0491798932139287</v>
      </c>
      <c r="CJ20" s="29">
        <f t="shared" si="39"/>
        <v>-3.4810982354085667</v>
      </c>
      <c r="CK20" s="29">
        <f t="shared" si="40"/>
        <v>0.25581015474665847</v>
      </c>
      <c r="CL20" s="29">
        <f t="shared" si="41"/>
        <v>2.0553104904240538</v>
      </c>
      <c r="CM20" s="29">
        <f t="shared" si="42"/>
        <v>0.53751667425006455</v>
      </c>
      <c r="CN20" s="29">
        <f t="shared" si="43"/>
        <v>0.6324609159877892</v>
      </c>
      <c r="CP20" s="50">
        <f t="shared" si="44"/>
        <v>99.999999999999986</v>
      </c>
      <c r="CQ20" s="50">
        <f t="shared" si="45"/>
        <v>100.00000000000001</v>
      </c>
      <c r="CS20" s="175">
        <f>('Non Double Counted #''s'!AY20/'Non Double Counted #''s'!$AX20)*100</f>
        <v>77.539052908670058</v>
      </c>
      <c r="CT20" s="175">
        <f>('Non Double Counted #''s'!AZ20/'Non Double Counted #''s'!$AX20)*100</f>
        <v>16.578300435080234</v>
      </c>
      <c r="CU20" s="175">
        <f>('Non Double Counted #''s'!BA20/'Non Double Counted #''s'!$AX20)*100</f>
        <v>3.3244697943709496</v>
      </c>
      <c r="CV20" s="175">
        <f>('Non Double Counted #''s'!BB20/'Non Double Counted #''s'!$AX20)*100</f>
        <v>1.0070355713769215</v>
      </c>
      <c r="CW20" s="175">
        <f>('Non Double Counted #''s'!BC20/'Non Double Counted #''s'!$AX20)*100</f>
        <v>1.5511412905018305</v>
      </c>
      <c r="CX20" s="175">
        <f>('Non Double Counted #''s'!DG20/'Non Double Counted #''s'!$DF20)*100</f>
        <v>74.231483850869481</v>
      </c>
      <c r="CY20" s="175">
        <f>('Non Double Counted #''s'!DH20/'Non Double Counted #''s'!$DF20)*100</f>
        <v>16.781843981697119</v>
      </c>
      <c r="CZ20" s="175">
        <f>('Non Double Counted #''s'!DI20/'Non Double Counted #''s'!$DF20)*100</f>
        <v>5.2430435798444615</v>
      </c>
      <c r="DA20" s="175">
        <f>('Non Double Counted #''s'!DJ20/'Non Double Counted #''s'!$DF20)*100</f>
        <v>1.6665428793687269</v>
      </c>
      <c r="DB20" s="175">
        <f>('Non Double Counted #''s'!DK20/'Non Double Counted #''s'!$DF20)*100</f>
        <v>2.0770857082202081</v>
      </c>
      <c r="DC20" s="29">
        <f t="shared" si="91"/>
        <v>-3.3075690578005776</v>
      </c>
      <c r="DD20" s="29">
        <f t="shared" si="92"/>
        <v>0.2035435466168849</v>
      </c>
      <c r="DE20" s="29">
        <f t="shared" si="93"/>
        <v>1.9185737854735119</v>
      </c>
      <c r="DF20" s="29">
        <f t="shared" si="94"/>
        <v>0.52594441771837763</v>
      </c>
      <c r="DG20" s="29">
        <f t="shared" si="95"/>
        <v>0.65950730799180546</v>
      </c>
      <c r="DI20" s="50">
        <f t="shared" si="96"/>
        <v>100</v>
      </c>
      <c r="DJ20" s="50">
        <f t="shared" si="97"/>
        <v>100</v>
      </c>
      <c r="DL20" s="175">
        <f>('Non Double Counted #''s'!BE20/'Non Double Counted #''s'!$BD20)*100</f>
        <v>77.283872998980669</v>
      </c>
      <c r="DM20" s="175">
        <f>('Non Double Counted #''s'!BF20/'Non Double Counted #''s'!$BD20)*100</f>
        <v>16.536328148631448</v>
      </c>
      <c r="DN20" s="175">
        <f>('Non Double Counted #''s'!BG20/'Non Double Counted #''s'!$BD20)*100</f>
        <v>3.5580886748599312</v>
      </c>
      <c r="DO20" s="175">
        <f>('Non Double Counted #''s'!BH20/'Non Double Counted #''s'!$BD20)*100</f>
        <v>1.037336098392029</v>
      </c>
      <c r="DP20" s="175">
        <f>('Non Double Counted #''s'!BI20/'Non Double Counted #''s'!$BD20)*100</f>
        <v>1.584374079135928</v>
      </c>
      <c r="DQ20" s="175">
        <f>('Non Double Counted #''s'!DM20/'Non Double Counted #''s'!$DL20)*100</f>
        <v>73.909943799746998</v>
      </c>
      <c r="DR20" s="175">
        <f>('Non Double Counted #''s'!DN20/'Non Double Counted #''s'!$DL20)*100</f>
        <v>16.776275821979326</v>
      </c>
      <c r="DS20" s="175">
        <f>('Non Double Counted #''s'!DO20/'Non Double Counted #''s'!$DL20)*100</f>
        <v>5.4579343845965091</v>
      </c>
      <c r="DT20" s="175">
        <f>('Non Double Counted #''s'!DS20/'Non Double Counted #''s'!$DL20)*100</f>
        <v>1.7153108167023625</v>
      </c>
      <c r="DU20" s="175">
        <f>('Non Double Counted #''s'!DT20/'Non Double Counted #''s'!$DL20)*100</f>
        <v>2.1405351769748111</v>
      </c>
      <c r="DV20" s="29">
        <f t="shared" si="98"/>
        <v>-3.3739291992336717</v>
      </c>
      <c r="DW20" s="29">
        <f t="shared" si="99"/>
        <v>0.23994767334787781</v>
      </c>
      <c r="DX20" s="29">
        <f t="shared" si="100"/>
        <v>1.899845709736578</v>
      </c>
      <c r="DY20" s="29">
        <f t="shared" si="101"/>
        <v>0.55616109783888312</v>
      </c>
      <c r="DZ20" s="29">
        <f t="shared" si="102"/>
        <v>0.67797471831033351</v>
      </c>
      <c r="EB20" s="50">
        <f t="shared" si="103"/>
        <v>100.00000000000001</v>
      </c>
      <c r="EC20" s="50">
        <f t="shared" si="104"/>
        <v>100</v>
      </c>
      <c r="EE20" s="175">
        <f>('Non Double Counted #''s'!BQ20/'Non Double Counted #''s'!$BP20)*100</f>
        <v>76.513368107449281</v>
      </c>
      <c r="EF20" s="175">
        <f>('Non Double Counted #''s'!BR20/'Non Double Counted #''s'!$BP20)*100</f>
        <v>16.555081799431854</v>
      </c>
      <c r="EG20" s="175">
        <f>('Non Double Counted #''s'!BS20/'Non Double Counted #''s'!$BP20)*100</f>
        <v>4.1579167549466716</v>
      </c>
      <c r="EH20" s="175">
        <f>('Non Double Counted #''s'!BT20/'Non Double Counted #''s'!$BP20)*100</f>
        <v>1.0946032355111468</v>
      </c>
      <c r="EI20" s="175">
        <f>('Non Double Counted #''s'!BU20/'Non Double Counted #''s'!$BP20)*100</f>
        <v>1.6790301026610426</v>
      </c>
      <c r="EJ20" s="175">
        <f>('Non Double Counted #''s'!EB20/'Non Double Counted #''s'!$EA20)*100</f>
        <v>73.501421987490716</v>
      </c>
      <c r="EK20" s="175">
        <f>('Non Double Counted #''s'!EC20/'Non Double Counted #''s'!$EA20)*100</f>
        <v>16.719298702888519</v>
      </c>
      <c r="EL20" s="175">
        <f>('Non Double Counted #''s'!ED20/'Non Double Counted #''s'!$EA20)*100</f>
        <v>5.7310298434334817</v>
      </c>
      <c r="EM20" s="175">
        <f>('Non Double Counted #''s'!EE20/'Non Double Counted #''s'!$EA20)*100</f>
        <v>1.7990462682602613</v>
      </c>
      <c r="EN20" s="175">
        <f>('Non Double Counted #''s'!EF20/'Non Double Counted #''s'!$EA20)*100</f>
        <v>2.2492031979270113</v>
      </c>
      <c r="EO20" s="29">
        <f t="shared" si="116"/>
        <v>-3.0119461199585658</v>
      </c>
      <c r="EP20" s="29">
        <f t="shared" si="105"/>
        <v>0.16421690345666562</v>
      </c>
      <c r="EQ20" s="29">
        <f t="shared" si="106"/>
        <v>1.5731130884868101</v>
      </c>
      <c r="ER20" s="29">
        <f t="shared" si="107"/>
        <v>0.57017309526596871</v>
      </c>
      <c r="ES20" s="29">
        <f t="shared" si="108"/>
        <v>0.70444303274911446</v>
      </c>
      <c r="EU20" s="50">
        <f t="shared" si="109"/>
        <v>100</v>
      </c>
      <c r="EV20" s="50">
        <f t="shared" si="110"/>
        <v>99.999999999999986</v>
      </c>
      <c r="EW20" s="175"/>
      <c r="EX20" s="175">
        <f>'Non Double Counted #''s'!BW20/'Non Double Counted #''s'!$BV20*100</f>
        <v>75.649268330731999</v>
      </c>
      <c r="EY20" s="175">
        <f>'Non Double Counted #''s'!BX20/'Non Double Counted #''s'!$BV20*100</f>
        <v>16.535985458797168</v>
      </c>
      <c r="EZ20" s="175">
        <f>'Non Double Counted #''s'!BY20/'Non Double Counted #''s'!$BV20*100</f>
        <v>4.5706618469123974</v>
      </c>
      <c r="FA20" s="175">
        <f>'Non Double Counted #''s'!BZ20/'Non Double Counted #''s'!$BV20*100</f>
        <v>1.4193115304584467</v>
      </c>
      <c r="FB20" s="175">
        <f>'Non Double Counted #''s'!CA20/'Non Double Counted #''s'!$BV20*100</f>
        <v>1.8247728330999882</v>
      </c>
      <c r="FC20" s="194">
        <f>('Non Double Counted #''s'!EI20/'Non Double Counted #''s'!EH20)*100</f>
        <v>73.338489064786515</v>
      </c>
      <c r="FD20" s="175">
        <f>('Non Double Counted #''s'!EJ20/'Non Double Counted #''s'!EH20)*100</f>
        <v>16.662533175621775</v>
      </c>
      <c r="FE20" s="175">
        <f>('Non Double Counted #''s'!EK20/'Non Double Counted #''s'!EH20)*100</f>
        <v>5.8722193681450721</v>
      </c>
      <c r="FF20" s="175">
        <f>('Non Double Counted #''s'!EL20/'Non Double Counted #''s'!EH20)*100</f>
        <v>1.8667649024210544</v>
      </c>
      <c r="FG20" s="175">
        <f>('Non Double Counted #''s'!EM20/'Non Double Counted #''s'!EH20)*100</f>
        <v>2.2599934890255811</v>
      </c>
      <c r="FH20" s="29">
        <f t="shared" si="58"/>
        <v>-2.3107792659454844</v>
      </c>
      <c r="FI20" s="29">
        <f t="shared" si="22"/>
        <v>0.12654771682460719</v>
      </c>
      <c r="FJ20" s="29">
        <f t="shared" si="22"/>
        <v>1.3015575212326747</v>
      </c>
      <c r="FK20" s="29">
        <f t="shared" si="22"/>
        <v>0.4474533719626077</v>
      </c>
      <c r="FL20" s="29">
        <f t="shared" si="22"/>
        <v>0.43522065592559289</v>
      </c>
      <c r="FN20" s="50">
        <f t="shared" si="59"/>
        <v>100</v>
      </c>
      <c r="FO20" s="50">
        <f t="shared" si="60"/>
        <v>99.999999999999986</v>
      </c>
      <c r="FP20" s="175">
        <f>'Non Double Counted #''s'!CC20/'Non Double Counted #''s'!$CB20*100</f>
        <v>75.421657996990007</v>
      </c>
      <c r="FQ20" s="175">
        <f>'Non Double Counted #''s'!CD20/'Non Double Counted #''s'!$CB20*100</f>
        <v>16.645154499525482</v>
      </c>
      <c r="FR20" s="175">
        <f>'Non Double Counted #''s'!CE20/'Non Double Counted #''s'!$CB20*100</f>
        <v>4.7337543315197523</v>
      </c>
      <c r="FS20" s="175">
        <f>'Non Double Counted #''s'!CF20/'Non Double Counted #''s'!$CB20*100</f>
        <v>1.4033897553359935</v>
      </c>
      <c r="FT20" s="175">
        <f>'Non Double Counted #''s'!CG20/'Non Double Counted #''s'!$CB20*100</f>
        <v>1.7960434166287569</v>
      </c>
      <c r="FU20" s="194">
        <f>('Non Double Counted #''s'!EO20/'Non Double Counted #''s'!$EN20)*100</f>
        <v>73.096791479074469</v>
      </c>
      <c r="FV20" s="175">
        <f>('Non Double Counted #''s'!EP20/'Non Double Counted #''s'!$EN20)*100</f>
        <v>16.525014311133294</v>
      </c>
      <c r="FW20" s="175">
        <f>('Non Double Counted #''s'!EQ20/'Non Double Counted #''s'!$EN20)*100</f>
        <v>6.1285517908038791</v>
      </c>
      <c r="FX20" s="175">
        <f>('Non Double Counted #''s'!ER20/'Non Double Counted #''s'!$EN20)*100</f>
        <v>1.9421668053173555</v>
      </c>
      <c r="FY20" s="175">
        <f>('Non Double Counted #''s'!ES20/'Non Double Counted #''s'!$EN20)*100</f>
        <v>2.3074756136710106</v>
      </c>
      <c r="FZ20" s="29">
        <f t="shared" si="111"/>
        <v>-2.3248665179155381</v>
      </c>
      <c r="GA20" s="29">
        <f t="shared" si="112"/>
        <v>-0.12014018839218821</v>
      </c>
      <c r="GB20" s="29">
        <f t="shared" si="113"/>
        <v>1.3947974592841268</v>
      </c>
      <c r="GC20" s="29">
        <f t="shared" si="114"/>
        <v>0.538777049981362</v>
      </c>
      <c r="GD20" s="29">
        <f t="shared" si="115"/>
        <v>0.51143219704225373</v>
      </c>
      <c r="GF20" s="50">
        <f t="shared" si="62"/>
        <v>100</v>
      </c>
      <c r="GG20" s="50">
        <f t="shared" si="63"/>
        <v>100.00000000000001</v>
      </c>
      <c r="GI20" s="194">
        <f>'Non Double Counted #''s'!DM20/'Non Double Counted #''s'!$DL20*100</f>
        <v>73.909943799746998</v>
      </c>
      <c r="GJ20" s="175">
        <f>'Non Double Counted #''s'!DN20/'Non Double Counted #''s'!$DL20*100</f>
        <v>16.776275821979326</v>
      </c>
      <c r="GK20" s="175">
        <f>'Non Double Counted #''s'!DO20/'Non Double Counted #''s'!$DL20*100</f>
        <v>5.4579343845965091</v>
      </c>
      <c r="GL20" s="175">
        <f>'Non Double Counted #''s'!DP20/'Non Double Counted #''s'!$DL20*100</f>
        <v>0.28013765369304039</v>
      </c>
      <c r="GM20" s="175">
        <f>'Non Double Counted #''s'!DQ20/'Non Double Counted #''s'!$DL20*100</f>
        <v>1.8080001381778159</v>
      </c>
      <c r="GN20" s="29">
        <f>'Non Double Counted #''s'!DR20/'Non Double Counted #''s'!$DL20*100</f>
        <v>5.2397385103954988E-2</v>
      </c>
      <c r="GO20" s="29">
        <f>'Non Double Counted #''s'!DS20/'Non Double Counted #''s'!$DL20*100</f>
        <v>1.7153108167023625</v>
      </c>
      <c r="GP20" s="29">
        <f>'Non Double Counted #''s'!DT20/'Non Double Counted #''s'!$DL20*100</f>
        <v>2.1405351769748111</v>
      </c>
      <c r="GQ20" s="194">
        <f>('Non Double Counted #''s'!EU20/'Non Double Counted #''s'!$ET20)*100</f>
        <v>72.913343125326975</v>
      </c>
      <c r="GR20" s="175">
        <f>('Non Double Counted #''s'!EV20/'Non Double Counted #''s'!$ET20)*100</f>
        <v>16.360296959201651</v>
      </c>
      <c r="GS20" s="175">
        <f>('Non Double Counted #''s'!EW20/'Non Double Counted #''s'!$ET20)*100</f>
        <v>6.3748176055639929</v>
      </c>
      <c r="GT20" s="194">
        <f>('Non Double Counted #''s'!EX20/'Non Double Counted #''s'!$ET20)*100</f>
        <v>0.28751985970324218</v>
      </c>
      <c r="GU20" s="194">
        <f>('Non Double Counted #''s'!EY20/'Non Double Counted #''s'!$ET20)*100</f>
        <v>2.0051085332870819</v>
      </c>
      <c r="GV20" s="194">
        <f>('Non Double Counted #''s'!EZ20/'Non Double Counted #''s'!$ET20)*100</f>
        <v>6.0073696641162765E-2</v>
      </c>
      <c r="GW20" s="175">
        <f>('Non Double Counted #''s'!FA20/'Non Double Counted #''s'!$ET20)*100</f>
        <v>1.9988402202758937</v>
      </c>
      <c r="GX20" s="175">
        <f>('Non Double Counted #''s'!FB20/'Non Double Counted #''s'!$ET20)*100</f>
        <v>2.352702089631487</v>
      </c>
      <c r="GY20" s="29">
        <f t="shared" si="64"/>
        <v>-0.99660067442002287</v>
      </c>
      <c r="GZ20" s="29">
        <f t="shared" si="65"/>
        <v>-0.41597886277767415</v>
      </c>
      <c r="HA20" s="29">
        <f t="shared" si="66"/>
        <v>0.91688322096748376</v>
      </c>
      <c r="HB20" s="29">
        <f t="shared" si="67"/>
        <v>7.3822060102017861E-3</v>
      </c>
      <c r="HC20" s="29">
        <f t="shared" si="68"/>
        <v>0.19710839510926603</v>
      </c>
      <c r="HD20" s="29">
        <f t="shared" si="69"/>
        <v>7.6763115372077764E-3</v>
      </c>
      <c r="HE20" s="29">
        <f t="shared" si="70"/>
        <v>0.28352940357353118</v>
      </c>
      <c r="HF20" s="29">
        <f t="shared" si="71"/>
        <v>0.21216691265667587</v>
      </c>
      <c r="HG20" s="50">
        <f t="shared" si="72"/>
        <v>100.00000000000001</v>
      </c>
      <c r="HH20" s="50">
        <f t="shared" si="73"/>
        <v>100</v>
      </c>
    </row>
    <row r="21" spans="1:216">
      <c r="A21" s="1" t="s">
        <v>32</v>
      </c>
      <c r="B21" s="80">
        <f>('Non Double Counted #''s'!U21/'Non Double Counted #''s'!$T21)*100</f>
        <v>51.844793888870342</v>
      </c>
      <c r="C21" s="80">
        <f>('Non Double Counted #''s'!V21/'Non Double Counted #''s'!$T21)*100</f>
        <v>11.352977285758159</v>
      </c>
      <c r="D21" s="80">
        <f>('Non Double Counted #''s'!W21/'Non Double Counted #''s'!$T21)*100</f>
        <v>32.727297101593294</v>
      </c>
      <c r="E21" s="80">
        <f>('Non Double Counted #''s'!X21/'Non Double Counted #''s'!$T21)*100</f>
        <v>0.84370304427764076</v>
      </c>
      <c r="F21" s="80">
        <f>('Non Double Counted #''s'!Y21/'Non Double Counted #''s'!$T21)*100</f>
        <v>3.2312286795005591</v>
      </c>
      <c r="G21" s="91">
        <f>('Non Double Counted #''s'!CC21/'Non Double Counted #''s'!$CB21)*100</f>
        <v>44.824132381625311</v>
      </c>
      <c r="H21" s="80">
        <f>('Non Double Counted #''s'!CD21/'Non Double Counted #''s'!$CB21)*100</f>
        <v>11.515270627899914</v>
      </c>
      <c r="I21" s="80">
        <f>('Non Double Counted #''s'!CE21/'Non Double Counted #''s'!$CB21)*100</f>
        <v>38.137112589636459</v>
      </c>
      <c r="J21" s="80">
        <f>('Non Double Counted #''s'!CF21/'Non Double Counted #''s'!$CB21)*100</f>
        <v>1.2308039971363227</v>
      </c>
      <c r="K21" s="80">
        <f>('Non Double Counted #''s'!CG21/'Non Double Counted #''s'!$CB21)*100</f>
        <v>4.2926804037019979</v>
      </c>
      <c r="L21" s="97">
        <f t="shared" si="74"/>
        <v>-7.0206615072450305</v>
      </c>
      <c r="M21" s="85">
        <f t="shared" si="75"/>
        <v>0.16229334214175495</v>
      </c>
      <c r="N21" s="85">
        <f t="shared" si="76"/>
        <v>5.409815488043165</v>
      </c>
      <c r="O21" s="85">
        <f t="shared" si="77"/>
        <v>1.0614517242014387</v>
      </c>
      <c r="P21" s="85">
        <f t="shared" si="78"/>
        <v>0.38710095285868196</v>
      </c>
      <c r="R21" s="50">
        <f t="shared" si="79"/>
        <v>100</v>
      </c>
      <c r="S21" s="50">
        <f t="shared" si="80"/>
        <v>100</v>
      </c>
      <c r="U21" s="80">
        <f>('Non Double Counted #''s'!AA21/'Non Double Counted #''s'!$Z21)*100</f>
        <v>51.168718556566716</v>
      </c>
      <c r="V21" s="80">
        <f>('Non Double Counted #''s'!AB21/'Non Double Counted #''s'!$Z21)*100</f>
        <v>11.306333136173949</v>
      </c>
      <c r="W21" s="80">
        <f>('Non Double Counted #''s'!AC21/'Non Double Counted #''s'!$Z21)*100</f>
        <v>33.320930852044938</v>
      </c>
      <c r="X21" s="80">
        <f>('Non Double Counted #''s'!AD21/'Non Double Counted #''s'!$Z21)*100</f>
        <v>0.87743064800040271</v>
      </c>
      <c r="Y21" s="80">
        <f>('Non Double Counted #''s'!AE21/'Non Double Counted #''s'!$Z21)*100</f>
        <v>3.3265868072139977</v>
      </c>
      <c r="Z21" s="91">
        <f>('Non Double Counted #''s'!CI21/'Non Double Counted #''s'!$CH21)*100</f>
        <v>44.451977291861148</v>
      </c>
      <c r="AA21" s="80">
        <f>('Non Double Counted #''s'!CJ21/'Non Double Counted #''s'!$CH21)*100</f>
        <v>11.624419211899918</v>
      </c>
      <c r="AB21" s="80">
        <f>('Non Double Counted #''s'!CK21/'Non Double Counted #''s'!$CH21)*100</f>
        <v>38.224116063718448</v>
      </c>
      <c r="AC21" s="80">
        <f>('Non Double Counted #''s'!CL21/'Non Double Counted #''s'!$CH21)*100</f>
        <v>1.2572602469845298</v>
      </c>
      <c r="AD21" s="80">
        <f>('Non Double Counted #''s'!CM21/'Non Double Counted #''s'!$CH21)*100</f>
        <v>4.4422271855359501</v>
      </c>
      <c r="AE21" s="97">
        <f t="shared" si="81"/>
        <v>-6.7167412647055684</v>
      </c>
      <c r="AF21" s="85">
        <f t="shared" si="82"/>
        <v>0.3180860757259687</v>
      </c>
      <c r="AG21" s="85">
        <f t="shared" si="83"/>
        <v>4.9031852116735095</v>
      </c>
      <c r="AH21" s="85">
        <f t="shared" si="84"/>
        <v>1.1156403783219524</v>
      </c>
      <c r="AI21" s="85">
        <f t="shared" si="85"/>
        <v>0.37982959898412705</v>
      </c>
      <c r="AJ21" s="85"/>
      <c r="AK21" s="50">
        <f t="shared" si="28"/>
        <v>100</v>
      </c>
      <c r="AL21" s="50">
        <f t="shared" si="29"/>
        <v>100</v>
      </c>
      <c r="AN21" s="80">
        <f>('Non Double Counted #''s'!AG21/'Non Double Counted #''s'!$AF21)*100</f>
        <v>50.508226340361958</v>
      </c>
      <c r="AO21" s="80">
        <f>('Non Double Counted #''s'!AH21/'Non Double Counted #''s'!$AF21)*100</f>
        <v>11.256502605212129</v>
      </c>
      <c r="AP21" s="80">
        <f>('Non Double Counted #''s'!AI21/'Non Double Counted #''s'!$AF21)*100</f>
        <v>33.920934793253537</v>
      </c>
      <c r="AQ21" s="80">
        <f>('Non Double Counted #''s'!AJ21/'Non Double Counted #''s'!$AF21)*100</f>
        <v>0.90776411821548064</v>
      </c>
      <c r="AR21" s="80">
        <f>('Non Double Counted #''s'!AK21/'Non Double Counted #''s'!$AF21)*100</f>
        <v>3.4065721429568936</v>
      </c>
      <c r="AS21" s="91">
        <f>('Non Double Counted #''s'!CO21/'Non Double Counted #''s'!$CN21)*100</f>
        <v>44.041791437320498</v>
      </c>
      <c r="AT21" s="91">
        <f>('Non Double Counted #''s'!CP21/'Non Double Counted #''s'!$CN21)*100</f>
        <v>11.68319892402479</v>
      </c>
      <c r="AU21" s="91">
        <f>('Non Double Counted #''s'!CQ21/'Non Double Counted #''s'!$CN21)*100</f>
        <v>38.388804104688738</v>
      </c>
      <c r="AV21" s="91">
        <f>('Non Double Counted #''s'!CR21/'Non Double Counted #''s'!$CN21)*100</f>
        <v>1.3005803458860119</v>
      </c>
      <c r="AW21" s="91">
        <f>('Non Double Counted #''s'!CS21/'Non Double Counted #''s'!$CN21)*100</f>
        <v>4.5856251880799563</v>
      </c>
      <c r="AX21" s="97">
        <f t="shared" si="86"/>
        <v>-6.4664349030414598</v>
      </c>
      <c r="AY21" s="85">
        <f t="shared" si="87"/>
        <v>0.42669631881266135</v>
      </c>
      <c r="AZ21" s="85">
        <f t="shared" si="88"/>
        <v>4.4678693114352015</v>
      </c>
      <c r="BA21" s="85">
        <f t="shared" si="89"/>
        <v>1.1790530451230627</v>
      </c>
      <c r="BB21" s="85">
        <f t="shared" si="90"/>
        <v>0.39281622767053126</v>
      </c>
      <c r="BD21" s="50">
        <f t="shared" si="30"/>
        <v>100</v>
      </c>
      <c r="BE21" s="50">
        <f t="shared" si="31"/>
        <v>100</v>
      </c>
      <c r="BG21" s="175">
        <f>('Non Double Counted #''s'!AM21/'Non Double Counted #''s'!$AL21)*100</f>
        <v>49.914532445296039</v>
      </c>
      <c r="BH21" s="175">
        <f>('Non Double Counted #''s'!AN21/'Non Double Counted #''s'!$AL21)*100</f>
        <v>11.218461598285192</v>
      </c>
      <c r="BI21" s="175">
        <f>('Non Double Counted #''s'!AO21/'Non Double Counted #''s'!$AL21)*100</f>
        <v>34.450720012643096</v>
      </c>
      <c r="BJ21" s="175">
        <f>('Non Double Counted #''s'!AP21/'Non Double Counted #''s'!$AL21)*100</f>
        <v>0.93935825933369377</v>
      </c>
      <c r="BK21" s="175">
        <f>('Non Double Counted #''s'!AQ21/'Non Double Counted #''s'!$AL21)*100</f>
        <v>3.4769276844419799</v>
      </c>
      <c r="BL21" s="175">
        <f>('Non Double Counted #''s'!CU21/'Non Double Counted #''s'!$CT21)*100</f>
        <v>43.532634505718335</v>
      </c>
      <c r="BM21" s="175">
        <f>('Non Double Counted #''s'!CV21/'Non Double Counted #''s'!$CT21)*100</f>
        <v>11.729109048580334</v>
      </c>
      <c r="BN21" s="175">
        <f>('Non Double Counted #''s'!CW21/'Non Double Counted #''s'!$CT21)*100</f>
        <v>38.622087848339568</v>
      </c>
      <c r="BO21" s="175">
        <f>('Non Double Counted #''s'!CX21/'Non Double Counted #''s'!$CT21)*100</f>
        <v>1.3390865542024437</v>
      </c>
      <c r="BP21" s="175">
        <f>('Non Double Counted #''s'!CY21/'Non Double Counted #''s'!$CT21)*100</f>
        <v>4.7770820431593215</v>
      </c>
      <c r="BQ21" s="29">
        <f t="shared" si="32"/>
        <v>-6.3818979395777049</v>
      </c>
      <c r="BR21" s="29">
        <f t="shared" si="33"/>
        <v>0.51064745029514214</v>
      </c>
      <c r="BS21" s="29">
        <f t="shared" si="34"/>
        <v>4.1713678356964721</v>
      </c>
      <c r="BT21" s="29">
        <f t="shared" si="35"/>
        <v>1.3001543587173416</v>
      </c>
      <c r="BU21" s="29">
        <f t="shared" si="36"/>
        <v>0.39972829486874994</v>
      </c>
      <c r="BW21" s="50">
        <f t="shared" si="37"/>
        <v>99.999999999999986</v>
      </c>
      <c r="BX21" s="50">
        <f t="shared" si="38"/>
        <v>100</v>
      </c>
      <c r="BZ21" s="175">
        <f>('Non Double Counted #''s'!AS21/'Non Double Counted #''s'!$AR21)*100</f>
        <v>49.313137868499972</v>
      </c>
      <c r="CA21" s="175">
        <f>('Non Double Counted #''s'!AT21/'Non Double Counted #''s'!$AR21)*100</f>
        <v>11.187175838038346</v>
      </c>
      <c r="CB21" s="175">
        <f>('Non Double Counted #''s'!AU21/'Non Double Counted #''s'!$AR21)*100</f>
        <v>34.976109028891514</v>
      </c>
      <c r="CC21" s="175">
        <f>('Non Double Counted #''s'!AV21/'Non Double Counted #''s'!$AR21)*100</f>
        <v>0.97173625083336512</v>
      </c>
      <c r="CD21" s="175">
        <f>('Non Double Counted #''s'!AW21/'Non Double Counted #''s'!$AR21)*100</f>
        <v>3.5518410137368042</v>
      </c>
      <c r="CE21" s="175">
        <f>('Non Double Counted #''s'!DA21/'Non Double Counted #''s'!$CZ21)*100</f>
        <v>43.037249035407548</v>
      </c>
      <c r="CF21" s="175">
        <f>('Non Double Counted #''s'!DB21/'Non Double Counted #''s'!$CZ21)*100</f>
        <v>11.768675902688379</v>
      </c>
      <c r="CG21" s="175">
        <f>('Non Double Counted #''s'!DC21/'Non Double Counted #''s'!$CZ21)*100</f>
        <v>38.843994021794806</v>
      </c>
      <c r="CH21" s="175">
        <f>('Non Double Counted #''s'!DD21/'Non Double Counted #''s'!$CZ21)*100</f>
        <v>1.3807216352154641</v>
      </c>
      <c r="CI21" s="175">
        <f>('Non Double Counted #''s'!DE21/'Non Double Counted #''s'!$CZ21)*100</f>
        <v>4.9693594048938019</v>
      </c>
      <c r="CJ21" s="29">
        <f t="shared" si="39"/>
        <v>-6.2758888330924236</v>
      </c>
      <c r="CK21" s="29">
        <f t="shared" si="40"/>
        <v>0.58150006465003301</v>
      </c>
      <c r="CL21" s="29">
        <f t="shared" si="41"/>
        <v>3.8678849929032921</v>
      </c>
      <c r="CM21" s="29">
        <f t="shared" si="42"/>
        <v>1.4175183911569977</v>
      </c>
      <c r="CN21" s="29">
        <f t="shared" si="43"/>
        <v>0.40898538438209897</v>
      </c>
      <c r="CP21" s="50">
        <f t="shared" si="44"/>
        <v>100</v>
      </c>
      <c r="CQ21" s="50">
        <f t="shared" si="45"/>
        <v>100</v>
      </c>
      <c r="CS21" s="175">
        <f>('Non Double Counted #''s'!AY21/'Non Double Counted #''s'!$AX21)*100</f>
        <v>48.594040774691926</v>
      </c>
      <c r="CT21" s="175">
        <f>('Non Double Counted #''s'!AZ21/'Non Double Counted #''s'!$AX21)*100</f>
        <v>11.422865587785171</v>
      </c>
      <c r="CU21" s="175">
        <f>('Non Double Counted #''s'!BA21/'Non Double Counted #''s'!$AX21)*100</f>
        <v>35.348903311748685</v>
      </c>
      <c r="CV21" s="175">
        <f>('Non Double Counted #''s'!BB21/'Non Double Counted #''s'!$AX21)*100</f>
        <v>1.0066102824542804</v>
      </c>
      <c r="CW21" s="175">
        <f>('Non Double Counted #''s'!BC21/'Non Double Counted #''s'!$AX21)*100</f>
        <v>3.6275800433199326</v>
      </c>
      <c r="CX21" s="175">
        <f>('Non Double Counted #''s'!DG21/'Non Double Counted #''s'!$DF21)*100</f>
        <v>42.612418455193477</v>
      </c>
      <c r="CY21" s="175">
        <f>('Non Double Counted #''s'!DH21/'Non Double Counted #''s'!$DF21)*100</f>
        <v>11.839779753473078</v>
      </c>
      <c r="CZ21" s="175">
        <f>('Non Double Counted #''s'!DI21/'Non Double Counted #''s'!$DF21)*100</f>
        <v>39.052800392325253</v>
      </c>
      <c r="DA21" s="175">
        <f>('Non Double Counted #''s'!DJ21/'Non Double Counted #''s'!$DF21)*100</f>
        <v>1.4169139157026143</v>
      </c>
      <c r="DB21" s="175">
        <f>('Non Double Counted #''s'!DK21/'Non Double Counted #''s'!$DF21)*100</f>
        <v>5.078087483305576</v>
      </c>
      <c r="DC21" s="29">
        <f t="shared" si="91"/>
        <v>-5.9816223194984488</v>
      </c>
      <c r="DD21" s="29">
        <f t="shared" si="92"/>
        <v>0.41691416568790629</v>
      </c>
      <c r="DE21" s="29">
        <f t="shared" si="93"/>
        <v>3.7038970805765672</v>
      </c>
      <c r="DF21" s="29">
        <f t="shared" si="94"/>
        <v>1.4505074399856435</v>
      </c>
      <c r="DG21" s="29">
        <f t="shared" si="95"/>
        <v>0.41030363324833385</v>
      </c>
      <c r="DI21" s="50">
        <f t="shared" si="96"/>
        <v>100</v>
      </c>
      <c r="DJ21" s="50">
        <f t="shared" si="97"/>
        <v>100</v>
      </c>
      <c r="DL21" s="175">
        <f>('Non Double Counted #''s'!BE21/'Non Double Counted #''s'!$BD21)*100</f>
        <v>47.980294950827549</v>
      </c>
      <c r="DM21" s="175">
        <f>('Non Double Counted #''s'!BF21/'Non Double Counted #''s'!$BD21)*100</f>
        <v>11.342914057003203</v>
      </c>
      <c r="DN21" s="175">
        <f>('Non Double Counted #''s'!BG21/'Non Double Counted #''s'!$BD21)*100</f>
        <v>35.923070974010791</v>
      </c>
      <c r="DO21" s="175">
        <f>('Non Double Counted #''s'!BH21/'Non Double Counted #''s'!$BD21)*100</f>
        <v>1.0415363023242628</v>
      </c>
      <c r="DP21" s="175">
        <f>('Non Double Counted #''s'!BI21/'Non Double Counted #''s'!$BD21)*100</f>
        <v>3.7121837158341968</v>
      </c>
      <c r="DQ21" s="175">
        <f>('Non Double Counted #''s'!DM21/'Non Double Counted #''s'!$DL21)*100</f>
        <v>41.994526259975586</v>
      </c>
      <c r="DR21" s="175">
        <f>('Non Double Counted #''s'!DN21/'Non Double Counted #''s'!$DL21)*100</f>
        <v>11.900798725408411</v>
      </c>
      <c r="DS21" s="175">
        <f>('Non Double Counted #''s'!DO21/'Non Double Counted #''s'!$DL21)*100</f>
        <v>39.415909698905438</v>
      </c>
      <c r="DT21" s="175">
        <f>('Non Double Counted #''s'!DS21/'Non Double Counted #''s'!$DL21)*100</f>
        <v>1.4518490212684894</v>
      </c>
      <c r="DU21" s="175">
        <f>('Non Double Counted #''s'!DT21/'Non Double Counted #''s'!$DL21)*100</f>
        <v>5.236916294442076</v>
      </c>
      <c r="DV21" s="29">
        <f t="shared" si="98"/>
        <v>-5.9857686908519625</v>
      </c>
      <c r="DW21" s="29">
        <f t="shared" si="99"/>
        <v>0.55788466840520812</v>
      </c>
      <c r="DX21" s="29">
        <f t="shared" si="100"/>
        <v>3.4928387248946464</v>
      </c>
      <c r="DY21" s="29">
        <f t="shared" si="101"/>
        <v>1.5247325786078791</v>
      </c>
      <c r="DZ21" s="29">
        <f t="shared" si="102"/>
        <v>0.41031271894422661</v>
      </c>
      <c r="EB21" s="50">
        <f t="shared" si="103"/>
        <v>100.00000000000001</v>
      </c>
      <c r="EC21" s="50">
        <f t="shared" si="104"/>
        <v>100</v>
      </c>
      <c r="EE21" s="175">
        <f>('Non Double Counted #''s'!BQ21/'Non Double Counted #''s'!$BP21)*100</f>
        <v>46.739467544217646</v>
      </c>
      <c r="EF21" s="175">
        <f>('Non Double Counted #''s'!BR21/'Non Double Counted #''s'!$BP21)*100</f>
        <v>11.346867615445893</v>
      </c>
      <c r="EG21" s="175">
        <f>('Non Double Counted #''s'!BS21/'Non Double Counted #''s'!$BP21)*100</f>
        <v>36.913665243850232</v>
      </c>
      <c r="EH21" s="175">
        <f>('Non Double Counted #''s'!BT21/'Non Double Counted #''s'!$BP21)*100</f>
        <v>1.102871718696673</v>
      </c>
      <c r="EI21" s="175">
        <f>('Non Double Counted #''s'!BU21/'Non Double Counted #''s'!$BP21)*100</f>
        <v>3.8971278777895613</v>
      </c>
      <c r="EJ21" s="175">
        <f>('Non Double Counted #''s'!EB21/'Non Double Counted #''s'!$EA21)*100</f>
        <v>41.215419528035724</v>
      </c>
      <c r="EK21" s="175">
        <f>('Non Double Counted #''s'!EC21/'Non Double Counted #''s'!$EA21)*100</f>
        <v>12.07623248281368</v>
      </c>
      <c r="EL21" s="175">
        <f>('Non Double Counted #''s'!ED21/'Non Double Counted #''s'!$EA21)*100</f>
        <v>39.749018145025495</v>
      </c>
      <c r="EM21" s="175">
        <f>('Non Double Counted #''s'!EE21/'Non Double Counted #''s'!$EA21)*100</f>
        <v>1.51863293962339</v>
      </c>
      <c r="EN21" s="175">
        <f>('Non Double Counted #''s'!EF21/'Non Double Counted #''s'!$EA21)*100</f>
        <v>5.4406969045017117</v>
      </c>
      <c r="EO21" s="29">
        <f t="shared" si="116"/>
        <v>-5.5240480161819221</v>
      </c>
      <c r="EP21" s="29">
        <f t="shared" si="105"/>
        <v>0.72936486736778683</v>
      </c>
      <c r="EQ21" s="29">
        <f t="shared" si="106"/>
        <v>2.8353529011752627</v>
      </c>
      <c r="ER21" s="29">
        <f t="shared" si="107"/>
        <v>1.5435690267121505</v>
      </c>
      <c r="ES21" s="29">
        <f t="shared" si="108"/>
        <v>0.41576122092671697</v>
      </c>
      <c r="EU21" s="50">
        <f t="shared" si="109"/>
        <v>100.00000000000001</v>
      </c>
      <c r="EV21" s="50">
        <f t="shared" si="110"/>
        <v>99.999999999999986</v>
      </c>
      <c r="EW21" s="175"/>
      <c r="EX21" s="175">
        <f>'Non Double Counted #''s'!BW21/'Non Double Counted #''s'!$BV21*100</f>
        <v>45.325475140522812</v>
      </c>
      <c r="EY21" s="175">
        <f>'Non Double Counted #''s'!BX21/'Non Double Counted #''s'!$BV21*100</f>
        <v>11.48045573530851</v>
      </c>
      <c r="EZ21" s="175">
        <f>'Non Double Counted #''s'!BY21/'Non Double Counted #''s'!$BV21*100</f>
        <v>37.624616925428704</v>
      </c>
      <c r="FA21" s="175">
        <f>'Non Double Counted #''s'!BZ21/'Non Double Counted #''s'!$BV21*100</f>
        <v>1.2708326531271266</v>
      </c>
      <c r="FB21" s="175">
        <f>'Non Double Counted #''s'!CA21/'Non Double Counted #''s'!$BV21*100</f>
        <v>4.2986195456128415</v>
      </c>
      <c r="FC21" s="194">
        <f>('Non Double Counted #''s'!EI21/'Non Double Counted #''s'!EH21)*100</f>
        <v>40.788002108528602</v>
      </c>
      <c r="FD21" s="175">
        <f>('Non Double Counted #''s'!EJ21/'Non Double Counted #''s'!EH21)*100</f>
        <v>12.216499580273112</v>
      </c>
      <c r="FE21" s="175">
        <f>('Non Double Counted #''s'!EK21/'Non Double Counted #''s'!EH21)*100</f>
        <v>39.821371784019618</v>
      </c>
      <c r="FF21" s="175">
        <f>('Non Double Counted #''s'!EL21/'Non Double Counted #''s'!EH21)*100</f>
        <v>1.5571770470920046</v>
      </c>
      <c r="FG21" s="175">
        <f>('Non Double Counted #''s'!EM21/'Non Double Counted #''s'!EH21)*100</f>
        <v>5.6169494800866691</v>
      </c>
      <c r="FH21" s="29">
        <f t="shared" si="58"/>
        <v>-4.5374730319942103</v>
      </c>
      <c r="FI21" s="29">
        <f t="shared" ref="FI21:FI37" si="117">FD21-EY21</f>
        <v>0.73604384496460185</v>
      </c>
      <c r="FJ21" s="29">
        <f t="shared" ref="FJ21:FJ52" si="118">FE21-EZ21</f>
        <v>2.1967548585909142</v>
      </c>
      <c r="FK21" s="29">
        <f t="shared" ref="FK21:FK52" si="119">FF21-FA21</f>
        <v>0.28634439396487799</v>
      </c>
      <c r="FL21" s="29">
        <f t="shared" ref="FL21:FL52" si="120">FG21-FB21</f>
        <v>1.3183299344738275</v>
      </c>
      <c r="FN21" s="50">
        <f t="shared" si="59"/>
        <v>99.999999999999986</v>
      </c>
      <c r="FO21" s="50">
        <f t="shared" si="60"/>
        <v>100.00000000000001</v>
      </c>
      <c r="FP21" s="175">
        <f>'Non Double Counted #''s'!CC21/'Non Double Counted #''s'!$CB21*100</f>
        <v>44.824132381625311</v>
      </c>
      <c r="FQ21" s="175">
        <f>'Non Double Counted #''s'!CD21/'Non Double Counted #''s'!$CB21*100</f>
        <v>11.515270627899914</v>
      </c>
      <c r="FR21" s="175">
        <f>'Non Double Counted #''s'!CE21/'Non Double Counted #''s'!$CB21*100</f>
        <v>38.137112589636459</v>
      </c>
      <c r="FS21" s="175">
        <f>'Non Double Counted #''s'!CF21/'Non Double Counted #''s'!$CB21*100</f>
        <v>1.2308039971363227</v>
      </c>
      <c r="FT21" s="175">
        <f>'Non Double Counted #''s'!CG21/'Non Double Counted #''s'!$CB21*100</f>
        <v>4.2926804037019979</v>
      </c>
      <c r="FU21" s="194">
        <f>('Non Double Counted #''s'!EO21/'Non Double Counted #''s'!$EN21)*100</f>
        <v>40.255911052603381</v>
      </c>
      <c r="FV21" s="175">
        <f>('Non Double Counted #''s'!EP21/'Non Double Counted #''s'!$EN21)*100</f>
        <v>12.336634452528351</v>
      </c>
      <c r="FW21" s="175">
        <f>('Non Double Counted #''s'!EQ21/'Non Double Counted #''s'!$EN21)*100</f>
        <v>40.07397916239271</v>
      </c>
      <c r="FX21" s="175">
        <f>('Non Double Counted #''s'!ER21/'Non Double Counted #''s'!$EN21)*100</f>
        <v>1.6120274446271006</v>
      </c>
      <c r="FY21" s="175">
        <f>('Non Double Counted #''s'!ES21/'Non Double Counted #''s'!$EN21)*100</f>
        <v>5.7214478878484636</v>
      </c>
      <c r="FZ21" s="29">
        <f t="shared" si="111"/>
        <v>-4.5682213290219309</v>
      </c>
      <c r="GA21" s="29">
        <f t="shared" si="112"/>
        <v>0.82136382462843649</v>
      </c>
      <c r="GB21" s="29">
        <f t="shared" si="113"/>
        <v>1.9368665727562515</v>
      </c>
      <c r="GC21" s="29">
        <f t="shared" si="114"/>
        <v>0.38122344749077786</v>
      </c>
      <c r="GD21" s="29">
        <f t="shared" si="115"/>
        <v>1.4287674841464657</v>
      </c>
      <c r="GF21" s="50">
        <f t="shared" si="62"/>
        <v>100</v>
      </c>
      <c r="GG21" s="50">
        <f t="shared" si="63"/>
        <v>100.00000000000001</v>
      </c>
      <c r="GI21" s="194">
        <f>'Non Double Counted #''s'!DM21/'Non Double Counted #''s'!$DL21*100</f>
        <v>41.994526259975586</v>
      </c>
      <c r="GJ21" s="175">
        <f>'Non Double Counted #''s'!DN21/'Non Double Counted #''s'!$DL21*100</f>
        <v>11.900798725408411</v>
      </c>
      <c r="GK21" s="175">
        <f>'Non Double Counted #''s'!DO21/'Non Double Counted #''s'!$DL21*100</f>
        <v>39.415909698905438</v>
      </c>
      <c r="GL21" s="175">
        <f>'Non Double Counted #''s'!DP21/'Non Double Counted #''s'!$DL21*100</f>
        <v>0.32380607022265923</v>
      </c>
      <c r="GM21" s="175">
        <f>'Non Double Counted #''s'!DQ21/'Non Double Counted #''s'!$DL21*100</f>
        <v>4.8283960668437027</v>
      </c>
      <c r="GN21" s="29">
        <f>'Non Double Counted #''s'!DR21/'Non Double Counted #''s'!$DL21*100</f>
        <v>8.4714157375713819E-2</v>
      </c>
      <c r="GO21" s="29">
        <f>'Non Double Counted #''s'!DS21/'Non Double Counted #''s'!$DL21*100</f>
        <v>1.4518490212684894</v>
      </c>
      <c r="GP21" s="29">
        <f>'Non Double Counted #''s'!DT21/'Non Double Counted #''s'!$DL21*100</f>
        <v>5.236916294442076</v>
      </c>
      <c r="GQ21" s="194">
        <f>('Non Double Counted #''s'!EU21/'Non Double Counted #''s'!$ET21)*100</f>
        <v>39.759511057966463</v>
      </c>
      <c r="GR21" s="175">
        <f>('Non Double Counted #''s'!EV21/'Non Double Counted #''s'!$ET21)*100</f>
        <v>12.459777981517686</v>
      </c>
      <c r="GS21" s="175">
        <f>('Non Double Counted #''s'!EW21/'Non Double Counted #''s'!$ET21)*100</f>
        <v>40.1888811468908</v>
      </c>
      <c r="GT21" s="194">
        <f>('Non Double Counted #''s'!EX21/'Non Double Counted #''s'!$ET21)*100</f>
        <v>0.32702763795634515</v>
      </c>
      <c r="GU21" s="194">
        <f>('Non Double Counted #''s'!EY21/'Non Double Counted #''s'!$ET21)*100</f>
        <v>5.5095090932364936</v>
      </c>
      <c r="GV21" s="194">
        <f>('Non Double Counted #''s'!EZ21/'Non Double Counted #''s'!$ET21)*100</f>
        <v>9.5099590496994096E-2</v>
      </c>
      <c r="GW21" s="175">
        <f>('Non Double Counted #''s'!FA21/'Non Double Counted #''s'!$ET21)*100</f>
        <v>1.6601934919352161</v>
      </c>
      <c r="GX21" s="175">
        <f>('Non Double Counted #''s'!FB21/'Non Double Counted #''s'!$ET21)*100</f>
        <v>5.9316363216898331</v>
      </c>
      <c r="GY21" s="29">
        <f t="shared" si="64"/>
        <v>-2.235015202009123</v>
      </c>
      <c r="GZ21" s="29">
        <f t="shared" si="65"/>
        <v>0.55897925610927501</v>
      </c>
      <c r="HA21" s="29">
        <f t="shared" si="66"/>
        <v>0.77297144798536266</v>
      </c>
      <c r="HB21" s="29">
        <f t="shared" si="67"/>
        <v>3.2215677336859261E-3</v>
      </c>
      <c r="HC21" s="29">
        <f t="shared" si="68"/>
        <v>0.68111302639279092</v>
      </c>
      <c r="HD21" s="29">
        <f t="shared" si="69"/>
        <v>1.0385433121280277E-2</v>
      </c>
      <c r="HE21" s="29">
        <f t="shared" si="70"/>
        <v>0.20834447066672679</v>
      </c>
      <c r="HF21" s="29">
        <f t="shared" si="71"/>
        <v>0.69472002724775717</v>
      </c>
      <c r="HG21" s="50">
        <f t="shared" si="72"/>
        <v>100</v>
      </c>
      <c r="HH21" s="50">
        <f t="shared" si="73"/>
        <v>100</v>
      </c>
    </row>
    <row r="22" spans="1:216">
      <c r="A22" s="1" t="s">
        <v>33</v>
      </c>
      <c r="B22" s="80">
        <f>('Non Double Counted #''s'!U22/'Non Double Counted #''s'!$T22)*100</f>
        <v>69.984812717307733</v>
      </c>
      <c r="C22" s="80">
        <f>('Non Double Counted #''s'!V22/'Non Double Counted #''s'!$T22)*100</f>
        <v>19.516110386239991</v>
      </c>
      <c r="D22" s="80">
        <f>('Non Double Counted #''s'!W22/'Non Double Counted #''s'!$T22)*100</f>
        <v>4.9622223820509328</v>
      </c>
      <c r="E22" s="80">
        <f>('Non Double Counted #''s'!X22/'Non Double Counted #''s'!$T22)*100</f>
        <v>1.3036829125749783</v>
      </c>
      <c r="F22" s="80">
        <f>('Non Double Counted #''s'!Y22/'Non Double Counted #''s'!$T22)*100</f>
        <v>4.2331716018263696</v>
      </c>
      <c r="G22" s="91">
        <f>('Non Double Counted #''s'!CC22/'Non Double Counted #''s'!$CB22)*100</f>
        <v>64.497683226202</v>
      </c>
      <c r="H22" s="80">
        <f>('Non Double Counted #''s'!CD22/'Non Double Counted #''s'!$CB22)*100</f>
        <v>19.11997919127575</v>
      </c>
      <c r="I22" s="80">
        <f>('Non Double Counted #''s'!CE22/'Non Double Counted #''s'!$CB22)*100</f>
        <v>8.1605818933468903</v>
      </c>
      <c r="J22" s="80">
        <f>('Non Double Counted #''s'!CF22/'Non Double Counted #''s'!$CB22)*100</f>
        <v>2.2268101539855474</v>
      </c>
      <c r="K22" s="80">
        <f>('Non Double Counted #''s'!CG22/'Non Double Counted #''s'!$CB22)*100</f>
        <v>5.9949455351898155</v>
      </c>
      <c r="L22" s="97">
        <f t="shared" si="74"/>
        <v>-5.4871294911057333</v>
      </c>
      <c r="M22" s="85">
        <f t="shared" si="75"/>
        <v>-0.39613119496424076</v>
      </c>
      <c r="N22" s="85">
        <f t="shared" si="76"/>
        <v>3.1983595112959575</v>
      </c>
      <c r="O22" s="85">
        <f t="shared" si="77"/>
        <v>1.7617739333634459</v>
      </c>
      <c r="P22" s="85">
        <f t="shared" si="78"/>
        <v>0.92312724141056912</v>
      </c>
      <c r="R22" s="50">
        <f t="shared" si="79"/>
        <v>100.00000000000001</v>
      </c>
      <c r="S22" s="50">
        <f t="shared" si="80"/>
        <v>100</v>
      </c>
      <c r="U22" s="80">
        <f>('Non Double Counted #''s'!AA22/'Non Double Counted #''s'!$Z22)*100</f>
        <v>69.554631612724577</v>
      </c>
      <c r="V22" s="80">
        <f>('Non Double Counted #''s'!AB22/'Non Double Counted #''s'!$Z22)*100</f>
        <v>19.491011483780269</v>
      </c>
      <c r="W22" s="80">
        <f>('Non Double Counted #''s'!AC22/'Non Double Counted #''s'!$Z22)*100</f>
        <v>5.2378900847008669</v>
      </c>
      <c r="X22" s="80">
        <f>('Non Double Counted #''s'!AD22/'Non Double Counted #''s'!$Z22)*100</f>
        <v>1.3440001319263932</v>
      </c>
      <c r="Y22" s="80">
        <f>('Non Double Counted #''s'!AE22/'Non Double Counted #''s'!$Z22)*100</f>
        <v>4.3724666868678961</v>
      </c>
      <c r="Z22" s="91">
        <f>('Non Double Counted #''s'!CI22/'Non Double Counted #''s'!$CH22)*100</f>
        <v>64.080090722216724</v>
      </c>
      <c r="AA22" s="80">
        <f>('Non Double Counted #''s'!CJ22/'Non Double Counted #''s'!$CH22)*100</f>
        <v>19.04885579010751</v>
      </c>
      <c r="AB22" s="80">
        <f>('Non Double Counted #''s'!CK22/'Non Double Counted #''s'!$CH22)*100</f>
        <v>8.3985728084758762</v>
      </c>
      <c r="AC22" s="80">
        <f>('Non Double Counted #''s'!CL22/'Non Double Counted #''s'!$CH22)*100</f>
        <v>2.2850969848398464</v>
      </c>
      <c r="AD22" s="80">
        <f>('Non Double Counted #''s'!CM22/'Non Double Counted #''s'!$CH22)*100</f>
        <v>6.1873836943600473</v>
      </c>
      <c r="AE22" s="97">
        <f t="shared" si="81"/>
        <v>-5.4745408905078534</v>
      </c>
      <c r="AF22" s="85">
        <f t="shared" si="82"/>
        <v>-0.44215569367275975</v>
      </c>
      <c r="AG22" s="85">
        <f t="shared" si="83"/>
        <v>3.1606827237750093</v>
      </c>
      <c r="AH22" s="85">
        <f t="shared" si="84"/>
        <v>1.8149170074921512</v>
      </c>
      <c r="AI22" s="85">
        <f t="shared" si="85"/>
        <v>0.94109685291345313</v>
      </c>
      <c r="AJ22" s="85"/>
      <c r="AK22" s="50">
        <f t="shared" si="28"/>
        <v>100</v>
      </c>
      <c r="AL22" s="50">
        <f t="shared" si="29"/>
        <v>100</v>
      </c>
      <c r="AN22" s="80">
        <f>('Non Double Counted #''s'!AG22/'Non Double Counted #''s'!$AF22)*100</f>
        <v>69.144283133920936</v>
      </c>
      <c r="AO22" s="80">
        <f>('Non Double Counted #''s'!AH22/'Non Double Counted #''s'!$AF22)*100</f>
        <v>19.459182703407439</v>
      </c>
      <c r="AP22" s="80">
        <f>('Non Double Counted #''s'!AI22/'Non Double Counted #''s'!$AF22)*100</f>
        <v>5.5061996659106649</v>
      </c>
      <c r="AQ22" s="80">
        <f>('Non Double Counted #''s'!AJ22/'Non Double Counted #''s'!$AF22)*100</f>
        <v>1.38219276683009</v>
      </c>
      <c r="AR22" s="80">
        <f>('Non Double Counted #''s'!AK22/'Non Double Counted #''s'!$AF22)*100</f>
        <v>4.5081417299308733</v>
      </c>
      <c r="AS22" s="91">
        <f>('Non Double Counted #''s'!CO22/'Non Double Counted #''s'!$CN22)*100</f>
        <v>63.641201611785384</v>
      </c>
      <c r="AT22" s="91">
        <f>('Non Double Counted #''s'!CP22/'Non Double Counted #''s'!$CN22)*100</f>
        <v>19.003850295475829</v>
      </c>
      <c r="AU22" s="91">
        <f>('Non Double Counted #''s'!CQ22/'Non Double Counted #''s'!$CN22)*100</f>
        <v>8.6289957937897714</v>
      </c>
      <c r="AV22" s="91">
        <f>('Non Double Counted #''s'!CR22/'Non Double Counted #''s'!$CN22)*100</f>
        <v>2.3698595892090037</v>
      </c>
      <c r="AW22" s="91">
        <f>('Non Double Counted #''s'!CS22/'Non Double Counted #''s'!$CN22)*100</f>
        <v>6.3560927097400191</v>
      </c>
      <c r="AX22" s="97">
        <f t="shared" si="86"/>
        <v>-5.5030815221355525</v>
      </c>
      <c r="AY22" s="85">
        <f t="shared" si="87"/>
        <v>-0.45533240793161056</v>
      </c>
      <c r="AZ22" s="85">
        <f t="shared" si="88"/>
        <v>3.1227961278791065</v>
      </c>
      <c r="BA22" s="85">
        <f t="shared" si="89"/>
        <v>1.8479509798091458</v>
      </c>
      <c r="BB22" s="85">
        <f t="shared" si="90"/>
        <v>0.98766682237891379</v>
      </c>
      <c r="BD22" s="50">
        <f t="shared" si="30"/>
        <v>100</v>
      </c>
      <c r="BE22" s="50">
        <f t="shared" si="31"/>
        <v>100</v>
      </c>
      <c r="BG22" s="175">
        <f>('Non Double Counted #''s'!AM22/'Non Double Counted #''s'!$AL22)*100</f>
        <v>68.729824776033553</v>
      </c>
      <c r="BH22" s="175">
        <f>('Non Double Counted #''s'!AN22/'Non Double Counted #''s'!$AL22)*100</f>
        <v>19.43212110285501</v>
      </c>
      <c r="BI22" s="175">
        <f>('Non Double Counted #''s'!AO22/'Non Double Counted #''s'!$AL22)*100</f>
        <v>5.7740310526745047</v>
      </c>
      <c r="BJ22" s="175">
        <f>('Non Double Counted #''s'!AP22/'Non Double Counted #''s'!$AL22)*100</f>
        <v>1.4220850020819114</v>
      </c>
      <c r="BK22" s="175">
        <f>('Non Double Counted #''s'!AQ22/'Non Double Counted #''s'!$AL22)*100</f>
        <v>4.6419380663550243</v>
      </c>
      <c r="BL22" s="175">
        <f>('Non Double Counted #''s'!CU22/'Non Double Counted #''s'!$CT22)*100</f>
        <v>63.141959160917907</v>
      </c>
      <c r="BM22" s="175">
        <f>('Non Double Counted #''s'!CV22/'Non Double Counted #''s'!$CT22)*100</f>
        <v>18.996049740766864</v>
      </c>
      <c r="BN22" s="175">
        <f>('Non Double Counted #''s'!CW22/'Non Double Counted #''s'!$CT22)*100</f>
        <v>8.8552775432128286</v>
      </c>
      <c r="BO22" s="175">
        <f>('Non Double Counted #''s'!CX22/'Non Double Counted #''s'!$CT22)*100</f>
        <v>2.4406070939886906</v>
      </c>
      <c r="BP22" s="175">
        <f>('Non Double Counted #''s'!CY22/'Non Double Counted #''s'!$CT22)*100</f>
        <v>6.5661064611137094</v>
      </c>
      <c r="BQ22" s="29">
        <f t="shared" si="32"/>
        <v>-5.5878656151156463</v>
      </c>
      <c r="BR22" s="29">
        <f t="shared" si="33"/>
        <v>-0.43607136208814623</v>
      </c>
      <c r="BS22" s="29">
        <f t="shared" si="34"/>
        <v>3.0812464905383239</v>
      </c>
      <c r="BT22" s="29">
        <f t="shared" si="35"/>
        <v>1.9241683947586852</v>
      </c>
      <c r="BU22" s="29">
        <f t="shared" si="36"/>
        <v>1.0185220919067792</v>
      </c>
      <c r="BW22" s="50">
        <f t="shared" si="37"/>
        <v>100</v>
      </c>
      <c r="BX22" s="50">
        <f t="shared" si="38"/>
        <v>99.999999999999986</v>
      </c>
      <c r="BZ22" s="175">
        <f>('Non Double Counted #''s'!AS22/'Non Double Counted #''s'!$AR22)*100</f>
        <v>68.264088064690313</v>
      </c>
      <c r="CA22" s="175">
        <f>('Non Double Counted #''s'!AT22/'Non Double Counted #''s'!$AR22)*100</f>
        <v>19.418370220194852</v>
      </c>
      <c r="CB22" s="175">
        <f>('Non Double Counted #''s'!AU22/'Non Double Counted #''s'!$AR22)*100</f>
        <v>6.0611987319002614</v>
      </c>
      <c r="CC22" s="175">
        <f>('Non Double Counted #''s'!AV22/'Non Double Counted #''s'!$AR22)*100</f>
        <v>1.4715257280475968</v>
      </c>
      <c r="CD22" s="175">
        <f>('Non Double Counted #''s'!AW22/'Non Double Counted #''s'!$AR22)*100</f>
        <v>4.7848172551669768</v>
      </c>
      <c r="CE22" s="175">
        <f>('Non Double Counted #''s'!DA22/'Non Double Counted #''s'!$CZ22)*100</f>
        <v>62.713174161066341</v>
      </c>
      <c r="CF22" s="175">
        <f>('Non Double Counted #''s'!DB22/'Non Double Counted #''s'!$CZ22)*100</f>
        <v>19.032629515496435</v>
      </c>
      <c r="CG22" s="175">
        <f>('Non Double Counted #''s'!DC22/'Non Double Counted #''s'!$CZ22)*100</f>
        <v>9.0031925351721043</v>
      </c>
      <c r="CH22" s="175">
        <f>('Non Double Counted #''s'!DD22/'Non Double Counted #''s'!$CZ22)*100</f>
        <v>2.5041414206119459</v>
      </c>
      <c r="CI22" s="175">
        <f>('Non Double Counted #''s'!DE22/'Non Double Counted #''s'!$CZ22)*100</f>
        <v>6.7468623676531756</v>
      </c>
      <c r="CJ22" s="29">
        <f t="shared" si="39"/>
        <v>-5.5509139036239716</v>
      </c>
      <c r="CK22" s="29">
        <f t="shared" si="40"/>
        <v>-0.38574070469841715</v>
      </c>
      <c r="CL22" s="29">
        <f t="shared" si="41"/>
        <v>2.9419938032718429</v>
      </c>
      <c r="CM22" s="29">
        <f t="shared" si="42"/>
        <v>1.9620451124861988</v>
      </c>
      <c r="CN22" s="29">
        <f t="shared" si="43"/>
        <v>1.032615692564349</v>
      </c>
      <c r="CP22" s="50">
        <f t="shared" si="44"/>
        <v>100</v>
      </c>
      <c r="CQ22" s="50">
        <f t="shared" si="45"/>
        <v>100</v>
      </c>
      <c r="CS22" s="175">
        <f>('Non Double Counted #''s'!AY22/'Non Double Counted #''s'!$AX22)*100</f>
        <v>67.793376468060501</v>
      </c>
      <c r="CT22" s="175">
        <f>('Non Double Counted #''s'!AZ22/'Non Double Counted #''s'!$AX22)*100</f>
        <v>19.442062611991826</v>
      </c>
      <c r="CU22" s="175">
        <f>('Non Double Counted #''s'!BA22/'Non Double Counted #''s'!$AX22)*100</f>
        <v>6.3481249607549319</v>
      </c>
      <c r="CV22" s="175">
        <f>('Non Double Counted #''s'!BB22/'Non Double Counted #''s'!$AX22)*100</f>
        <v>1.5124115355528531</v>
      </c>
      <c r="CW22" s="175">
        <f>('Non Double Counted #''s'!BC22/'Non Double Counted #''s'!$AX22)*100</f>
        <v>4.9040244236398793</v>
      </c>
      <c r="CX22" s="175">
        <f>('Non Double Counted #''s'!DG22/'Non Double Counted #''s'!$DF22)*100</f>
        <v>62.447597472505315</v>
      </c>
      <c r="CY22" s="175">
        <f>('Non Double Counted #''s'!DH22/'Non Double Counted #''s'!$DF22)*100</f>
        <v>19.080796898835541</v>
      </c>
      <c r="CZ22" s="175">
        <f>('Non Double Counted #''s'!DI22/'Non Double Counted #''s'!$DF22)*100</f>
        <v>9.106294389981322</v>
      </c>
      <c r="DA22" s="175">
        <f>('Non Double Counted #''s'!DJ22/'Non Double Counted #''s'!$DF22)*100</f>
        <v>2.5404883230810782</v>
      </c>
      <c r="DB22" s="175">
        <f>('Non Double Counted #''s'!DK22/'Non Double Counted #''s'!$DF22)*100</f>
        <v>6.8248229155967426</v>
      </c>
      <c r="DC22" s="29">
        <f t="shared" si="91"/>
        <v>-5.345778995555186</v>
      </c>
      <c r="DD22" s="29">
        <f t="shared" si="92"/>
        <v>-0.36126571315628553</v>
      </c>
      <c r="DE22" s="29">
        <f t="shared" si="93"/>
        <v>2.7581694292263901</v>
      </c>
      <c r="DF22" s="29">
        <f t="shared" si="94"/>
        <v>1.9207984919568633</v>
      </c>
      <c r="DG22" s="29">
        <f t="shared" si="95"/>
        <v>1.0280767875282251</v>
      </c>
      <c r="DI22" s="50">
        <f t="shared" si="96"/>
        <v>100</v>
      </c>
      <c r="DJ22" s="50">
        <f t="shared" si="97"/>
        <v>99.999999999999986</v>
      </c>
      <c r="DL22" s="175">
        <f>('Non Double Counted #''s'!BE22/'Non Double Counted #''s'!$BD22)*100</f>
        <v>67.365080808310424</v>
      </c>
      <c r="DM22" s="175">
        <f>('Non Double Counted #''s'!BF22/'Non Double Counted #''s'!$BD22)*100</f>
        <v>19.440300567298046</v>
      </c>
      <c r="DN22" s="175">
        <f>('Non Double Counted #''s'!BG22/'Non Double Counted #''s'!$BD22)*100</f>
        <v>6.6048689564248866</v>
      </c>
      <c r="DO22" s="175">
        <f>('Non Double Counted #''s'!BH22/'Non Double Counted #''s'!$BD22)*100</f>
        <v>1.556273563001906</v>
      </c>
      <c r="DP22" s="175">
        <f>('Non Double Counted #''s'!BI22/'Non Double Counted #''s'!$BD22)*100</f>
        <v>5.033476104964751</v>
      </c>
      <c r="DQ22" s="175">
        <f>('Non Double Counted #''s'!DM22/'Non Double Counted #''s'!$DL22)*100</f>
        <v>61.880160849679221</v>
      </c>
      <c r="DR22" s="175">
        <f>('Non Double Counted #''s'!DN22/'Non Double Counted #''s'!$DL22)*100</f>
        <v>19.115444827757194</v>
      </c>
      <c r="DS22" s="175">
        <f>('Non Double Counted #''s'!DO22/'Non Double Counted #''s'!$DL22)*100</f>
        <v>9.3898597642036261</v>
      </c>
      <c r="DT22" s="175">
        <f>('Non Double Counted #''s'!DS22/'Non Double Counted #''s'!$DL22)*100</f>
        <v>2.6081874659091713</v>
      </c>
      <c r="DU22" s="175">
        <f>('Non Double Counted #''s'!DT22/'Non Double Counted #''s'!$DL22)*100</f>
        <v>7.0063470924507847</v>
      </c>
      <c r="DV22" s="29">
        <f t="shared" si="98"/>
        <v>-5.4849199586312025</v>
      </c>
      <c r="DW22" s="29">
        <f t="shared" si="99"/>
        <v>-0.32485573954085112</v>
      </c>
      <c r="DX22" s="29">
        <f t="shared" si="100"/>
        <v>2.7849908077787395</v>
      </c>
      <c r="DY22" s="29">
        <f t="shared" si="101"/>
        <v>1.9728709874860337</v>
      </c>
      <c r="DZ22" s="29">
        <f t="shared" si="102"/>
        <v>1.0519139029072653</v>
      </c>
      <c r="EB22" s="50">
        <f t="shared" si="103"/>
        <v>100.00000000000001</v>
      </c>
      <c r="EC22" s="50">
        <f t="shared" si="104"/>
        <v>99.999999999999986</v>
      </c>
      <c r="EE22" s="175">
        <f>('Non Double Counted #''s'!BQ22/'Non Double Counted #''s'!$BP22)*100</f>
        <v>66.328554447205804</v>
      </c>
      <c r="EF22" s="175">
        <f>('Non Double Counted #''s'!BR22/'Non Double Counted #''s'!$BP22)*100</f>
        <v>19.50506115375784</v>
      </c>
      <c r="EG22" s="175">
        <f>('Non Double Counted #''s'!BS22/'Non Double Counted #''s'!$BP22)*100</f>
        <v>7.2301236015066124</v>
      </c>
      <c r="EH22" s="175">
        <f>('Non Double Counted #''s'!BT22/'Non Double Counted #''s'!$BP22)*100</f>
        <v>1.6125537418538831</v>
      </c>
      <c r="EI22" s="175">
        <f>('Non Double Counted #''s'!BU22/'Non Double Counted #''s'!$BP22)*100</f>
        <v>5.3237070556758628</v>
      </c>
      <c r="EJ22" s="175">
        <f>('Non Double Counted #''s'!EB22/'Non Double Counted #''s'!$EA22)*100</f>
        <v>61.24881216947675</v>
      </c>
      <c r="EK22" s="175">
        <f>('Non Double Counted #''s'!EC22/'Non Double Counted #''s'!$EA22)*100</f>
        <v>19.122750473638451</v>
      </c>
      <c r="EL22" s="175">
        <f>('Non Double Counted #''s'!ED22/'Non Double Counted #''s'!$EA22)*100</f>
        <v>9.7758788891454635</v>
      </c>
      <c r="EM22" s="175">
        <f>('Non Double Counted #''s'!EE22/'Non Double Counted #''s'!$EA22)*100</f>
        <v>2.7312691823426318</v>
      </c>
      <c r="EN22" s="175">
        <f>('Non Double Counted #''s'!EF22/'Non Double Counted #''s'!$EA22)*100</f>
        <v>7.1212892853967054</v>
      </c>
      <c r="EO22" s="29">
        <f t="shared" si="116"/>
        <v>-5.0797422777290535</v>
      </c>
      <c r="EP22" s="29">
        <f t="shared" si="105"/>
        <v>-0.38231068011938873</v>
      </c>
      <c r="EQ22" s="29">
        <f t="shared" si="106"/>
        <v>2.5457552876388512</v>
      </c>
      <c r="ER22" s="29">
        <f t="shared" si="107"/>
        <v>1.7975822297208426</v>
      </c>
      <c r="ES22" s="29">
        <f t="shared" si="108"/>
        <v>1.1187154404887487</v>
      </c>
      <c r="EU22" s="50">
        <f t="shared" si="109"/>
        <v>100.00000000000001</v>
      </c>
      <c r="EV22" s="50">
        <f t="shared" si="110"/>
        <v>99.999999999999986</v>
      </c>
      <c r="EW22" s="175"/>
      <c r="EX22" s="175">
        <f>'Non Double Counted #''s'!BW22/'Non Double Counted #''s'!$BV22*100</f>
        <v>64.822327742049012</v>
      </c>
      <c r="EY22" s="175">
        <f>'Non Double Counted #''s'!BX22/'Non Double Counted #''s'!$BV22*100</f>
        <v>19.043862385614641</v>
      </c>
      <c r="EZ22" s="175">
        <f>'Non Double Counted #''s'!BY22/'Non Double Counted #''s'!$BV22*100</f>
        <v>7.8968017093811991</v>
      </c>
      <c r="FA22" s="175">
        <f>'Non Double Counted #''s'!BZ22/'Non Double Counted #''s'!$BV22*100</f>
        <v>2.2705718668010495</v>
      </c>
      <c r="FB22" s="175">
        <f>'Non Double Counted #''s'!CA22/'Non Double Counted #''s'!$BV22*100</f>
        <v>5.9664362961540922</v>
      </c>
      <c r="FC22" s="194">
        <f>('Non Double Counted #''s'!EI22/'Non Double Counted #''s'!EH22)*100</f>
        <v>60.784118572903779</v>
      </c>
      <c r="FD22" s="175">
        <f>('Non Double Counted #''s'!EJ22/'Non Double Counted #''s'!EH22)*100</f>
        <v>19.133914738766247</v>
      </c>
      <c r="FE22" s="175">
        <f>('Non Double Counted #''s'!EK22/'Non Double Counted #''s'!EH22)*100</f>
        <v>9.9562857521678154</v>
      </c>
      <c r="FF22" s="175">
        <f>('Non Double Counted #''s'!EL22/'Non Double Counted #''s'!EH22)*100</f>
        <v>2.8249138036703765</v>
      </c>
      <c r="FG22" s="175">
        <f>('Non Double Counted #''s'!EM22/'Non Double Counted #''s'!EH22)*100</f>
        <v>7.3007671324917824</v>
      </c>
      <c r="FH22" s="29">
        <f t="shared" si="58"/>
        <v>-4.0382091691452331</v>
      </c>
      <c r="FI22" s="29">
        <f t="shared" si="117"/>
        <v>9.0052353151605757E-2</v>
      </c>
      <c r="FJ22" s="29">
        <f t="shared" si="118"/>
        <v>2.0594840427866163</v>
      </c>
      <c r="FK22" s="29">
        <f t="shared" si="119"/>
        <v>0.55434193686932698</v>
      </c>
      <c r="FL22" s="29">
        <f t="shared" si="120"/>
        <v>1.3343308363376902</v>
      </c>
      <c r="FN22" s="50">
        <f t="shared" si="59"/>
        <v>99.999999999999986</v>
      </c>
      <c r="FO22" s="50">
        <f t="shared" si="60"/>
        <v>100</v>
      </c>
      <c r="FP22" s="175">
        <f>'Non Double Counted #''s'!CC22/'Non Double Counted #''s'!$CB22*100</f>
        <v>64.497683226202</v>
      </c>
      <c r="FQ22" s="175">
        <f>'Non Double Counted #''s'!CD22/'Non Double Counted #''s'!$CB22*100</f>
        <v>19.11997919127575</v>
      </c>
      <c r="FR22" s="175">
        <f>'Non Double Counted #''s'!CE22/'Non Double Counted #''s'!$CB22*100</f>
        <v>8.1605818933468903</v>
      </c>
      <c r="FS22" s="175">
        <f>'Non Double Counted #''s'!CF22/'Non Double Counted #''s'!$CB22*100</f>
        <v>2.2268101539855474</v>
      </c>
      <c r="FT22" s="175">
        <f>'Non Double Counted #''s'!CG22/'Non Double Counted #''s'!$CB22*100</f>
        <v>5.9949455351898155</v>
      </c>
      <c r="FU22" s="194">
        <f>('Non Double Counted #''s'!EO22/'Non Double Counted #''s'!$EN22)*100</f>
        <v>60.307610918564713</v>
      </c>
      <c r="FV22" s="175">
        <f>('Non Double Counted #''s'!EP22/'Non Double Counted #''s'!$EN22)*100</f>
        <v>19.155828592187117</v>
      </c>
      <c r="FW22" s="175">
        <f>('Non Double Counted #''s'!EQ22/'Non Double Counted #''s'!$EN22)*100</f>
        <v>10.21957604883241</v>
      </c>
      <c r="FX22" s="175">
        <f>('Non Double Counted #''s'!ER22/'Non Double Counted #''s'!$EN22)*100</f>
        <v>2.9079402335468125</v>
      </c>
      <c r="FY22" s="175">
        <f>('Non Double Counted #''s'!ES22/'Non Double Counted #''s'!$EN22)*100</f>
        <v>7.4090442068689493</v>
      </c>
      <c r="FZ22" s="29">
        <f t="shared" si="111"/>
        <v>-4.190072307637287</v>
      </c>
      <c r="GA22" s="29">
        <f t="shared" si="112"/>
        <v>3.5849400911367013E-2</v>
      </c>
      <c r="GB22" s="29">
        <f t="shared" si="113"/>
        <v>2.0589941554855198</v>
      </c>
      <c r="GC22" s="29">
        <f t="shared" si="114"/>
        <v>0.68113007956126514</v>
      </c>
      <c r="GD22" s="29">
        <f t="shared" si="115"/>
        <v>1.4140986716791337</v>
      </c>
      <c r="GF22" s="50">
        <f t="shared" si="62"/>
        <v>100</v>
      </c>
      <c r="GG22" s="50">
        <f t="shared" si="63"/>
        <v>100</v>
      </c>
      <c r="GI22" s="194">
        <f>'Non Double Counted #''s'!DM22/'Non Double Counted #''s'!$DL22*100</f>
        <v>61.880160849679221</v>
      </c>
      <c r="GJ22" s="175">
        <f>'Non Double Counted #''s'!DN22/'Non Double Counted #''s'!$DL22*100</f>
        <v>19.115444827757194</v>
      </c>
      <c r="GK22" s="175">
        <f>'Non Double Counted #''s'!DO22/'Non Double Counted #''s'!$DL22*100</f>
        <v>9.3898597642036261</v>
      </c>
      <c r="GL22" s="175">
        <f>'Non Double Counted #''s'!DP22/'Non Double Counted #''s'!$DL22*100</f>
        <v>0.2658671408095849</v>
      </c>
      <c r="GM22" s="175">
        <f>'Non Double Counted #''s'!DQ22/'Non Double Counted #''s'!$DL22*100</f>
        <v>6.6671979523070783</v>
      </c>
      <c r="GN22" s="29">
        <f>'Non Double Counted #''s'!DR22/'Non Double Counted #''s'!$DL22*100</f>
        <v>7.3281999334121994E-2</v>
      </c>
      <c r="GO22" s="29">
        <f>'Non Double Counted #''s'!DS22/'Non Double Counted #''s'!$DL22*100</f>
        <v>2.6081874659091713</v>
      </c>
      <c r="GP22" s="29">
        <f>'Non Double Counted #''s'!DT22/'Non Double Counted #''s'!$DL22*100</f>
        <v>7.0063470924507847</v>
      </c>
      <c r="GQ22" s="194">
        <f>('Non Double Counted #''s'!EU22/'Non Double Counted #''s'!$ET22)*100</f>
        <v>59.837424926174208</v>
      </c>
      <c r="GR22" s="175">
        <f>('Non Double Counted #''s'!EV22/'Non Double Counted #''s'!$ET22)*100</f>
        <v>19.16376110006669</v>
      </c>
      <c r="GS22" s="175">
        <f>('Non Double Counted #''s'!EW22/'Non Double Counted #''s'!$ET22)*100</f>
        <v>10.491052175366054</v>
      </c>
      <c r="GT22" s="194">
        <f>('Non Double Counted #''s'!EX22/'Non Double Counted #''s'!$ET22)*100</f>
        <v>0.2672503250085016</v>
      </c>
      <c r="GU22" s="194">
        <f>('Non Double Counted #''s'!EY22/'Non Double Counted #''s'!$ET22)*100</f>
        <v>7.1911952839017923</v>
      </c>
      <c r="GV22" s="194">
        <f>('Non Double Counted #''s'!EZ22/'Non Double Counted #''s'!$ET22)*100</f>
        <v>7.4657812600944382E-2</v>
      </c>
      <c r="GW22" s="175">
        <f>('Non Double Counted #''s'!FA22/'Non Double Counted #''s'!$ET22)*100</f>
        <v>2.9746583768818047</v>
      </c>
      <c r="GX22" s="175">
        <f>('Non Double Counted #''s'!FB22/'Non Double Counted #''s'!$ET22)*100</f>
        <v>7.5331034215112389</v>
      </c>
      <c r="GY22" s="29">
        <f t="shared" si="64"/>
        <v>-2.0427359235050133</v>
      </c>
      <c r="GZ22" s="29">
        <f t="shared" si="65"/>
        <v>4.8316272309495645E-2</v>
      </c>
      <c r="HA22" s="29">
        <f t="shared" si="66"/>
        <v>1.1011924111624278</v>
      </c>
      <c r="HB22" s="29">
        <f t="shared" si="67"/>
        <v>1.3831841989166982E-3</v>
      </c>
      <c r="HC22" s="29">
        <f t="shared" si="68"/>
        <v>0.52399733159471396</v>
      </c>
      <c r="HD22" s="29">
        <f t="shared" si="69"/>
        <v>1.3758132668223871E-3</v>
      </c>
      <c r="HE22" s="29">
        <f t="shared" si="70"/>
        <v>0.3664709109726334</v>
      </c>
      <c r="HF22" s="29">
        <f t="shared" si="71"/>
        <v>0.52675632906045422</v>
      </c>
      <c r="HG22" s="50">
        <f t="shared" si="72"/>
        <v>100</v>
      </c>
      <c r="HH22" s="50">
        <f t="shared" si="73"/>
        <v>100</v>
      </c>
    </row>
    <row r="23" spans="1:216">
      <c r="A23" s="20" t="s">
        <v>34</v>
      </c>
      <c r="B23" s="81">
        <f>('Non Double Counted #''s'!U23/'Non Double Counted #''s'!$T23)*100</f>
        <v>94.548800693896169</v>
      </c>
      <c r="C23" s="81">
        <f>('Non Double Counted #''s'!V23/'Non Double Counted #''s'!$T23)*100</f>
        <v>3.1939795611996398</v>
      </c>
      <c r="D23" s="81">
        <f>('Non Double Counted #''s'!W23/'Non Double Counted #''s'!$T23)*100</f>
        <v>0.72658934469069358</v>
      </c>
      <c r="E23" s="81">
        <f>('Non Double Counted #''s'!X23/'Non Double Counted #''s'!$T23)*100</f>
        <v>0.7726822867436921</v>
      </c>
      <c r="F23" s="81">
        <f>('Non Double Counted #''s'!Y23/'Non Double Counted #''s'!$T23)*100</f>
        <v>0.75794811346981439</v>
      </c>
      <c r="G23" s="92">
        <f>('Non Double Counted #''s'!CC23/'Non Double Counted #''s'!$CB23)*100</f>
        <v>92.967902794276498</v>
      </c>
      <c r="H23" s="81">
        <f>('Non Double Counted #''s'!CD23/'Non Double Counted #''s'!$CB23)*100</f>
        <v>3.4626089543615159</v>
      </c>
      <c r="I23" s="81">
        <f>('Non Double Counted #''s'!CE23/'Non Double Counted #''s'!$CB23)*100</f>
        <v>1.2881569330869846</v>
      </c>
      <c r="J23" s="81">
        <f>('Non Double Counted #''s'!CF23/'Non Double Counted #''s'!$CB23)*100</f>
        <v>1.3516485174876736</v>
      </c>
      <c r="K23" s="81">
        <f>('Non Double Counted #''s'!CG23/'Non Double Counted #''s'!$CB23)*100</f>
        <v>0.92968280078733878</v>
      </c>
      <c r="L23" s="98">
        <f t="shared" si="74"/>
        <v>-1.5808978996196714</v>
      </c>
      <c r="M23" s="86">
        <f t="shared" si="75"/>
        <v>0.26862939316187617</v>
      </c>
      <c r="N23" s="86">
        <f t="shared" si="76"/>
        <v>0.56156758839629106</v>
      </c>
      <c r="O23" s="86">
        <f t="shared" si="77"/>
        <v>0.17173468731752439</v>
      </c>
      <c r="P23" s="86">
        <f t="shared" si="78"/>
        <v>0.57896623074398146</v>
      </c>
      <c r="R23" s="50">
        <f t="shared" si="79"/>
        <v>100</v>
      </c>
      <c r="S23" s="50">
        <f t="shared" si="80"/>
        <v>100</v>
      </c>
      <c r="U23" s="80">
        <f>('Non Double Counted #''s'!AA23/'Non Double Counted #''s'!$Z23)*100</f>
        <v>94.429618448898296</v>
      </c>
      <c r="V23" s="80">
        <f>('Non Double Counted #''s'!AB23/'Non Double Counted #''s'!$Z23)*100</f>
        <v>3.224978214863687</v>
      </c>
      <c r="W23" s="80">
        <f>('Non Double Counted #''s'!AC23/'Non Double Counted #''s'!$Z23)*100</f>
        <v>0.77331676477387912</v>
      </c>
      <c r="X23" s="80">
        <f>('Non Double Counted #''s'!AD23/'Non Double Counted #''s'!$Z23)*100</f>
        <v>0.79604666465117102</v>
      </c>
      <c r="Y23" s="80">
        <f>('Non Double Counted #''s'!AE23/'Non Double Counted #''s'!$Z23)*100</f>
        <v>0.77603990681296797</v>
      </c>
      <c r="Z23" s="91">
        <f>('Non Double Counted #''s'!CI23/'Non Double Counted #''s'!$CH23)*100</f>
        <v>92.852696407753967</v>
      </c>
      <c r="AA23" s="80">
        <f>('Non Double Counted #''s'!CJ23/'Non Double Counted #''s'!$CH23)*100</f>
        <v>3.460038277192194</v>
      </c>
      <c r="AB23" s="80">
        <f>('Non Double Counted #''s'!CK23/'Non Double Counted #''s'!$CH23)*100</f>
        <v>1.3220776182984597</v>
      </c>
      <c r="AC23" s="80">
        <f>('Non Double Counted #''s'!CL23/'Non Double Counted #''s'!$CH23)*100</f>
        <v>1.4128390821881704</v>
      </c>
      <c r="AD23" s="80">
        <f>('Non Double Counted #''s'!CM23/'Non Double Counted #''s'!$CH23)*100</f>
        <v>0.95234861456721487</v>
      </c>
      <c r="AE23" s="98">
        <f t="shared" si="81"/>
        <v>-1.5769220411443285</v>
      </c>
      <c r="AF23" s="86">
        <f t="shared" si="82"/>
        <v>0.23506006232850707</v>
      </c>
      <c r="AG23" s="86">
        <f t="shared" si="83"/>
        <v>0.54876085352458059</v>
      </c>
      <c r="AH23" s="86">
        <f t="shared" si="84"/>
        <v>0.1763087077542469</v>
      </c>
      <c r="AI23" s="86">
        <f t="shared" si="85"/>
        <v>0.61679241753699943</v>
      </c>
      <c r="AJ23" s="85"/>
      <c r="AK23" s="50">
        <f t="shared" si="28"/>
        <v>100</v>
      </c>
      <c r="AL23" s="50">
        <f t="shared" si="29"/>
        <v>100.00000000000001</v>
      </c>
      <c r="AN23" s="80">
        <f>('Non Double Counted #''s'!AG23/'Non Double Counted #''s'!$AF23)*100</f>
        <v>94.286648019987936</v>
      </c>
      <c r="AO23" s="80">
        <f>('Non Double Counted #''s'!AH23/'Non Double Counted #''s'!$AF23)*100</f>
        <v>3.264962794493885</v>
      </c>
      <c r="AP23" s="80">
        <f>('Non Double Counted #''s'!AI23/'Non Double Counted #''s'!$AF23)*100</f>
        <v>0.82672737471889879</v>
      </c>
      <c r="AQ23" s="80">
        <f>('Non Double Counted #''s'!AJ23/'Non Double Counted #''s'!$AF23)*100</f>
        <v>0.82095692861347824</v>
      </c>
      <c r="AR23" s="80">
        <f>('Non Double Counted #''s'!AK23/'Non Double Counted #''s'!$AF23)*100</f>
        <v>0.8007048821858006</v>
      </c>
      <c r="AS23" s="91">
        <f>('Non Double Counted #''s'!CO23/'Non Double Counted #''s'!$CN23)*100</f>
        <v>92.663446770324612</v>
      </c>
      <c r="AT23" s="91">
        <f>('Non Double Counted #''s'!CP23/'Non Double Counted #''s'!$CN23)*100</f>
        <v>3.5051965589245344</v>
      </c>
      <c r="AU23" s="91">
        <f>('Non Double Counted #''s'!CQ23/'Non Double Counted #''s'!$CN23)*100</f>
        <v>1.3860726180820404</v>
      </c>
      <c r="AV23" s="91">
        <f>('Non Double Counted #''s'!CR23/'Non Double Counted #''s'!$CN23)*100</f>
        <v>1.4562876421557629</v>
      </c>
      <c r="AW23" s="91">
        <f>('Non Double Counted #''s'!CS23/'Non Double Counted #''s'!$CN23)*100</f>
        <v>0.98899641051305509</v>
      </c>
      <c r="AX23" s="98">
        <f t="shared" si="86"/>
        <v>-1.6232012496633246</v>
      </c>
      <c r="AY23" s="86">
        <f t="shared" si="87"/>
        <v>0.24023376443064937</v>
      </c>
      <c r="AZ23" s="86">
        <f t="shared" si="88"/>
        <v>0.55934524336314162</v>
      </c>
      <c r="BA23" s="86">
        <f t="shared" si="89"/>
        <v>0.18829152832725449</v>
      </c>
      <c r="BB23" s="86">
        <f t="shared" si="90"/>
        <v>0.63533071354228465</v>
      </c>
      <c r="BD23" s="50">
        <f t="shared" si="30"/>
        <v>100</v>
      </c>
      <c r="BE23" s="50">
        <f t="shared" si="31"/>
        <v>100</v>
      </c>
      <c r="BG23" s="175">
        <f>('Non Double Counted #''s'!AM23/'Non Double Counted #''s'!$AL23)*100</f>
        <v>94.136122867257583</v>
      </c>
      <c r="BH23" s="175">
        <f>('Non Double Counted #''s'!AN23/'Non Double Counted #''s'!$AL23)*100</f>
        <v>3.3042535068806731</v>
      </c>
      <c r="BI23" s="175">
        <f>('Non Double Counted #''s'!AO23/'Non Double Counted #''s'!$AL23)*100</f>
        <v>0.8842618470902428</v>
      </c>
      <c r="BJ23" s="175">
        <f>('Non Double Counted #''s'!AP23/'Non Double Counted #''s'!$AL23)*100</f>
        <v>0.84793979078495574</v>
      </c>
      <c r="BK23" s="175">
        <f>('Non Double Counted #''s'!AQ23/'Non Double Counted #''s'!$AL23)*100</f>
        <v>0.8274219879865492</v>
      </c>
      <c r="BL23" s="175">
        <f>('Non Double Counted #''s'!CU23/'Non Double Counted #''s'!$CT23)*100</f>
        <v>92.494349644332942</v>
      </c>
      <c r="BM23" s="175">
        <f>('Non Double Counted #''s'!CV23/'Non Double Counted #''s'!$CT23)*100</f>
        <v>3.5306751350843038</v>
      </c>
      <c r="BN23" s="175">
        <f>('Non Double Counted #''s'!CW23/'Non Double Counted #''s'!$CT23)*100</f>
        <v>1.4509335111758683</v>
      </c>
      <c r="BO23" s="175">
        <f>('Non Double Counted #''s'!CX23/'Non Double Counted #''s'!$CT23)*100</f>
        <v>1.4986548316350738</v>
      </c>
      <c r="BP23" s="175">
        <f>('Non Double Counted #''s'!CY23/'Non Double Counted #''s'!$CT23)*100</f>
        <v>1.0253868777718089</v>
      </c>
      <c r="BQ23" s="29">
        <f t="shared" si="32"/>
        <v>-1.6417732229246411</v>
      </c>
      <c r="BR23" s="29">
        <f t="shared" si="33"/>
        <v>0.22642162820363065</v>
      </c>
      <c r="BS23" s="29">
        <f t="shared" si="34"/>
        <v>0.56667166408562553</v>
      </c>
      <c r="BT23" s="29">
        <f t="shared" si="35"/>
        <v>0.19796488978525972</v>
      </c>
      <c r="BU23" s="29">
        <f t="shared" si="36"/>
        <v>0.65071504085011811</v>
      </c>
      <c r="BW23" s="50">
        <f t="shared" si="37"/>
        <v>100</v>
      </c>
      <c r="BX23" s="50">
        <f t="shared" si="38"/>
        <v>100</v>
      </c>
      <c r="BZ23" s="175">
        <f>('Non Double Counted #''s'!AS23/'Non Double Counted #''s'!$AR23)*100</f>
        <v>93.986097715102929</v>
      </c>
      <c r="CA23" s="175">
        <f>('Non Double Counted #''s'!AT23/'Non Double Counted #''s'!$AR23)*100</f>
        <v>3.3395971219831266</v>
      </c>
      <c r="CB23" s="175">
        <f>('Non Double Counted #''s'!AU23/'Non Double Counted #''s'!$AR23)*100</f>
        <v>0.95242846531634917</v>
      </c>
      <c r="CC23" s="175">
        <f>('Non Double Counted #''s'!AV23/'Non Double Counted #''s'!$AR23)*100</f>
        <v>0.88014545293289437</v>
      </c>
      <c r="CD23" s="175">
        <f>('Non Double Counted #''s'!AW23/'Non Double Counted #''s'!$AR23)*100</f>
        <v>0.84173124466469329</v>
      </c>
      <c r="CE23" s="175">
        <f>('Non Double Counted #''s'!DA23/'Non Double Counted #''s'!$CZ23)*100</f>
        <v>92.334696940776354</v>
      </c>
      <c r="CF23" s="175">
        <f>('Non Double Counted #''s'!DB23/'Non Double Counted #''s'!$CZ23)*100</f>
        <v>3.5468796092245221</v>
      </c>
      <c r="CG23" s="175">
        <f>('Non Double Counted #''s'!DC23/'Non Double Counted #''s'!$CZ23)*100</f>
        <v>1.5079755852088359</v>
      </c>
      <c r="CH23" s="175">
        <f>('Non Double Counted #''s'!DD23/'Non Double Counted #''s'!$CZ23)*100</f>
        <v>1.5526579499904563</v>
      </c>
      <c r="CI23" s="175">
        <f>('Non Double Counted #''s'!DE23/'Non Double Counted #''s'!$CZ23)*100</f>
        <v>1.0577899147998404</v>
      </c>
      <c r="CJ23" s="29">
        <f t="shared" si="39"/>
        <v>-1.6514007743265751</v>
      </c>
      <c r="CK23" s="29">
        <f t="shared" si="40"/>
        <v>0.20728248724139542</v>
      </c>
      <c r="CL23" s="29">
        <f t="shared" si="41"/>
        <v>0.55554711989248673</v>
      </c>
      <c r="CM23" s="29">
        <f t="shared" si="42"/>
        <v>0.21605867013514712</v>
      </c>
      <c r="CN23" s="29">
        <f t="shared" si="43"/>
        <v>0.67251249705756189</v>
      </c>
      <c r="CP23" s="50">
        <f t="shared" si="44"/>
        <v>100</v>
      </c>
      <c r="CQ23" s="50">
        <f t="shared" si="45"/>
        <v>100.00000000000001</v>
      </c>
      <c r="CS23" s="175">
        <f>('Non Double Counted #''s'!AY23/'Non Double Counted #''s'!$AX23)*100</f>
        <v>93.808364143549781</v>
      </c>
      <c r="CT23" s="175">
        <f>('Non Double Counted #''s'!AZ23/'Non Double Counted #''s'!$AX23)*100</f>
        <v>3.3980716863335472</v>
      </c>
      <c r="CU23" s="175">
        <f>('Non Double Counted #''s'!BA23/'Non Double Counted #''s'!$AX23)*100</f>
        <v>1.0287475923753016</v>
      </c>
      <c r="CV23" s="175">
        <f>('Non Double Counted #''s'!BB23/'Non Double Counted #''s'!$AX23)*100</f>
        <v>0.90200137262281643</v>
      </c>
      <c r="CW23" s="175">
        <f>('Non Double Counted #''s'!BC23/'Non Double Counted #''s'!$AX23)*100</f>
        <v>0.8628152051185547</v>
      </c>
      <c r="CX23" s="175">
        <f>('Non Double Counted #''s'!DG23/'Non Double Counted #''s'!$DF23)*100</f>
        <v>92.284373016904581</v>
      </c>
      <c r="CY23" s="175">
        <f>('Non Double Counted #''s'!DH23/'Non Double Counted #''s'!$DF23)*100</f>
        <v>3.5042286011374575</v>
      </c>
      <c r="CZ23" s="175">
        <f>('Non Double Counted #''s'!DI23/'Non Double Counted #''s'!$DF23)*100</f>
        <v>1.5452443392012023</v>
      </c>
      <c r="DA23" s="175">
        <f>('Non Double Counted #''s'!DJ23/'Non Double Counted #''s'!$DF23)*100</f>
        <v>1.6083757212869629</v>
      </c>
      <c r="DB23" s="175">
        <f>('Non Double Counted #''s'!DK23/'Non Double Counted #''s'!$DF23)*100</f>
        <v>1.0577783214698033</v>
      </c>
      <c r="DC23" s="29">
        <f t="shared" si="91"/>
        <v>-1.5239911266451998</v>
      </c>
      <c r="DD23" s="29">
        <f t="shared" si="92"/>
        <v>0.10615691480391032</v>
      </c>
      <c r="DE23" s="29">
        <f t="shared" si="93"/>
        <v>0.51649674682590074</v>
      </c>
      <c r="DF23" s="29">
        <f t="shared" si="94"/>
        <v>0.19496311635124863</v>
      </c>
      <c r="DG23" s="29">
        <f t="shared" si="95"/>
        <v>0.7063743486641465</v>
      </c>
      <c r="DI23" s="50">
        <f t="shared" si="96"/>
        <v>100</v>
      </c>
      <c r="DJ23" s="50">
        <f t="shared" si="97"/>
        <v>100</v>
      </c>
      <c r="DL23" s="175">
        <f>('Non Double Counted #''s'!BE23/'Non Double Counted #''s'!$BD23)*100</f>
        <v>93.643180929100751</v>
      </c>
      <c r="DM23" s="175">
        <f>('Non Double Counted #''s'!BF23/'Non Double Counted #''s'!$BD23)*100</f>
        <v>3.4628551979295361</v>
      </c>
      <c r="DN23" s="175">
        <f>('Non Double Counted #''s'!BG23/'Non Double Counted #''s'!$BD23)*100</f>
        <v>1.0889936988765831</v>
      </c>
      <c r="DO23" s="175">
        <f>('Non Double Counted #''s'!BH23/'Non Double Counted #''s'!$BD23)*100</f>
        <v>0.92699006981848076</v>
      </c>
      <c r="DP23" s="175">
        <f>('Non Double Counted #''s'!BI23/'Non Double Counted #''s'!$BD23)*100</f>
        <v>0.87798010427464146</v>
      </c>
      <c r="DQ23" s="175">
        <f>('Non Double Counted #''s'!DM23/'Non Double Counted #''s'!$DL23)*100</f>
        <v>92.218550249276234</v>
      </c>
      <c r="DR23" s="175">
        <f>('Non Double Counted #''s'!DN23/'Non Double Counted #''s'!$DL23)*100</f>
        <v>3.4800097144213451</v>
      </c>
      <c r="DS23" s="175">
        <f>('Non Double Counted #''s'!DO23/'Non Double Counted #''s'!$DL23)*100</f>
        <v>1.6006216348534053</v>
      </c>
      <c r="DT23" s="175">
        <f>('Non Double Counted #''s'!DS23/'Non Double Counted #''s'!$DL23)*100</f>
        <v>1.6544805014932342</v>
      </c>
      <c r="DU23" s="175">
        <f>('Non Double Counted #''s'!DT23/'Non Double Counted #''s'!$DL23)*100</f>
        <v>1.0463378999557784</v>
      </c>
      <c r="DV23" s="29">
        <f t="shared" si="98"/>
        <v>-1.4246306798245172</v>
      </c>
      <c r="DW23" s="29">
        <f t="shared" si="99"/>
        <v>1.7154516491808991E-2</v>
      </c>
      <c r="DX23" s="29">
        <f t="shared" si="100"/>
        <v>0.5116279359768221</v>
      </c>
      <c r="DY23" s="29">
        <f t="shared" si="101"/>
        <v>0.16835779568113696</v>
      </c>
      <c r="DZ23" s="29">
        <f t="shared" si="102"/>
        <v>0.72749043167475347</v>
      </c>
      <c r="EB23" s="50">
        <f t="shared" si="103"/>
        <v>100</v>
      </c>
      <c r="EC23" s="50">
        <f t="shared" si="104"/>
        <v>100</v>
      </c>
      <c r="EE23" s="191">
        <f>('Non Double Counted #''s'!BQ23/'Non Double Counted #''s'!$BP23)*100</f>
        <v>93.270384228397219</v>
      </c>
      <c r="EF23" s="191">
        <f>('Non Double Counted #''s'!BR23/'Non Double Counted #''s'!$BP23)*100</f>
        <v>3.5959351063344571</v>
      </c>
      <c r="EG23" s="191">
        <f>('Non Double Counted #''s'!BS23/'Non Double Counted #''s'!$BP23)*100</f>
        <v>1.2453174207608952</v>
      </c>
      <c r="EH23" s="191">
        <f>('Non Double Counted #''s'!BT23/'Non Double Counted #''s'!$BP23)*100</f>
        <v>0.9785814415722367</v>
      </c>
      <c r="EI23" s="191">
        <f>('Non Double Counted #''s'!BU23/'Non Double Counted #''s'!$BP23)*100</f>
        <v>0.90978180293519484</v>
      </c>
      <c r="EJ23" s="191">
        <f>('Non Double Counted #''s'!EB23/'Non Double Counted #''s'!$EA23)*100</f>
        <v>91.985311472775393</v>
      </c>
      <c r="EK23" s="191">
        <f>('Non Double Counted #''s'!EC23/'Non Double Counted #''s'!$EA23)*100</f>
        <v>3.5027818588542119</v>
      </c>
      <c r="EL23" s="191">
        <f>('Non Double Counted #''s'!ED23/'Non Double Counted #''s'!$EA23)*100</f>
        <v>1.7388082562423728</v>
      </c>
      <c r="EM23" s="191">
        <f>('Non Double Counted #''s'!EE23/'Non Double Counted #''s'!$EA23)*100</f>
        <v>1.7330051608489705</v>
      </c>
      <c r="EN23" s="191">
        <f>('Non Double Counted #''s'!EF23/'Non Double Counted #''s'!$EA23)*100</f>
        <v>1.0400932512790526</v>
      </c>
      <c r="EO23" s="31">
        <f t="shared" si="116"/>
        <v>-1.285072755621826</v>
      </c>
      <c r="EP23" s="31">
        <f t="shared" si="105"/>
        <v>-9.3153247480245227E-2</v>
      </c>
      <c r="EQ23" s="31">
        <f t="shared" si="106"/>
        <v>0.49349083548147754</v>
      </c>
      <c r="ER23" s="31">
        <f t="shared" si="107"/>
        <v>0.13031144834385777</v>
      </c>
      <c r="ES23" s="31">
        <f t="shared" si="108"/>
        <v>0.7544237192767338</v>
      </c>
      <c r="EU23" s="50">
        <f t="shared" si="109"/>
        <v>100</v>
      </c>
      <c r="EV23" s="50">
        <f t="shared" si="110"/>
        <v>100</v>
      </c>
      <c r="EW23" s="175"/>
      <c r="EX23" s="191">
        <f>'Non Double Counted #''s'!BW23/'Non Double Counted #''s'!$BV23*100</f>
        <v>93.160366412411477</v>
      </c>
      <c r="EY23" s="191">
        <f>'Non Double Counted #''s'!BX23/'Non Double Counted #''s'!$BV23*100</f>
        <v>3.3525202995800307</v>
      </c>
      <c r="EZ23" s="191">
        <f>'Non Double Counted #''s'!BY23/'Non Double Counted #''s'!$BV23*100</f>
        <v>1.201730820499149</v>
      </c>
      <c r="FA23" s="191">
        <f>'Non Double Counted #''s'!BZ23/'Non Double Counted #''s'!$BV23*100</f>
        <v>1.3486821867744849</v>
      </c>
      <c r="FB23" s="196">
        <f>'Non Double Counted #''s'!CA23/'Non Double Counted #''s'!$BV23*100</f>
        <v>0.93670028073485401</v>
      </c>
      <c r="FC23" s="195">
        <f>('Non Double Counted #''s'!EI23/'Non Double Counted #''s'!EH23)*100</f>
        <v>91.781876492825205</v>
      </c>
      <c r="FD23" s="191">
        <f>('Non Double Counted #''s'!EJ23/'Non Double Counted #''s'!EH23)*100</f>
        <v>3.540590557864888</v>
      </c>
      <c r="FE23" s="191">
        <f>('Non Double Counted #''s'!EK23/'Non Double Counted #''s'!EH23)*100</f>
        <v>1.7928750041321457</v>
      </c>
      <c r="FF23" s="191">
        <f>('Non Double Counted #''s'!EL23/'Non Double Counted #''s'!EH23)*100</f>
        <v>1.8049772886064277</v>
      </c>
      <c r="FG23" s="191">
        <f>('Non Double Counted #''s'!EM23/'Non Double Counted #''s'!EH23)*100</f>
        <v>1.0796806565713444</v>
      </c>
      <c r="FH23" s="31">
        <f t="shared" si="58"/>
        <v>-1.3784899195862721</v>
      </c>
      <c r="FI23" s="31">
        <f t="shared" si="117"/>
        <v>0.18807025828485724</v>
      </c>
      <c r="FJ23" s="31">
        <f t="shared" si="118"/>
        <v>0.5911441836329967</v>
      </c>
      <c r="FK23" s="31">
        <f t="shared" si="119"/>
        <v>0.45629510183194277</v>
      </c>
      <c r="FL23" s="31">
        <f t="shared" si="120"/>
        <v>0.14298037583649037</v>
      </c>
      <c r="FN23" s="50">
        <f t="shared" si="59"/>
        <v>100</v>
      </c>
      <c r="FO23" s="50">
        <f t="shared" si="60"/>
        <v>100</v>
      </c>
      <c r="FP23" s="191">
        <f>'Non Double Counted #''s'!CC23/'Non Double Counted #''s'!$CB23*100</f>
        <v>92.967902794276498</v>
      </c>
      <c r="FQ23" s="31">
        <f>'Non Double Counted #''s'!CD23/'Non Double Counted #''s'!$CB23*100</f>
        <v>3.4626089543615159</v>
      </c>
      <c r="FR23" s="31">
        <f>'Non Double Counted #''s'!CE23/'Non Double Counted #''s'!$CB23*100</f>
        <v>1.2881569330869846</v>
      </c>
      <c r="FS23" s="31">
        <f>'Non Double Counted #''s'!CF23/'Non Double Counted #''s'!$CB23*100</f>
        <v>1.3516485174876736</v>
      </c>
      <c r="FT23" s="31">
        <f>'Non Double Counted #''s'!CG23/'Non Double Counted #''s'!$CB23*100</f>
        <v>0.92968280078733878</v>
      </c>
      <c r="FU23" s="195">
        <f>('Non Double Counted #''s'!EO23/'Non Double Counted #''s'!$EN23)*100</f>
        <v>91.404605701625172</v>
      </c>
      <c r="FV23" s="191">
        <f>('Non Double Counted #''s'!EP23/'Non Double Counted #''s'!$EN23)*100</f>
        <v>3.5758650392097344</v>
      </c>
      <c r="FW23" s="191">
        <f>('Non Double Counted #''s'!EQ23/'Non Double Counted #''s'!$EN23)*100</f>
        <v>1.961830855445398</v>
      </c>
      <c r="FX23" s="191">
        <f>('Non Double Counted #''s'!ER23/'Non Double Counted #''s'!$EN23)*100</f>
        <v>1.9510217157297065</v>
      </c>
      <c r="FY23" s="191">
        <f>('Non Double Counted #''s'!ES23/'Non Double Counted #''s'!$EN23)*100</f>
        <v>1.1066766879899816</v>
      </c>
      <c r="FZ23" s="31">
        <f t="shared" si="111"/>
        <v>-1.5632970926513252</v>
      </c>
      <c r="GA23" s="31">
        <f t="shared" si="112"/>
        <v>0.11325608484821847</v>
      </c>
      <c r="GB23" s="31">
        <f t="shared" si="113"/>
        <v>0.67367392235841339</v>
      </c>
      <c r="GC23" s="31">
        <f t="shared" si="114"/>
        <v>0.59937319824203295</v>
      </c>
      <c r="GD23" s="31">
        <f t="shared" si="115"/>
        <v>0.17699388720264286</v>
      </c>
      <c r="GF23" s="50">
        <f t="shared" si="62"/>
        <v>100</v>
      </c>
      <c r="GG23" s="50">
        <f t="shared" si="63"/>
        <v>100</v>
      </c>
      <c r="GI23" s="195">
        <f>'Non Double Counted #''s'!DM23/'Non Double Counted #''s'!$DL23*100</f>
        <v>92.218550249276234</v>
      </c>
      <c r="GJ23" s="191">
        <f>'Non Double Counted #''s'!DN23/'Non Double Counted #''s'!$DL23*100</f>
        <v>3.4800097144213451</v>
      </c>
      <c r="GK23" s="191">
        <f>'Non Double Counted #''s'!DO23/'Non Double Counted #''s'!$DL23*100</f>
        <v>1.6006216348534053</v>
      </c>
      <c r="GL23" s="191">
        <f>'Non Double Counted #''s'!DP23/'Non Double Counted #''s'!$DL23*100</f>
        <v>0.21003856581217573</v>
      </c>
      <c r="GM23" s="191">
        <f>'Non Double Counted #''s'!DQ23/'Non Double Counted #''s'!$DL23*100</f>
        <v>0.81394074533402139</v>
      </c>
      <c r="GN23" s="31">
        <f>'Non Double Counted #''s'!DR23/'Non Double Counted #''s'!$DL23*100</f>
        <v>2.2358588809581369E-2</v>
      </c>
      <c r="GO23" s="29">
        <f>'Non Double Counted #''s'!DS23/'Non Double Counted #''s'!$DL23*100</f>
        <v>1.6544805014932342</v>
      </c>
      <c r="GP23" s="29">
        <f>'Non Double Counted #''s'!DT23/'Non Double Counted #''s'!$DL23*100</f>
        <v>1.0463378999557784</v>
      </c>
      <c r="GQ23" s="195">
        <f>('Non Double Counted #''s'!EU23/'Non Double Counted #''s'!$ET23)*100</f>
        <v>91.161903517212011</v>
      </c>
      <c r="GR23" s="191">
        <f>('Non Double Counted #''s'!EV23/'Non Double Counted #''s'!$ET23)*100</f>
        <v>3.6015426249861981</v>
      </c>
      <c r="GS23" s="191">
        <f>('Non Double Counted #''s'!EW23/'Non Double Counted #''s'!$ET23)*100</f>
        <v>2.0724939103943538</v>
      </c>
      <c r="GT23" s="195">
        <f>('Non Double Counted #''s'!EX23/'Non Double Counted #''s'!$ET23)*100</f>
        <v>0.21975533417908058</v>
      </c>
      <c r="GU23" s="195">
        <f>('Non Double Counted #''s'!EY23/'Non Double Counted #''s'!$ET23)*100</f>
        <v>0.89366793678978074</v>
      </c>
      <c r="GV23" s="195">
        <f>('Non Double Counted #''s'!EZ23/'Non Double Counted #''s'!$ET23)*100</f>
        <v>2.399789088958942E-2</v>
      </c>
      <c r="GW23" s="191">
        <f>('Non Double Counted #''s'!FA23/'Non Double Counted #''s'!$ET23)*100</f>
        <v>2.0266387855489882</v>
      </c>
      <c r="GX23" s="191">
        <f>('Non Double Counted #''s'!FB23/'Non Double Counted #''s'!$ET23)*100</f>
        <v>1.1374211618584507</v>
      </c>
      <c r="GY23" s="31">
        <f t="shared" si="64"/>
        <v>-1.0566467320642232</v>
      </c>
      <c r="GZ23" s="31">
        <f t="shared" si="65"/>
        <v>0.12153291056485305</v>
      </c>
      <c r="HA23" s="31">
        <f t="shared" si="66"/>
        <v>0.47187227554094857</v>
      </c>
      <c r="HB23" s="31">
        <f t="shared" si="67"/>
        <v>9.7167683669048543E-3</v>
      </c>
      <c r="HC23" s="31">
        <f t="shared" si="68"/>
        <v>7.972719145575935E-2</v>
      </c>
      <c r="HD23" s="31">
        <f t="shared" si="69"/>
        <v>1.639302080008051E-3</v>
      </c>
      <c r="HE23" s="31">
        <f t="shared" si="70"/>
        <v>0.37215828405575402</v>
      </c>
      <c r="HF23" s="31">
        <f t="shared" si="71"/>
        <v>9.1083261902672241E-2</v>
      </c>
      <c r="HG23" s="50">
        <f t="shared" si="72"/>
        <v>100</v>
      </c>
      <c r="HH23" s="50">
        <f t="shared" si="73"/>
        <v>100</v>
      </c>
    </row>
    <row r="24" spans="1:216">
      <c r="A24" s="7" t="s">
        <v>35</v>
      </c>
      <c r="B24" s="78">
        <f>('Non Double Counted #''s'!U24/'Non Double Counted #''s'!$T24)*100</f>
        <v>58.230991768545323</v>
      </c>
      <c r="C24" s="78">
        <f>('Non Double Counted #''s'!V24/'Non Double Counted #''s'!$T24)*100</f>
        <v>4.7328076863652955</v>
      </c>
      <c r="D24" s="78">
        <f>('Non Double Counted #''s'!W24/'Non Double Counted #''s'!$T24)*100</f>
        <v>24.864425110969741</v>
      </c>
      <c r="E24" s="78">
        <f>('Non Double Counted #''s'!X24/'Non Double Counted #''s'!$T24)*100</f>
        <v>2.1029140488723246</v>
      </c>
      <c r="F24" s="78">
        <f>('Non Double Counted #''s'!Y24/'Non Double Counted #''s'!$T24)*100</f>
        <v>10.06886138524731</v>
      </c>
      <c r="G24" s="89">
        <f>('Non Double Counted #''s'!CC24/'Non Double Counted #''s'!$CB24)*100</f>
        <v>52.458667667388347</v>
      </c>
      <c r="H24" s="78">
        <f>('Non Double Counted #''s'!CD24/'Non Double Counted #''s'!$CB24)*100</f>
        <v>4.5205508704977611</v>
      </c>
      <c r="I24" s="78">
        <f>('Non Double Counted #''s'!CE24/'Non Double Counted #''s'!$CB24)*100</f>
        <v>29.027129826895166</v>
      </c>
      <c r="J24" s="78">
        <f>('Non Double Counted #''s'!CF24/'Non Double Counted #''s'!$CB24)*100</f>
        <v>2.8071667797437518</v>
      </c>
      <c r="K24" s="78">
        <f>('Non Double Counted #''s'!CG24/'Non Double Counted #''s'!$CB24)*100</f>
        <v>11.186484855474967</v>
      </c>
      <c r="L24" s="28">
        <f>+G24-B24</f>
        <v>-5.7723241011569755</v>
      </c>
      <c r="M24" s="29">
        <f>+H24-C24</f>
        <v>-0.21225681586753442</v>
      </c>
      <c r="N24" s="29">
        <f>+I24-D24</f>
        <v>4.1627047159254253</v>
      </c>
      <c r="O24" s="29">
        <f>+K24-F24</f>
        <v>1.1176234702276577</v>
      </c>
      <c r="P24" s="29">
        <f>+J24-E24</f>
        <v>0.70425273087142726</v>
      </c>
      <c r="R24" s="50">
        <f>SUM(B24:F24)</f>
        <v>100</v>
      </c>
      <c r="S24" s="50">
        <f>SUM(G24:K24)</f>
        <v>100</v>
      </c>
      <c r="U24" s="157">
        <f>('Non Double Counted #''s'!AA24/'Non Double Counted #''s'!$Z24)*100</f>
        <v>57.66165597168866</v>
      </c>
      <c r="V24" s="157">
        <f>('Non Double Counted #''s'!AB24/'Non Double Counted #''s'!$Z24)*100</f>
        <v>4.7183508852261768</v>
      </c>
      <c r="W24" s="157">
        <f>('Non Double Counted #''s'!AC24/'Non Double Counted #''s'!$Z24)*100</f>
        <v>25.344389503339976</v>
      </c>
      <c r="X24" s="157">
        <f>('Non Double Counted #''s'!AD24/'Non Double Counted #''s'!$Z24)*100</f>
        <v>2.1200128270937575</v>
      </c>
      <c r="Y24" s="158">
        <f>('Non Double Counted #''s'!AE24/'Non Double Counted #''s'!$Z24)*100</f>
        <v>10.155590812651429</v>
      </c>
      <c r="Z24" s="159">
        <f>('Non Double Counted #''s'!CI24/'Non Double Counted #''s'!$CH24)*100</f>
        <v>52.098776083223584</v>
      </c>
      <c r="AA24" s="157">
        <f>('Non Double Counted #''s'!CJ24/'Non Double Counted #''s'!$CH24)*100</f>
        <v>4.5287629364788105</v>
      </c>
      <c r="AB24" s="157">
        <f>('Non Double Counted #''s'!CK24/'Non Double Counted #''s'!$CH24)*100</f>
        <v>29.143435479950913</v>
      </c>
      <c r="AC24" s="157">
        <f>('Non Double Counted #''s'!CL24/'Non Double Counted #''s'!$CH24)*100</f>
        <v>2.8457246428013288</v>
      </c>
      <c r="AD24" s="158">
        <f>('Non Double Counted #''s'!CM24/'Non Double Counted #''s'!$CH24)*100</f>
        <v>11.383300857545365</v>
      </c>
      <c r="AE24" s="28">
        <f>+Z24-U24</f>
        <v>-5.5628798884650763</v>
      </c>
      <c r="AF24" s="29">
        <f>+AA24-V24</f>
        <v>-0.1895879487473664</v>
      </c>
      <c r="AG24" s="29">
        <f>+AB24-W24</f>
        <v>3.7990459766109375</v>
      </c>
      <c r="AH24" s="29">
        <f>+AD24-Y24</f>
        <v>1.2277100448939358</v>
      </c>
      <c r="AI24" s="29">
        <f>+AC24-X24</f>
        <v>0.72571181570757126</v>
      </c>
      <c r="AJ24" s="29"/>
      <c r="AK24" s="50">
        <f>SUM(U24:Y24)</f>
        <v>100</v>
      </c>
      <c r="AL24" s="50">
        <f>SUM(Z24:AD24)</f>
        <v>100</v>
      </c>
      <c r="AN24" s="157">
        <f>('Non Double Counted #''s'!AG24/'Non Double Counted #''s'!$AF24)*100</f>
        <v>57.120642551591693</v>
      </c>
      <c r="AO24" s="157">
        <f>('Non Double Counted #''s'!AH24/'Non Double Counted #''s'!$AF24)*100</f>
        <v>4.6913089722522905</v>
      </c>
      <c r="AP24" s="157">
        <f>('Non Double Counted #''s'!AI24/'Non Double Counted #''s'!$AF24)*100</f>
        <v>25.8093295789233</v>
      </c>
      <c r="AQ24" s="157">
        <f>('Non Double Counted #''s'!AJ24/'Non Double Counted #''s'!$AF24)*100</f>
        <v>2.1421606364489345</v>
      </c>
      <c r="AR24" s="158">
        <f>('Non Double Counted #''s'!AK24/'Non Double Counted #''s'!$AF24)*100</f>
        <v>10.236558260783781</v>
      </c>
      <c r="AS24" s="159">
        <f>('Non Double Counted #''s'!CO24/'Non Double Counted #''s'!$CN24)*100</f>
        <v>51.769193600763685</v>
      </c>
      <c r="AT24" s="159">
        <f>('Non Double Counted #''s'!CP24/'Non Double Counted #''s'!$CN24)*100</f>
        <v>4.5366994502132219</v>
      </c>
      <c r="AU24" s="159">
        <f>('Non Double Counted #''s'!CQ24/'Non Double Counted #''s'!$CN24)*100</f>
        <v>29.300501062408095</v>
      </c>
      <c r="AV24" s="159">
        <f>('Non Double Counted #''s'!CR24/'Non Double Counted #''s'!$CN24)*100</f>
        <v>2.8884299592497</v>
      </c>
      <c r="AW24" s="159">
        <f>('Non Double Counted #''s'!CS24/'Non Double Counted #''s'!$CN24)*100</f>
        <v>11.505175927365297</v>
      </c>
      <c r="AX24" s="28">
        <f>+AS24-AN24</f>
        <v>-5.3514489508280079</v>
      </c>
      <c r="AY24" s="29">
        <f>+AT24-AO24</f>
        <v>-0.15460952203906864</v>
      </c>
      <c r="AZ24" s="29">
        <f>+AU24-AP24</f>
        <v>3.4911714834847949</v>
      </c>
      <c r="BA24" s="29">
        <f>+AW24-AR24</f>
        <v>1.2686176665815161</v>
      </c>
      <c r="BB24" s="29">
        <f>+AV24-AQ24</f>
        <v>0.74626932280076552</v>
      </c>
      <c r="BD24" s="50">
        <f>SUM(AN24:AR24)</f>
        <v>100</v>
      </c>
      <c r="BE24" s="50">
        <f>SUM(AS24:AW24)</f>
        <v>100</v>
      </c>
      <c r="BG24" s="175">
        <f>('Non Double Counted #''s'!AM24/'Non Double Counted #''s'!$AL24)*100</f>
        <v>56.617535582757228</v>
      </c>
      <c r="BH24" s="175">
        <f>('Non Double Counted #''s'!AN24/'Non Double Counted #''s'!$AL24)*100</f>
        <v>4.6775859588616999</v>
      </c>
      <c r="BI24" s="175">
        <f>('Non Double Counted #''s'!AO24/'Non Double Counted #''s'!$AL24)*100</f>
        <v>26.236365013529657</v>
      </c>
      <c r="BJ24" s="175">
        <f>('Non Double Counted #''s'!AP24/'Non Double Counted #''s'!$AL24)*100</f>
        <v>2.1660214212268785</v>
      </c>
      <c r="BK24" s="175">
        <f>('Non Double Counted #''s'!AQ24/'Non Double Counted #''s'!$AL24)*100</f>
        <v>10.30249202362454</v>
      </c>
      <c r="BL24" s="175">
        <f>('Non Double Counted #''s'!CU24/'Non Double Counted #''s'!$CT24)*100</f>
        <v>51.273334258041558</v>
      </c>
      <c r="BM24" s="175">
        <f>('Non Double Counted #''s'!CV24/'Non Double Counted #''s'!$CT24)*100</f>
        <v>4.553969419538288</v>
      </c>
      <c r="BN24" s="175">
        <f>('Non Double Counted #''s'!CW24/'Non Double Counted #''s'!$CT24)*100</f>
        <v>29.527697496083167</v>
      </c>
      <c r="BO24" s="175">
        <f>('Non Double Counted #''s'!CX24/'Non Double Counted #''s'!$CT24)*100</f>
        <v>2.9287005141174656</v>
      </c>
      <c r="BP24" s="175">
        <f>('Non Double Counted #''s'!CY24/'Non Double Counted #''s'!$CT24)*100</f>
        <v>11.716298312219523</v>
      </c>
      <c r="BQ24" s="29">
        <f>+BL24-BG24</f>
        <v>-5.3442013247156694</v>
      </c>
      <c r="BR24" s="29">
        <f>+BM24-BH24</f>
        <v>-0.12361653932341188</v>
      </c>
      <c r="BS24" s="29">
        <f>+BN24-BI24</f>
        <v>3.2913324825535106</v>
      </c>
      <c r="BT24" s="29">
        <f>+BP24-BK24</f>
        <v>1.4138062885949836</v>
      </c>
      <c r="BU24" s="29">
        <f>+BO24-BJ24</f>
        <v>0.76267909289058711</v>
      </c>
      <c r="BW24" s="50">
        <f>SUM(BG24:BK24)</f>
        <v>99.999999999999986</v>
      </c>
      <c r="BX24" s="50">
        <f>SUM(BL24:BP24)</f>
        <v>100</v>
      </c>
      <c r="BZ24" s="175">
        <f>('Non Double Counted #''s'!AS24/'Non Double Counted #''s'!$AR24)*100</f>
        <v>56.111789560439838</v>
      </c>
      <c r="CA24" s="175">
        <f>('Non Double Counted #''s'!AT24/'Non Double Counted #''s'!$AR24)*100</f>
        <v>4.6560331511378017</v>
      </c>
      <c r="CB24" s="175">
        <f>('Non Double Counted #''s'!AU24/'Non Double Counted #''s'!$AR24)*100</f>
        <v>26.666238528391791</v>
      </c>
      <c r="CC24" s="175">
        <f>('Non Double Counted #''s'!AV24/'Non Double Counted #''s'!$AR24)*100</f>
        <v>2.1904581596209094</v>
      </c>
      <c r="CD24" s="175">
        <f>('Non Double Counted #''s'!AW24/'Non Double Counted #''s'!$AR24)*100</f>
        <v>10.375480600409666</v>
      </c>
      <c r="CE24" s="175">
        <f>('Non Double Counted #''s'!DA24/'Non Double Counted #''s'!$CZ24)*100</f>
        <v>50.889198966833696</v>
      </c>
      <c r="CF24" s="175">
        <f>('Non Double Counted #''s'!DB24/'Non Double Counted #''s'!$CZ24)*100</f>
        <v>4.563448811454645</v>
      </c>
      <c r="CG24" s="175">
        <f>('Non Double Counted #''s'!DC24/'Non Double Counted #''s'!$CZ24)*100</f>
        <v>29.679541418012956</v>
      </c>
      <c r="CH24" s="175">
        <f>('Non Double Counted #''s'!DD24/'Non Double Counted #''s'!$CZ24)*100</f>
        <v>2.9718581624889233</v>
      </c>
      <c r="CI24" s="175">
        <f>('Non Double Counted #''s'!DE24/'Non Double Counted #''s'!$CZ24)*100</f>
        <v>11.895952641209782</v>
      </c>
      <c r="CJ24" s="29">
        <f>+CE24-BZ24</f>
        <v>-5.2225905936061423</v>
      </c>
      <c r="CK24" s="29">
        <f>+CF24-CA24</f>
        <v>-9.2584339683156713E-2</v>
      </c>
      <c r="CL24" s="29">
        <f>+CG24-CB24</f>
        <v>3.0133028896211655</v>
      </c>
      <c r="CM24" s="29">
        <f>+CI24-CD24</f>
        <v>1.5204720408001151</v>
      </c>
      <c r="CN24" s="29">
        <f>+CH24-CC24</f>
        <v>0.78140000286801392</v>
      </c>
      <c r="CP24" s="50">
        <f>SUM(BZ24:CD24)</f>
        <v>100</v>
      </c>
      <c r="CQ24" s="50">
        <f>SUM(CE24:CI24)</f>
        <v>100</v>
      </c>
      <c r="CS24" s="175">
        <f>('Non Double Counted #''s'!AY24/'Non Double Counted #''s'!$AX24)*100</f>
        <v>55.640110021476708</v>
      </c>
      <c r="CT24" s="175">
        <f>('Non Double Counted #''s'!AZ24/'Non Double Counted #''s'!$AX24)*100</f>
        <v>4.6476238678969768</v>
      </c>
      <c r="CU24" s="175">
        <f>('Non Double Counted #''s'!BA24/'Non Double Counted #''s'!$AX24)*100</f>
        <v>27.054740507011299</v>
      </c>
      <c r="CV24" s="175">
        <f>('Non Double Counted #''s'!BB24/'Non Double Counted #''s'!$AX24)*100</f>
        <v>2.2150183729184989</v>
      </c>
      <c r="CW24" s="175">
        <f>('Non Double Counted #''s'!BC24/'Non Double Counted #''s'!$AX24)*100</f>
        <v>10.442507230696517</v>
      </c>
      <c r="CX24" s="175">
        <f>('Non Double Counted #''s'!DG24/'Non Double Counted #''s'!$DF24)*100</f>
        <v>50.685495127646533</v>
      </c>
      <c r="CY24" s="175">
        <f>('Non Double Counted #''s'!DH24/'Non Double Counted #''s'!$DF24)*100</f>
        <v>4.5474790299646477</v>
      </c>
      <c r="CZ24" s="175">
        <f>('Non Double Counted #''s'!DI24/'Non Double Counted #''s'!$DF24)*100</f>
        <v>29.752038300481367</v>
      </c>
      <c r="DA24" s="175">
        <f>('Non Double Counted #''s'!DJ24/'Non Double Counted #''s'!$DF24)*100</f>
        <v>3.0249305347195952</v>
      </c>
      <c r="DB24" s="175">
        <f>('Non Double Counted #''s'!DK24/'Non Double Counted #''s'!$DF24)*100</f>
        <v>11.990057007187863</v>
      </c>
      <c r="DC24" s="29">
        <f>+CX24-CS24</f>
        <v>-4.9546148938301755</v>
      </c>
      <c r="DD24" s="29">
        <f>+CY24-CT24</f>
        <v>-0.10014483793232909</v>
      </c>
      <c r="DE24" s="29">
        <f>+CZ24-CU24</f>
        <v>2.6972977934700673</v>
      </c>
      <c r="DF24" s="29">
        <f>+DB24-CW24</f>
        <v>1.547549776491346</v>
      </c>
      <c r="DG24" s="29">
        <f>+DA24-CV24</f>
        <v>0.80991216180109626</v>
      </c>
      <c r="DI24" s="50">
        <f>SUM(CS24:CW24)</f>
        <v>100</v>
      </c>
      <c r="DJ24" s="50">
        <f>SUM(CX24:DB24)</f>
        <v>100</v>
      </c>
      <c r="DL24" s="175">
        <f>('Non Double Counted #''s'!BE24/'Non Double Counted #''s'!$BD24)*100</f>
        <v>55.165931931314496</v>
      </c>
      <c r="DM24" s="175">
        <f>('Non Double Counted #''s'!BF24/'Non Double Counted #''s'!$BD24)*100</f>
        <v>4.6257245752146678</v>
      </c>
      <c r="DN24" s="175">
        <f>('Non Double Counted #''s'!BG24/'Non Double Counted #''s'!$BD24)*100</f>
        <v>27.458790482280836</v>
      </c>
      <c r="DO24" s="175">
        <f>('Non Double Counted #''s'!BH24/'Non Double Counted #''s'!$BD24)*100</f>
        <v>2.2428546471839303</v>
      </c>
      <c r="DP24" s="175">
        <f>('Non Double Counted #''s'!BI24/'Non Double Counted #''s'!$BD24)*100</f>
        <v>10.506698364006073</v>
      </c>
      <c r="DQ24" s="175">
        <f>('Non Double Counted #''s'!DM24/'Non Double Counted #''s'!$DL24)*100</f>
        <v>50.195089505933701</v>
      </c>
      <c r="DR24" s="175">
        <f>('Non Double Counted #''s'!DN24/'Non Double Counted #''s'!$DL24)*100</f>
        <v>4.5579300473777362</v>
      </c>
      <c r="DS24" s="175">
        <f>('Non Double Counted #''s'!DO24/'Non Double Counted #''s'!$DL24)*100</f>
        <v>29.971001912373215</v>
      </c>
      <c r="DT24" s="175">
        <f>('Non Double Counted #''s'!DS24/'Non Double Counted #''s'!$DL24)*100</f>
        <v>3.060857720533495</v>
      </c>
      <c r="DU24" s="175">
        <f>('Non Double Counted #''s'!DT24/'Non Double Counted #''s'!$DL24)*100</f>
        <v>12.21512081378186</v>
      </c>
      <c r="DV24" s="29">
        <f>+DQ24-DL24</f>
        <v>-4.9708424253807948</v>
      </c>
      <c r="DW24" s="29">
        <f>+DR24-DM24</f>
        <v>-6.7794527836931628E-2</v>
      </c>
      <c r="DX24" s="29">
        <f>+DS24-DN24</f>
        <v>2.5122114300923784</v>
      </c>
      <c r="DY24" s="29">
        <f>+DU24-DP24</f>
        <v>1.7084224497757869</v>
      </c>
      <c r="DZ24" s="29">
        <f>+DT24-DO24</f>
        <v>0.81800307334956468</v>
      </c>
      <c r="EB24" s="50">
        <f>SUM(DL24:DP24)</f>
        <v>100</v>
      </c>
      <c r="EC24" s="50">
        <f>SUM(DQ24:DU24)</f>
        <v>100.00000000000001</v>
      </c>
      <c r="EE24" s="175">
        <f>('Non Double Counted #''s'!BQ24/'Non Double Counted #''s'!$BP24)*100</f>
        <v>54.120315172346181</v>
      </c>
      <c r="EF24" s="175">
        <f>('Non Double Counted #''s'!BR24/'Non Double Counted #''s'!$BP24)*100</f>
        <v>4.6362427965617803</v>
      </c>
      <c r="EG24" s="175">
        <f>('Non Double Counted #''s'!BS24/'Non Double Counted #''s'!$BP24)*100</f>
        <v>28.233585025145498</v>
      </c>
      <c r="EH24" s="175">
        <f>('Non Double Counted #''s'!BT24/'Non Double Counted #''s'!$BP24)*100</f>
        <v>2.2859618102656687</v>
      </c>
      <c r="EI24" s="175">
        <f>('Non Double Counted #''s'!BU24/'Non Double Counted #''s'!$BP24)*100</f>
        <v>10.723895195680878</v>
      </c>
      <c r="EJ24" s="175">
        <f>('Non Double Counted #''s'!EB24/'Non Double Counted #''s'!$EA24)*100</f>
        <v>49.680103714656646</v>
      </c>
      <c r="EK24" s="175">
        <f>('Non Double Counted #''s'!EC24/'Non Double Counted #''s'!$EA24)*100</f>
        <v>4.6069787653603953</v>
      </c>
      <c r="EL24" s="175">
        <f>('Non Double Counted #''s'!ED24/'Non Double Counted #''s'!$EA24)*100</f>
        <v>30.163143659329638</v>
      </c>
      <c r="EM24" s="175">
        <f>('Non Double Counted #''s'!EE24/'Non Double Counted #''s'!$EA24)*100</f>
        <v>3.1506829312797482</v>
      </c>
      <c r="EN24" s="175">
        <f>('Non Double Counted #''s'!EF24/'Non Double Counted #''s'!$EA24)*100</f>
        <v>12.399090929373568</v>
      </c>
      <c r="EO24" s="29">
        <f>+EJ24-EE24</f>
        <v>-4.4402114576895357</v>
      </c>
      <c r="EP24" s="29">
        <f>+EK24-EF24</f>
        <v>-2.9264031201384988E-2</v>
      </c>
      <c r="EQ24" s="29">
        <f>+EL24-EG24</f>
        <v>1.92955863418414</v>
      </c>
      <c r="ER24" s="29">
        <f>+EN24-EI24</f>
        <v>1.6751957336926893</v>
      </c>
      <c r="ES24" s="29">
        <f>+EM24-EH24</f>
        <v>0.8647211210140795</v>
      </c>
      <c r="EU24" s="50">
        <f>SUM(EE24:EI24)</f>
        <v>100.00000000000001</v>
      </c>
      <c r="EV24" s="50">
        <f>SUM(EJ24:EN24)</f>
        <v>100</v>
      </c>
      <c r="EW24" s="175"/>
      <c r="EX24" s="175">
        <f>'Non Double Counted #''s'!BW24/'Non Double Counted #''s'!$BV24*100</f>
        <v>52.826563165064556</v>
      </c>
      <c r="EY24" s="175">
        <f>'Non Double Counted #''s'!BX24/'Non Double Counted #''s'!$BV24*100</f>
        <v>4.4680496096819216</v>
      </c>
      <c r="EZ24" s="175">
        <f>'Non Double Counted #''s'!BY24/'Non Double Counted #''s'!$BV24*100</f>
        <v>28.627813869190778</v>
      </c>
      <c r="FA24" s="175">
        <f>'Non Double Counted #''s'!BZ24/'Non Double Counted #''s'!$BV24*100</f>
        <v>2.8702983212874877</v>
      </c>
      <c r="FB24" s="175">
        <f>'Non Double Counted #''s'!CA24/'Non Double Counted #''s'!$BV24*100</f>
        <v>11.207275034775256</v>
      </c>
      <c r="FC24" s="194">
        <f>'Non Double Counted #''s'!EI24/'Non Double Counted #''s'!$EH$24*100</f>
        <v>49.291412206529508</v>
      </c>
      <c r="FD24" s="175">
        <f>'Non Double Counted #''s'!EJ24/'Non Double Counted #''s'!$EH$24*100</f>
        <v>4.6155314498718933</v>
      </c>
      <c r="FE24" s="175">
        <f>'Non Double Counted #''s'!EK24/'Non Double Counted #''s'!$EH$24*100</f>
        <v>30.272486001990778</v>
      </c>
      <c r="FF24" s="175">
        <f>'Non Double Counted #''s'!EL24/'Non Double Counted #''s'!$EH$24*100</f>
        <v>3.2653295625251189</v>
      </c>
      <c r="FG24" s="175">
        <f>'Non Double Counted #''s'!EM24/'Non Double Counted #''s'!$EH$24*100</f>
        <v>12.555240779082705</v>
      </c>
      <c r="FH24" s="29">
        <f>FC24-EX24</f>
        <v>-3.5351509585350485</v>
      </c>
      <c r="FI24" s="29">
        <f t="shared" si="117"/>
        <v>0.14748184018997179</v>
      </c>
      <c r="FJ24" s="29">
        <f t="shared" si="118"/>
        <v>1.6446721328000002</v>
      </c>
      <c r="FK24" s="29">
        <f t="shared" si="119"/>
        <v>0.39503124123763111</v>
      </c>
      <c r="FL24" s="29">
        <f t="shared" si="120"/>
        <v>1.3479657443074498</v>
      </c>
      <c r="FN24" s="50">
        <f t="shared" si="59"/>
        <v>100</v>
      </c>
      <c r="FO24" s="50">
        <f t="shared" si="60"/>
        <v>100.00000000000001</v>
      </c>
      <c r="FP24" s="175">
        <f>'Non Double Counted #''s'!CC24/'Non Double Counted #''s'!$CB24*100</f>
        <v>52.458667667388347</v>
      </c>
      <c r="FQ24" s="29">
        <f>'Non Double Counted #''s'!CD24/'Non Double Counted #''s'!$CB24*100</f>
        <v>4.5205508704977611</v>
      </c>
      <c r="FR24" s="29">
        <f>'Non Double Counted #''s'!CE24/'Non Double Counted #''s'!$CB24*100</f>
        <v>29.027129826895166</v>
      </c>
      <c r="FS24" s="29">
        <f>'Non Double Counted #''s'!CF24/'Non Double Counted #''s'!$CB24*100</f>
        <v>2.8071667797437518</v>
      </c>
      <c r="FT24" s="29">
        <f>'Non Double Counted #''s'!CG24/'Non Double Counted #''s'!$CB24*100</f>
        <v>11.186484855474967</v>
      </c>
      <c r="FU24" s="194">
        <f>('Non Double Counted #''s'!EO24/'Non Double Counted #''s'!$EN24)*100</f>
        <v>48.818003179370827</v>
      </c>
      <c r="FV24" s="175">
        <f>('Non Double Counted #''s'!EP24/'Non Double Counted #''s'!$EN24)*100</f>
        <v>4.6166559886432026</v>
      </c>
      <c r="FW24" s="175">
        <f>('Non Double Counted #''s'!EQ24/'Non Double Counted #''s'!$EN24)*100</f>
        <v>30.59262438544318</v>
      </c>
      <c r="FX24" s="175">
        <f>('Non Double Counted #''s'!ER24/'Non Double Counted #''s'!$EN24)*100</f>
        <v>3.3284347733686381</v>
      </c>
      <c r="FY24" s="175">
        <f>('Non Double Counted #''s'!ES24/'Non Double Counted #''s'!$EN24)*100</f>
        <v>12.644281673174152</v>
      </c>
      <c r="FZ24" s="29">
        <f>FU24-FP24</f>
        <v>-3.6406644880175207</v>
      </c>
      <c r="GA24" s="29">
        <f t="shared" si="112"/>
        <v>9.6105118145441537E-2</v>
      </c>
      <c r="GB24" s="29">
        <f t="shared" si="113"/>
        <v>1.5654945585480142</v>
      </c>
      <c r="GC24" s="29">
        <f t="shared" si="114"/>
        <v>0.52126799362488629</v>
      </c>
      <c r="GD24" s="29">
        <f t="shared" si="115"/>
        <v>1.4577968176991849</v>
      </c>
      <c r="GF24" s="50">
        <f t="shared" si="62"/>
        <v>100</v>
      </c>
      <c r="GG24" s="50">
        <f t="shared" si="63"/>
        <v>100</v>
      </c>
      <c r="GI24" s="194">
        <f>'Non Double Counted #''s'!DM24/'Non Double Counted #''s'!$DL24*100</f>
        <v>50.195089505933701</v>
      </c>
      <c r="GJ24" s="175">
        <f>'Non Double Counted #''s'!DN24/'Non Double Counted #''s'!$DL24*100</f>
        <v>4.5579300473777362</v>
      </c>
      <c r="GK24" s="175">
        <f>'Non Double Counted #''s'!DO24/'Non Double Counted #''s'!$DL24*100</f>
        <v>29.971001912373215</v>
      </c>
      <c r="GL24" s="175">
        <f>'Non Double Counted #''s'!DP24/'Non Double Counted #''s'!$DL24*100</f>
        <v>1.3791414826766279</v>
      </c>
      <c r="GM24" s="175">
        <f>'Non Double Counted #''s'!DQ24/'Non Double Counted #''s'!$DL24*100</f>
        <v>10.277674813154194</v>
      </c>
      <c r="GN24" s="29">
        <f>'Non Double Counted #''s'!DR24/'Non Double Counted #''s'!$DL24*100</f>
        <v>0.55830451795103775</v>
      </c>
      <c r="GO24" s="29">
        <f>'Non Double Counted #''s'!DS24/'Non Double Counted #''s'!$DL24*100</f>
        <v>3.060857720533495</v>
      </c>
      <c r="GP24" s="29">
        <f>'Non Double Counted #''s'!DT24/'Non Double Counted #''s'!$DL24*100</f>
        <v>12.21512081378186</v>
      </c>
      <c r="GQ24" s="194">
        <f>('Non Double Counted #''s'!EU24/'Non Double Counted #''s'!$ET24)*100</f>
        <v>48.341338325347643</v>
      </c>
      <c r="GR24" s="175">
        <f>('Non Double Counted #''s'!EV24/'Non Double Counted #''s'!$ET24)*100</f>
        <v>4.6359512910827636</v>
      </c>
      <c r="GS24" s="175">
        <f>('Non Double Counted #''s'!EW24/'Non Double Counted #''s'!$ET24)*100</f>
        <v>30.813851183701018</v>
      </c>
      <c r="GT24" s="194">
        <f>('Non Double Counted #''s'!EX24/'Non Double Counted #''s'!$ET24)*100</f>
        <v>1.3480374041423986</v>
      </c>
      <c r="GU24" s="194">
        <f>('Non Double Counted #''s'!EY24/'Non Double Counted #''s'!$ET24)*100</f>
        <v>10.900786509451132</v>
      </c>
      <c r="GV24" s="194">
        <f>('Non Double Counted #''s'!EZ24/'Non Double Counted #''s'!$ET24)*100</f>
        <v>0.58463720193615298</v>
      </c>
      <c r="GW24" s="175">
        <f>('Non Double Counted #''s'!FA24/'Non Double Counted #''s'!$ET24)*100</f>
        <v>3.3753980843388911</v>
      </c>
      <c r="GX24" s="175">
        <f>('Non Double Counted #''s'!FB24/'Non Double Counted #''s'!$ET24)*100</f>
        <v>12.833461115529685</v>
      </c>
      <c r="GY24" s="29">
        <f t="shared" si="64"/>
        <v>-1.8537511805860589</v>
      </c>
      <c r="GZ24" s="29">
        <f t="shared" si="65"/>
        <v>7.8021243705027388E-2</v>
      </c>
      <c r="HA24" s="29">
        <f t="shared" si="66"/>
        <v>0.84284927132780396</v>
      </c>
      <c r="HB24" s="29">
        <f t="shared" si="67"/>
        <v>-3.1104078534229362E-2</v>
      </c>
      <c r="HC24" s="29">
        <f t="shared" si="68"/>
        <v>0.62311169629693808</v>
      </c>
      <c r="HD24" s="29">
        <f t="shared" si="69"/>
        <v>2.6332683985115235E-2</v>
      </c>
      <c r="HE24" s="29">
        <f t="shared" si="70"/>
        <v>0.31454036380539607</v>
      </c>
      <c r="HF24" s="29">
        <f t="shared" si="71"/>
        <v>0.61834030174782484</v>
      </c>
      <c r="HG24" s="50">
        <f t="shared" si="72"/>
        <v>100.00000000000001</v>
      </c>
      <c r="HH24" s="50">
        <f t="shared" si="73"/>
        <v>100</v>
      </c>
    </row>
    <row r="25" spans="1:216">
      <c r="A25" s="7"/>
      <c r="B25" s="79"/>
      <c r="C25" s="79"/>
      <c r="D25" s="79"/>
      <c r="E25" s="79"/>
      <c r="F25" s="79"/>
      <c r="G25" s="90"/>
      <c r="H25" s="79"/>
      <c r="I25" s="79"/>
      <c r="J25" s="79"/>
      <c r="K25" s="79"/>
      <c r="L25" s="28"/>
      <c r="M25" s="29"/>
      <c r="N25" s="29"/>
      <c r="O25" s="29"/>
      <c r="P25" s="29"/>
      <c r="R25" s="50"/>
      <c r="S25" s="50"/>
      <c r="U25" s="80"/>
      <c r="V25" s="80"/>
      <c r="W25" s="80"/>
      <c r="X25" s="80"/>
      <c r="Y25" s="80"/>
      <c r="Z25" s="91"/>
      <c r="AA25" s="80"/>
      <c r="AB25" s="80"/>
      <c r="AC25" s="80"/>
      <c r="AD25" s="80"/>
      <c r="AE25" s="28"/>
      <c r="AF25" s="29"/>
      <c r="AG25" s="29"/>
      <c r="AH25" s="29"/>
      <c r="AI25" s="29"/>
      <c r="AJ25" s="29"/>
      <c r="AK25" s="50">
        <f t="shared" si="28"/>
        <v>0</v>
      </c>
      <c r="AL25" s="50">
        <f t="shared" si="29"/>
        <v>0</v>
      </c>
      <c r="AN25" s="80"/>
      <c r="AO25" s="80"/>
      <c r="AP25" s="80"/>
      <c r="AQ25" s="80"/>
      <c r="AR25" s="80"/>
      <c r="AS25" s="91"/>
      <c r="AT25" s="91"/>
      <c r="AU25" s="91"/>
      <c r="AV25" s="91"/>
      <c r="AW25" s="91"/>
      <c r="AX25" s="28"/>
      <c r="AY25" s="29"/>
      <c r="AZ25" s="29"/>
      <c r="BA25" s="29"/>
      <c r="BB25" s="29"/>
      <c r="BD25" s="50"/>
      <c r="BE25" s="50"/>
      <c r="BG25" s="175"/>
      <c r="BH25" s="175"/>
      <c r="BI25" s="175"/>
      <c r="BJ25" s="175"/>
      <c r="BK25" s="175"/>
      <c r="BL25" s="175"/>
      <c r="BM25" s="175"/>
      <c r="BN25" s="175"/>
      <c r="BO25" s="175"/>
      <c r="BP25" s="175"/>
      <c r="BQ25" s="29"/>
      <c r="BR25" s="29"/>
      <c r="BS25" s="29"/>
      <c r="BT25" s="29"/>
      <c r="BU25" s="29"/>
      <c r="BW25" s="50"/>
      <c r="BX25" s="50"/>
      <c r="BZ25" s="175"/>
      <c r="CA25" s="175"/>
      <c r="CB25" s="175"/>
      <c r="CC25" s="175"/>
      <c r="CD25" s="175"/>
      <c r="CE25" s="175"/>
      <c r="CF25" s="175"/>
      <c r="CG25" s="175"/>
      <c r="CH25" s="175"/>
      <c r="CI25" s="175"/>
      <c r="CJ25" s="29"/>
      <c r="CK25" s="29"/>
      <c r="CL25" s="29"/>
      <c r="CM25" s="29"/>
      <c r="CN25" s="29"/>
      <c r="CP25" s="50"/>
      <c r="CQ25" s="50"/>
      <c r="CS25" s="175"/>
      <c r="CT25" s="175"/>
      <c r="CU25" s="175"/>
      <c r="CV25" s="175"/>
      <c r="CW25" s="175"/>
      <c r="CX25" s="175"/>
      <c r="CY25" s="175"/>
      <c r="CZ25" s="175"/>
      <c r="DA25" s="175"/>
      <c r="DB25" s="175"/>
      <c r="DC25" s="29"/>
      <c r="DD25" s="29"/>
      <c r="DE25" s="29"/>
      <c r="DF25" s="29"/>
      <c r="DG25" s="29"/>
      <c r="DI25" s="50"/>
      <c r="DJ25" s="50"/>
      <c r="DL25" s="175"/>
      <c r="DM25" s="175"/>
      <c r="DN25" s="175"/>
      <c r="DO25" s="175"/>
      <c r="DP25" s="175"/>
      <c r="DQ25" s="175"/>
      <c r="DR25" s="175"/>
      <c r="DS25" s="175"/>
      <c r="DT25" s="175"/>
      <c r="DU25" s="175"/>
      <c r="DV25" s="29"/>
      <c r="DW25" s="29"/>
      <c r="DX25" s="29"/>
      <c r="DY25" s="29"/>
      <c r="DZ25" s="29"/>
      <c r="EB25" s="50"/>
      <c r="EC25" s="50"/>
      <c r="EE25" s="175"/>
      <c r="EF25" s="175"/>
      <c r="EG25" s="175"/>
      <c r="EH25" s="175"/>
      <c r="EI25" s="175"/>
      <c r="EJ25" s="175"/>
      <c r="EK25" s="175"/>
      <c r="EL25" s="175"/>
      <c r="EM25" s="175"/>
      <c r="EN25" s="175"/>
      <c r="EO25" s="29"/>
      <c r="EP25" s="29"/>
      <c r="EQ25" s="29"/>
      <c r="ER25" s="29"/>
      <c r="ES25" s="29"/>
      <c r="EU25" s="50"/>
      <c r="EV25" s="50"/>
      <c r="EW25" s="175"/>
      <c r="EX25" s="175"/>
      <c r="EY25" s="175"/>
      <c r="EZ25" s="175"/>
      <c r="FA25" s="175"/>
      <c r="FB25" s="175"/>
      <c r="FC25" s="194"/>
      <c r="FD25" s="175"/>
      <c r="FE25" s="175"/>
      <c r="FF25" s="175"/>
      <c r="FG25" s="175"/>
      <c r="FH25" s="29"/>
      <c r="FI25" s="29"/>
      <c r="FJ25" s="29"/>
      <c r="FK25" s="29"/>
      <c r="FL25" s="29"/>
      <c r="FN25" s="50">
        <f t="shared" si="59"/>
        <v>0</v>
      </c>
      <c r="FO25" s="50">
        <f t="shared" si="60"/>
        <v>0</v>
      </c>
      <c r="FP25" s="175"/>
      <c r="FQ25" s="175"/>
      <c r="FR25" s="175"/>
      <c r="FS25" s="175"/>
      <c r="FT25" s="175"/>
      <c r="FU25" s="194"/>
      <c r="FV25" s="175"/>
      <c r="FW25" s="175"/>
      <c r="FX25" s="175"/>
      <c r="FY25" s="175"/>
      <c r="FZ25" s="29"/>
      <c r="GA25" s="29"/>
      <c r="GB25" s="29"/>
      <c r="GC25" s="29"/>
      <c r="GD25" s="29"/>
      <c r="GF25" s="50">
        <f t="shared" si="62"/>
        <v>0</v>
      </c>
      <c r="GG25" s="50">
        <f t="shared" si="63"/>
        <v>0</v>
      </c>
      <c r="GI25" s="194"/>
      <c r="GJ25" s="175"/>
      <c r="GK25" s="175"/>
      <c r="GL25" s="175"/>
      <c r="GM25" s="175"/>
      <c r="GN25" s="29"/>
      <c r="GO25" s="29"/>
      <c r="GP25" s="29"/>
      <c r="GQ25" s="194"/>
      <c r="GR25" s="175"/>
      <c r="GS25" s="175"/>
      <c r="GT25" s="194"/>
      <c r="GU25" s="194"/>
      <c r="GV25" s="194"/>
      <c r="GW25" s="175"/>
      <c r="GX25" s="175"/>
      <c r="GY25" s="29">
        <f t="shared" si="64"/>
        <v>0</v>
      </c>
      <c r="GZ25" s="29">
        <f t="shared" si="65"/>
        <v>0</v>
      </c>
      <c r="HA25" s="29">
        <f t="shared" si="66"/>
        <v>0</v>
      </c>
      <c r="HB25" s="29">
        <f t="shared" si="67"/>
        <v>0</v>
      </c>
      <c r="HC25" s="29">
        <f t="shared" si="68"/>
        <v>0</v>
      </c>
      <c r="HD25" s="29">
        <f t="shared" si="69"/>
        <v>0</v>
      </c>
      <c r="HE25" s="29">
        <f t="shared" si="70"/>
        <v>0</v>
      </c>
      <c r="HF25" s="29">
        <f t="shared" si="71"/>
        <v>0</v>
      </c>
      <c r="HG25" s="50">
        <f t="shared" si="72"/>
        <v>0</v>
      </c>
      <c r="HH25" s="50">
        <f t="shared" si="73"/>
        <v>0</v>
      </c>
    </row>
    <row r="26" spans="1:216">
      <c r="A26" s="1" t="s">
        <v>37</v>
      </c>
      <c r="B26" s="79">
        <f>('Non Double Counted #''s'!U26/'Non Double Counted #''s'!$T26)*100</f>
        <v>67.584496809653174</v>
      </c>
      <c r="C26" s="79">
        <f>('Non Double Counted #''s'!V26/'Non Double Counted #''s'!$T26)*100</f>
        <v>3.5006949270326619</v>
      </c>
      <c r="D26" s="79">
        <f>('Non Double Counted #''s'!W26/'Non Double Counted #''s'!$T26)*100</f>
        <v>4.4791206014277591</v>
      </c>
      <c r="E26" s="79">
        <f>('Non Double Counted #''s'!X26/'Non Double Counted #''s'!$T26)*100</f>
        <v>4.4481647608819257</v>
      </c>
      <c r="F26" s="79">
        <f>('Non Double Counted #''s'!Y26/'Non Double Counted #''s'!$T26)*100</f>
        <v>19.987522901004485</v>
      </c>
      <c r="G26" s="90">
        <f>('Non Double Counted #''s'!CC26/'Non Double Counted #''s'!$CB26)*100</f>
        <v>63.717937010009443</v>
      </c>
      <c r="H26" s="79">
        <f>('Non Double Counted #''s'!CD26/'Non Double Counted #''s'!$CB26)*100</f>
        <v>3.2507838465348859</v>
      </c>
      <c r="I26" s="79">
        <f>('Non Double Counted #''s'!CE26/'Non Double Counted #''s'!$CB26)*100</f>
        <v>5.8270307367465595</v>
      </c>
      <c r="J26" s="79">
        <f>('Non Double Counted #''s'!CF26/'Non Double Counted #''s'!$CB26)*100</f>
        <v>6.4062331365760921</v>
      </c>
      <c r="K26" s="79">
        <f>('Non Double Counted #''s'!CG26/'Non Double Counted #''s'!$CB26)*100</f>
        <v>20.798015270133025</v>
      </c>
      <c r="L26" s="28">
        <f t="shared" ref="L26:L39" si="121">+G26-B26</f>
        <v>-3.8665597996437313</v>
      </c>
      <c r="M26" s="29">
        <f t="shared" ref="M26:M39" si="122">+H26-C26</f>
        <v>-0.24991108049777599</v>
      </c>
      <c r="N26" s="29">
        <f t="shared" ref="N26:N39" si="123">+I26-D26</f>
        <v>1.3479101353188003</v>
      </c>
      <c r="O26" s="29">
        <f t="shared" ref="O26:O39" si="124">+K26-F26</f>
        <v>0.81049236912853928</v>
      </c>
      <c r="P26" s="29">
        <f t="shared" ref="P26:P39" si="125">+J26-E26</f>
        <v>1.9580683756941664</v>
      </c>
      <c r="R26" s="50">
        <f t="shared" ref="R26:R39" si="126">SUM(B26:F26)</f>
        <v>100.00000000000001</v>
      </c>
      <c r="S26" s="50">
        <f t="shared" ref="S26:S39" si="127">SUM(G26:K26)</f>
        <v>100</v>
      </c>
      <c r="U26" s="80">
        <f>('Non Double Counted #''s'!AA26/'Non Double Counted #''s'!$Z26)*100</f>
        <v>67.228370260479991</v>
      </c>
      <c r="V26" s="80">
        <f>('Non Double Counted #''s'!AB26/'Non Double Counted #''s'!$Z26)*100</f>
        <v>3.6108849594717238</v>
      </c>
      <c r="W26" s="80">
        <f>('Non Double Counted #''s'!AC26/'Non Double Counted #''s'!$Z26)*100</f>
        <v>4.8071968629697492</v>
      </c>
      <c r="X26" s="80">
        <f>('Non Double Counted #''s'!AD26/'Non Double Counted #''s'!$Z26)*100</f>
        <v>4.3974775487203281</v>
      </c>
      <c r="Y26" s="80">
        <f>('Non Double Counted #''s'!AE26/'Non Double Counted #''s'!$Z26)*100</f>
        <v>19.956070368358212</v>
      </c>
      <c r="Z26" s="91">
        <f>('Non Double Counted #''s'!CI26/'Non Double Counted #''s'!$CH26)*100</f>
        <v>63.054020170921007</v>
      </c>
      <c r="AA26" s="80">
        <f>('Non Double Counted #''s'!CJ26/'Non Double Counted #''s'!$CH26)*100</f>
        <v>3.4029713623232789</v>
      </c>
      <c r="AB26" s="80">
        <f>('Non Double Counted #''s'!CK26/'Non Double Counted #''s'!$CH26)*100</f>
        <v>6.1342622657218753</v>
      </c>
      <c r="AC26" s="80">
        <f>('Non Double Counted #''s'!CL26/'Non Double Counted #''s'!$CH26)*100</f>
        <v>6.4459723097577557</v>
      </c>
      <c r="AD26" s="80">
        <f>('Non Double Counted #''s'!CM26/'Non Double Counted #''s'!$CH26)*100</f>
        <v>20.962773891276086</v>
      </c>
      <c r="AE26" s="28">
        <f t="shared" ref="AE26:AE39" si="128">+Z26-U26</f>
        <v>-4.1743500895589847</v>
      </c>
      <c r="AF26" s="29">
        <f t="shared" ref="AF26:AF39" si="129">+AA26-V26</f>
        <v>-0.20791359714844493</v>
      </c>
      <c r="AG26" s="29">
        <f t="shared" ref="AG26:AG39" si="130">+AB26-W26</f>
        <v>1.327065402752126</v>
      </c>
      <c r="AH26" s="29">
        <f t="shared" ref="AH26:AH39" si="131">+AD26-Y26</f>
        <v>1.0067035229178742</v>
      </c>
      <c r="AI26" s="29">
        <f t="shared" ref="AI26:AI39" si="132">+AC26-X26</f>
        <v>2.0484947610374276</v>
      </c>
      <c r="AJ26" s="29"/>
      <c r="AK26" s="50">
        <f t="shared" si="28"/>
        <v>100</v>
      </c>
      <c r="AL26" s="50">
        <f t="shared" si="29"/>
        <v>100</v>
      </c>
      <c r="AN26" s="80">
        <f>('Non Double Counted #''s'!AG26/'Non Double Counted #''s'!$AF26)*100</f>
        <v>66.893389870638629</v>
      </c>
      <c r="AO26" s="80">
        <f>('Non Double Counted #''s'!AH26/'Non Double Counted #''s'!$AF26)*100</f>
        <v>3.6294674567129848</v>
      </c>
      <c r="AP26" s="80">
        <f>('Non Double Counted #''s'!AI26/'Non Double Counted #''s'!$AF26)*100</f>
        <v>5.0835913693487038</v>
      </c>
      <c r="AQ26" s="80">
        <f>('Non Double Counted #''s'!AJ26/'Non Double Counted #''s'!$AF26)*100</f>
        <v>4.3665228634771669</v>
      </c>
      <c r="AR26" s="80">
        <f>('Non Double Counted #''s'!AK26/'Non Double Counted #''s'!$AF26)*100</f>
        <v>20.027028439822516</v>
      </c>
      <c r="AS26" s="91">
        <f>('Non Double Counted #''s'!CO26/'Non Double Counted #''s'!$CN26)*100</f>
        <v>62.512854834233856</v>
      </c>
      <c r="AT26" s="91">
        <f>('Non Double Counted #''s'!CP26/'Non Double Counted #''s'!$CN26)*100</f>
        <v>3.5250812099051601</v>
      </c>
      <c r="AU26" s="91">
        <f>('Non Double Counted #''s'!CQ26/'Non Double Counted #''s'!$CN26)*100</f>
        <v>6.5973185767998128</v>
      </c>
      <c r="AV26" s="91">
        <f>('Non Double Counted #''s'!CR26/'Non Double Counted #''s'!$CN26)*100</f>
        <v>6.432722286609752</v>
      </c>
      <c r="AW26" s="91">
        <f>('Non Double Counted #''s'!CS26/'Non Double Counted #''s'!$CN26)*100</f>
        <v>20.932023092451423</v>
      </c>
      <c r="AX26" s="28">
        <f t="shared" ref="AX26:AX39" si="133">+AS26-AN26</f>
        <v>-4.3805350364047726</v>
      </c>
      <c r="AY26" s="29">
        <f t="shared" ref="AY26:AY39" si="134">+AT26-AO26</f>
        <v>-0.10438624680782471</v>
      </c>
      <c r="AZ26" s="29">
        <f t="shared" ref="AZ26:AZ39" si="135">+AU26-AP26</f>
        <v>1.513727207451109</v>
      </c>
      <c r="BA26" s="29">
        <f t="shared" ref="BA26:BA39" si="136">+AW26-AR26</f>
        <v>0.90499465262890766</v>
      </c>
      <c r="BB26" s="29">
        <f t="shared" ref="BB26:BB39" si="137">+AV26-AQ26</f>
        <v>2.0661994231325851</v>
      </c>
      <c r="BD26" s="50">
        <f t="shared" si="30"/>
        <v>100.00000000000001</v>
      </c>
      <c r="BE26" s="50">
        <f t="shared" si="31"/>
        <v>100</v>
      </c>
      <c r="BG26" s="175">
        <f>('Non Double Counted #''s'!AM26/'Non Double Counted #''s'!$AL26)*100</f>
        <v>66.685275539922088</v>
      </c>
      <c r="BH26" s="175">
        <f>('Non Double Counted #''s'!AN26/'Non Double Counted #''s'!$AL26)*100</f>
        <v>3.7069480691402852</v>
      </c>
      <c r="BI26" s="175">
        <f>('Non Double Counted #''s'!AO26/'Non Double Counted #''s'!$AL26)*100</f>
        <v>5.3295510420212562</v>
      </c>
      <c r="BJ26" s="175">
        <f>('Non Double Counted #''s'!AP26/'Non Double Counted #''s'!$AL26)*100</f>
        <v>4.3379855516471881</v>
      </c>
      <c r="BK26" s="175">
        <f>('Non Double Counted #''s'!AQ26/'Non Double Counted #''s'!$AL26)*100</f>
        <v>19.940239797269186</v>
      </c>
      <c r="BL26" s="175">
        <f>('Non Double Counted #''s'!CU26/'Non Double Counted #''s'!$CT26)*100</f>
        <v>61.937312346959274</v>
      </c>
      <c r="BM26" s="175">
        <f>('Non Double Counted #''s'!CV26/'Non Double Counted #''s'!$CT26)*100</f>
        <v>3.5523093879456846</v>
      </c>
      <c r="BN26" s="175">
        <f>('Non Double Counted #''s'!CW26/'Non Double Counted #''s'!$CT26)*100</f>
        <v>6.8108891700102623</v>
      </c>
      <c r="BO26" s="175">
        <f>('Non Double Counted #''s'!CX26/'Non Double Counted #''s'!$CT26)*100</f>
        <v>6.4582507614709277</v>
      </c>
      <c r="BP26" s="175">
        <f>('Non Double Counted #''s'!CY26/'Non Double Counted #''s'!$CT26)*100</f>
        <v>21.24123833361385</v>
      </c>
      <c r="BQ26" s="29">
        <f t="shared" si="32"/>
        <v>-4.7479631929628141</v>
      </c>
      <c r="BR26" s="29">
        <f t="shared" si="33"/>
        <v>-0.15463868119460056</v>
      </c>
      <c r="BS26" s="29">
        <f t="shared" si="34"/>
        <v>1.4813381279890061</v>
      </c>
      <c r="BT26" s="29">
        <f t="shared" si="35"/>
        <v>1.3009985363446646</v>
      </c>
      <c r="BU26" s="29">
        <f t="shared" si="36"/>
        <v>2.1202652098237396</v>
      </c>
      <c r="BW26" s="50">
        <f t="shared" si="37"/>
        <v>100</v>
      </c>
      <c r="BX26" s="50">
        <f t="shared" si="38"/>
        <v>99.999999999999986</v>
      </c>
      <c r="BZ26" s="175">
        <f>('Non Double Counted #''s'!AS26/'Non Double Counted #''s'!$AR26)*100</f>
        <v>66.406730229949531</v>
      </c>
      <c r="CA26" s="175">
        <f>('Non Double Counted #''s'!AT26/'Non Double Counted #''s'!$AR26)*100</f>
        <v>3.7295943166947092</v>
      </c>
      <c r="CB26" s="175">
        <f>('Non Double Counted #''s'!AU26/'Non Double Counted #''s'!$AR26)*100</f>
        <v>5.5973079080201913</v>
      </c>
      <c r="CC26" s="175">
        <f>('Non Double Counted #''s'!AV26/'Non Double Counted #''s'!$AR26)*100</f>
        <v>4.320957188259487</v>
      </c>
      <c r="CD26" s="175">
        <f>('Non Double Counted #''s'!AW26/'Non Double Counted #''s'!$AR26)*100</f>
        <v>19.945410357076089</v>
      </c>
      <c r="CE26" s="175">
        <f>('Non Double Counted #''s'!DA26/'Non Double Counted #''s'!$CZ26)*100</f>
        <v>61.502210088403544</v>
      </c>
      <c r="CF26" s="175">
        <f>('Non Double Counted #''s'!DB26/'Non Double Counted #''s'!$CZ26)*100</f>
        <v>3.5243597243889759</v>
      </c>
      <c r="CG26" s="175">
        <f>('Non Double Counted #''s'!DC26/'Non Double Counted #''s'!$CZ26)*100</f>
        <v>7.0183849020627491</v>
      </c>
      <c r="CH26" s="175">
        <f>('Non Double Counted #''s'!DD26/'Non Double Counted #''s'!$CZ26)*100</f>
        <v>6.4857698474605652</v>
      </c>
      <c r="CI26" s="175">
        <f>('Non Double Counted #''s'!DE26/'Non Double Counted #''s'!$CZ26)*100</f>
        <v>21.469275437684175</v>
      </c>
      <c r="CJ26" s="29">
        <f t="shared" si="39"/>
        <v>-4.9045201415459871</v>
      </c>
      <c r="CK26" s="29">
        <f t="shared" si="40"/>
        <v>-0.20523459230573327</v>
      </c>
      <c r="CL26" s="29">
        <f t="shared" si="41"/>
        <v>1.4210769940425578</v>
      </c>
      <c r="CM26" s="29">
        <f t="shared" si="42"/>
        <v>1.5238650806080862</v>
      </c>
      <c r="CN26" s="29">
        <f t="shared" si="43"/>
        <v>2.1648126592010781</v>
      </c>
      <c r="CP26" s="50">
        <f t="shared" si="44"/>
        <v>100.00000000000001</v>
      </c>
      <c r="CQ26" s="50">
        <f t="shared" si="45"/>
        <v>100</v>
      </c>
      <c r="CS26" s="175">
        <f>('Non Double Counted #''s'!AY26/'Non Double Counted #''s'!$AX26)*100</f>
        <v>66.251713364315592</v>
      </c>
      <c r="CT26" s="175">
        <f>('Non Double Counted #''s'!AZ26/'Non Double Counted #''s'!$AX26)*100</f>
        <v>3.7465566367638079</v>
      </c>
      <c r="CU26" s="175">
        <f>('Non Double Counted #''s'!BA26/'Non Double Counted #''s'!$AX26)*100</f>
        <v>5.7867724578257311</v>
      </c>
      <c r="CV26" s="175">
        <f>('Non Double Counted #''s'!BB26/'Non Double Counted #''s'!$AX26)*100</f>
        <v>4.3269195225202974</v>
      </c>
      <c r="CW26" s="175">
        <f>('Non Double Counted #''s'!BC26/'Non Double Counted #''s'!$AX26)*100</f>
        <v>19.888038018574569</v>
      </c>
      <c r="CX26" s="175">
        <f>('Non Double Counted #''s'!DG26/'Non Double Counted #''s'!$DF26)*100</f>
        <v>61.183268768853772</v>
      </c>
      <c r="CY26" s="175">
        <f>('Non Double Counted #''s'!DH26/'Non Double Counted #''s'!$DF26)*100</f>
        <v>3.3620705922948559</v>
      </c>
      <c r="CZ26" s="175">
        <f>('Non Double Counted #''s'!DI26/'Non Double Counted #''s'!$DF26)*100</f>
        <v>6.9550367033565443</v>
      </c>
      <c r="DA26" s="175">
        <f>('Non Double Counted #''s'!DJ26/'Non Double Counted #''s'!$DF26)*100</f>
        <v>6.6465020609413203</v>
      </c>
      <c r="DB26" s="175">
        <f>('Non Double Counted #''s'!DK26/'Non Double Counted #''s'!$DF26)*100</f>
        <v>21.853121874553509</v>
      </c>
      <c r="DC26" s="29">
        <f t="shared" ref="DC26:DC39" si="138">+CX26-CS26</f>
        <v>-5.0684445954618198</v>
      </c>
      <c r="DD26" s="29">
        <f t="shared" ref="DD26:DD39" si="139">+CY26-CT26</f>
        <v>-0.38448604446895196</v>
      </c>
      <c r="DE26" s="29">
        <f t="shared" ref="DE26:DE39" si="140">+CZ26-CU26</f>
        <v>1.1682642455308132</v>
      </c>
      <c r="DF26" s="29">
        <f t="shared" ref="DF26:DF39" si="141">+DB26-CW26</f>
        <v>1.9650838559789392</v>
      </c>
      <c r="DG26" s="29">
        <f t="shared" ref="DG26:DG39" si="142">+DA26-CV26</f>
        <v>2.3195825384210229</v>
      </c>
      <c r="DI26" s="50">
        <f t="shared" ref="DI26:DI39" si="143">SUM(CS26:CW26)</f>
        <v>100</v>
      </c>
      <c r="DJ26" s="50">
        <f t="shared" ref="DJ26:DJ39" si="144">SUM(CX26:DB26)</f>
        <v>99.999999999999986</v>
      </c>
      <c r="DL26" s="175">
        <f>('Non Double Counted #''s'!BE26/'Non Double Counted #''s'!$BD26)*100</f>
        <v>66.008477326015878</v>
      </c>
      <c r="DM26" s="175">
        <f>('Non Double Counted #''s'!BF26/'Non Double Counted #''s'!$BD26)*100</f>
        <v>3.8335895323963349</v>
      </c>
      <c r="DN26" s="175">
        <f>('Non Double Counted #''s'!BG26/'Non Double Counted #''s'!$BD26)*100</f>
        <v>5.9325132026938343</v>
      </c>
      <c r="DO26" s="175">
        <f>('Non Double Counted #''s'!BH26/'Non Double Counted #''s'!$BD26)*100</f>
        <v>4.3314525826186925</v>
      </c>
      <c r="DP26" s="175">
        <f>('Non Double Counted #''s'!BI26/'Non Double Counted #''s'!$BD26)*100</f>
        <v>19.893967356275262</v>
      </c>
      <c r="DQ26" s="175">
        <f>('Non Double Counted #''s'!DM26/'Non Double Counted #''s'!$DL26)*100</f>
        <v>60.797383058820351</v>
      </c>
      <c r="DR26" s="175">
        <f>('Non Double Counted #''s'!DN26/'Non Double Counted #''s'!$DL26)*100</f>
        <v>3.3366000040551778</v>
      </c>
      <c r="DS26" s="175">
        <f>('Non Double Counted #''s'!DO26/'Non Double Counted #''s'!$DL26)*100</f>
        <v>7.0627673882629649</v>
      </c>
      <c r="DT26" s="175">
        <f>('Non Double Counted #''s'!DS26/'Non Double Counted #''s'!$DL26)*100</f>
        <v>6.6861765759433354</v>
      </c>
      <c r="DU26" s="175">
        <f>('Non Double Counted #''s'!DT26/'Non Double Counted #''s'!$DL26)*100</f>
        <v>22.117072972918173</v>
      </c>
      <c r="DV26" s="29">
        <f t="shared" ref="DV26:DV39" si="145">+DQ26-DL26</f>
        <v>-5.2110942671955272</v>
      </c>
      <c r="DW26" s="29">
        <f t="shared" ref="DW26:DW39" si="146">+DR26-DM26</f>
        <v>-0.49698952834115717</v>
      </c>
      <c r="DX26" s="29">
        <f t="shared" ref="DX26:DX39" si="147">+DS26-DN26</f>
        <v>1.1302541855691306</v>
      </c>
      <c r="DY26" s="29">
        <f t="shared" ref="DY26:DY39" si="148">+DU26-DP26</f>
        <v>2.2231056166429113</v>
      </c>
      <c r="DZ26" s="29">
        <f t="shared" ref="DZ26:DZ39" si="149">+DT26-DO26</f>
        <v>2.3547239933246429</v>
      </c>
      <c r="EB26" s="50">
        <f t="shared" ref="EB26:EB39" si="150">SUM(DL26:DP26)</f>
        <v>100</v>
      </c>
      <c r="EC26" s="50">
        <f t="shared" ref="EC26:EC39" si="151">SUM(DQ26:DU26)</f>
        <v>100</v>
      </c>
      <c r="EE26" s="175">
        <f>('Non Double Counted #''s'!BQ26/'Non Double Counted #''s'!$BP26)*100</f>
        <v>65.158853670793292</v>
      </c>
      <c r="EF26" s="175">
        <f>('Non Double Counted #''s'!BR26/'Non Double Counted #''s'!$BP26)*100</f>
        <v>3.8765993817942856</v>
      </c>
      <c r="EG26" s="175">
        <f>('Non Double Counted #''s'!BS26/'Non Double Counted #''s'!$BP26)*100</f>
        <v>6.3681774384979812</v>
      </c>
      <c r="EH26" s="175">
        <f>('Non Double Counted #''s'!BT26/'Non Double Counted #''s'!$BP26)*100</f>
        <v>4.3743995830905416</v>
      </c>
      <c r="EI26" s="175">
        <f>('Non Double Counted #''s'!BU26/'Non Double Counted #''s'!$BP26)*100</f>
        <v>20.221969925823906</v>
      </c>
      <c r="EJ26" s="175">
        <f>('Non Double Counted #''s'!EB26/'Non Double Counted #''s'!$EA26)*100</f>
        <v>60.157338236198733</v>
      </c>
      <c r="EK26" s="175">
        <f>('Non Double Counted #''s'!EC26/'Non Double Counted #''s'!$EA26)*100</f>
        <v>3.3067002029950312</v>
      </c>
      <c r="EL26" s="175">
        <f>('Non Double Counted #''s'!ED26/'Non Double Counted #''s'!$EA26)*100</f>
        <v>7.2739202646453744</v>
      </c>
      <c r="EM26" s="175">
        <f>('Non Double Counted #''s'!EE26/'Non Double Counted #''s'!$EA26)*100</f>
        <v>6.7752496428791122</v>
      </c>
      <c r="EN26" s="175">
        <f>('Non Double Counted #''s'!EF26/'Non Double Counted #''s'!$EA26)*100</f>
        <v>22.486791653281752</v>
      </c>
      <c r="EO26" s="29">
        <f t="shared" ref="EO26:EO39" si="152">+EJ26-EE26</f>
        <v>-5.0015154345945589</v>
      </c>
      <c r="EP26" s="29">
        <f t="shared" ref="EP26:EP39" si="153">+EK26-EF26</f>
        <v>-0.56989917879925445</v>
      </c>
      <c r="EQ26" s="29">
        <f t="shared" ref="EQ26:EQ39" si="154">+EL26-EG26</f>
        <v>0.90574282614739321</v>
      </c>
      <c r="ER26" s="29">
        <f t="shared" ref="ER26:ER39" si="155">+EN26-EI26</f>
        <v>2.2648217274578464</v>
      </c>
      <c r="ES26" s="29">
        <f t="shared" ref="ES26:ES39" si="156">+EM26-EH26</f>
        <v>2.4008500597885707</v>
      </c>
      <c r="EU26" s="50">
        <f t="shared" ref="EU26:EU39" si="157">SUM(EE26:EI26)</f>
        <v>100</v>
      </c>
      <c r="EV26" s="50">
        <f t="shared" ref="EV26:EV39" si="158">SUM(EJ26:EN26)</f>
        <v>100.00000000000001</v>
      </c>
      <c r="EW26" s="175"/>
      <c r="EX26" s="175">
        <f>'Non Double Counted #''s'!BW26/'Non Double Counted #''s'!$BV26*100</f>
        <v>64.10871955743977</v>
      </c>
      <c r="EY26" s="175">
        <f>'Non Double Counted #''s'!BX26/'Non Double Counted #''s'!$BV26*100</f>
        <v>3.0904029815651528</v>
      </c>
      <c r="EZ26" s="175">
        <f>'Non Double Counted #''s'!BY26/'Non Double Counted #''s'!$BV26*100</f>
        <v>5.526230198343919</v>
      </c>
      <c r="FA26" s="175">
        <f>'Non Double Counted #''s'!BZ26/'Non Double Counted #''s'!$BV26*100</f>
        <v>6.3877808769259579</v>
      </c>
      <c r="FB26" s="175">
        <f>'Non Double Counted #''s'!CA26/'Non Double Counted #''s'!$BV26*100</f>
        <v>20.886866385725209</v>
      </c>
      <c r="FC26" s="194">
        <f>'Non Double Counted #''s'!EI26/'Non Double Counted #''s'!$EH26*100</f>
        <v>59.635947360214892</v>
      </c>
      <c r="FD26" s="175">
        <f>'Non Double Counted #''s'!EJ26/'Non Double Counted #''s'!$EH26*100</f>
        <v>3.2306286739665029</v>
      </c>
      <c r="FE26" s="175">
        <f>'Non Double Counted #''s'!EK26/'Non Double Counted #''s'!$EH26*100</f>
        <v>7.3248189857732529</v>
      </c>
      <c r="FF26" s="175">
        <f>'Non Double Counted #''s'!EL26/'Non Double Counted #''s'!$EH26*100</f>
        <v>7.0568878409317817</v>
      </c>
      <c r="FG26" s="175">
        <f>'Non Double Counted #''s'!EM26/'Non Double Counted #''s'!$EH26*100</f>
        <v>22.75171713911357</v>
      </c>
      <c r="FH26" s="29">
        <f t="shared" ref="FH26:FH52" si="159">FC26-EX26</f>
        <v>-4.4727721972248773</v>
      </c>
      <c r="FI26" s="29">
        <f t="shared" si="117"/>
        <v>0.14022569240135008</v>
      </c>
      <c r="FJ26" s="29">
        <f t="shared" si="118"/>
        <v>1.7985887874293338</v>
      </c>
      <c r="FK26" s="29">
        <f t="shared" si="119"/>
        <v>0.66910696400582381</v>
      </c>
      <c r="FL26" s="29">
        <f t="shared" si="120"/>
        <v>1.8648507533883603</v>
      </c>
      <c r="FN26" s="50">
        <f t="shared" si="59"/>
        <v>100.00000000000001</v>
      </c>
      <c r="FO26" s="50">
        <f t="shared" si="60"/>
        <v>99.999999999999986</v>
      </c>
      <c r="FP26" s="175">
        <f>'Non Double Counted #''s'!CC26/'Non Double Counted #''s'!$CB26*100</f>
        <v>63.717937010009443</v>
      </c>
      <c r="FQ26" s="175">
        <f>'Non Double Counted #''s'!CD26/'Non Double Counted #''s'!$CB26*100</f>
        <v>3.2507838465348859</v>
      </c>
      <c r="FR26" s="175">
        <f>'Non Double Counted #''s'!CE26/'Non Double Counted #''s'!$CB26*100</f>
        <v>5.8270307367465595</v>
      </c>
      <c r="FS26" s="175">
        <f>'Non Double Counted #''s'!CF26/'Non Double Counted #''s'!$CB26*100</f>
        <v>6.4062331365760921</v>
      </c>
      <c r="FT26" s="175">
        <f>'Non Double Counted #''s'!CG26/'Non Double Counted #''s'!$CB26*100</f>
        <v>20.798015270133025</v>
      </c>
      <c r="FU26" s="194">
        <f>'Non Double Counted #''s'!EO26/'Non Double Counted #''s'!$EN26*100</f>
        <v>59.047892756836859</v>
      </c>
      <c r="FV26" s="194">
        <f>'Non Double Counted #''s'!EP26/'Non Double Counted #''s'!$EN26*100</f>
        <v>3.2481046933866531</v>
      </c>
      <c r="FW26" s="194">
        <f>'Non Double Counted #''s'!EQ26/'Non Double Counted #''s'!$EN26*100</f>
        <v>7.5708747967125314</v>
      </c>
      <c r="FX26" s="194">
        <f>'Non Double Counted #''s'!ER26/'Non Double Counted #''s'!$EN26*100</f>
        <v>7.2102012852398989</v>
      </c>
      <c r="FY26" s="194">
        <f>'Non Double Counted #''s'!ES26/'Non Double Counted #''s'!$EN26*100</f>
        <v>22.922926467824052</v>
      </c>
      <c r="FZ26" s="29">
        <f t="shared" ref="FZ26:FZ39" si="160">FU26-FP26</f>
        <v>-4.6700442531725841</v>
      </c>
      <c r="GA26" s="29">
        <f t="shared" ref="GA26:GA37" si="161">FV26-FQ26</f>
        <v>-2.6791531482328601E-3</v>
      </c>
      <c r="GB26" s="29">
        <f t="shared" ref="GB26:GB39" si="162">FW26-FR26</f>
        <v>1.7438440599659719</v>
      </c>
      <c r="GC26" s="29">
        <f t="shared" ref="GC26:GC39" si="163">FX26-FS26</f>
        <v>0.80396814866380684</v>
      </c>
      <c r="GD26" s="29">
        <f t="shared" ref="GD26:GD39" si="164">FY26-FT26</f>
        <v>2.1249111976910271</v>
      </c>
      <c r="GF26" s="50">
        <f t="shared" si="62"/>
        <v>100</v>
      </c>
      <c r="GG26" s="50">
        <f t="shared" si="63"/>
        <v>100</v>
      </c>
      <c r="GI26" s="194">
        <f>'Non Double Counted #''s'!DM26/'Non Double Counted #''s'!$DL26*100</f>
        <v>60.797383058820351</v>
      </c>
      <c r="GJ26" s="175">
        <f>'Non Double Counted #''s'!DN26/'Non Double Counted #''s'!$DL26*100</f>
        <v>3.3366000040551778</v>
      </c>
      <c r="GK26" s="175">
        <f>'Non Double Counted #''s'!DO26/'Non Double Counted #''s'!$DL26*100</f>
        <v>7.0627673882629649</v>
      </c>
      <c r="GL26" s="175">
        <f>'Non Double Counted #''s'!DP26/'Non Double Counted #''s'!$DL26*100</f>
        <v>14.528213897093115</v>
      </c>
      <c r="GM26" s="175">
        <f>'Non Double Counted #''s'!DQ26/'Non Double Counted #''s'!$DL26*100</f>
        <v>6.293500226414074</v>
      </c>
      <c r="GN26" s="29">
        <f>'Non Double Counted #''s'!DR26/'Non Double Counted #''s'!$DL26*100</f>
        <v>1.2953588494109853</v>
      </c>
      <c r="GO26" s="29">
        <f>'Non Double Counted #''s'!DS26/'Non Double Counted #''s'!$DL26*100</f>
        <v>6.6861765759433354</v>
      </c>
      <c r="GP26" s="29">
        <f>'Non Double Counted #''s'!DT26/'Non Double Counted #''s'!$DL26*100</f>
        <v>22.117072972918173</v>
      </c>
      <c r="GQ26" s="194">
        <f>'Non Double Counted #''s'!EU26/'Non Double Counted #''s'!$ET26*100</f>
        <v>58.795255615247356</v>
      </c>
      <c r="GR26" s="194">
        <f>'Non Double Counted #''s'!EV26/'Non Double Counted #''s'!$ET26*100</f>
        <v>3.2379430821052289</v>
      </c>
      <c r="GS26" s="194">
        <f>'Non Double Counted #''s'!EW26/'Non Double Counted #''s'!$ET26*100</f>
        <v>7.7012417136165912</v>
      </c>
      <c r="GT26" s="194">
        <f>('Non Double Counted #''s'!EX26/'Non Double Counted #''s'!$ET26)*100</f>
        <v>14.874935760506991</v>
      </c>
      <c r="GU26" s="194">
        <f>('Non Double Counted #''s'!EY26/'Non Double Counted #''s'!$ET26)*100</f>
        <v>6.5231882418213063</v>
      </c>
      <c r="GV26" s="194">
        <f>('Non Double Counted #''s'!EZ26/'Non Double Counted #''s'!$ET26)*100</f>
        <v>1.5895951787323317</v>
      </c>
      <c r="GW26" s="194">
        <f>('Non Double Counted #''s'!FA26/'Non Double Counted #''s'!$ET26)*100</f>
        <v>7.2778404079701957</v>
      </c>
      <c r="GX26" s="194">
        <f>'Non Double Counted #''s'!FB26/'Non Double Counted #''s'!$ET26*100</f>
        <v>22.98771918106063</v>
      </c>
      <c r="GY26" s="29">
        <f t="shared" si="64"/>
        <v>-2.002127443572995</v>
      </c>
      <c r="GZ26" s="29">
        <f t="shared" si="65"/>
        <v>-9.8656921949948906E-2</v>
      </c>
      <c r="HA26" s="29">
        <f t="shared" si="66"/>
        <v>0.63847432535362625</v>
      </c>
      <c r="HB26" s="29">
        <f t="shared" si="67"/>
        <v>0.34672186341387601</v>
      </c>
      <c r="HC26" s="29">
        <f t="shared" si="68"/>
        <v>0.22968801540723227</v>
      </c>
      <c r="HD26" s="29">
        <f t="shared" si="69"/>
        <v>0.29423632932134636</v>
      </c>
      <c r="HE26" s="29">
        <f t="shared" si="70"/>
        <v>0.59166383202686035</v>
      </c>
      <c r="HF26" s="29">
        <f t="shared" si="71"/>
        <v>0.87064620814245686</v>
      </c>
      <c r="HG26" s="50">
        <f t="shared" si="72"/>
        <v>100</v>
      </c>
      <c r="HH26" s="50">
        <f t="shared" si="73"/>
        <v>100</v>
      </c>
    </row>
    <row r="27" spans="1:216">
      <c r="A27" s="1" t="s">
        <v>38</v>
      </c>
      <c r="B27" s="79">
        <f>('Non Double Counted #''s'!U27/'Non Double Counted #''s'!$T27)*100</f>
        <v>63.258989311475609</v>
      </c>
      <c r="C27" s="79">
        <f>('Non Double Counted #''s'!V27/'Non Double Counted #''s'!$T27)*100</f>
        <v>3.0085043607852127</v>
      </c>
      <c r="D27" s="79">
        <f>('Non Double Counted #''s'!W27/'Non Double Counted #''s'!$T27)*100</f>
        <v>26.076809250717243</v>
      </c>
      <c r="E27" s="79">
        <f>('Non Double Counted #''s'!X27/'Non Double Counted #''s'!$T27)*100</f>
        <v>1.1635045568772495</v>
      </c>
      <c r="F27" s="79">
        <f>('Non Double Counted #''s'!Y27/'Non Double Counted #''s'!$T27)*100</f>
        <v>6.4921925201446848</v>
      </c>
      <c r="G27" s="90">
        <f>('Non Double Counted #''s'!CC27/'Non Double Counted #''s'!$CB27)*100</f>
        <v>57.387429705029149</v>
      </c>
      <c r="H27" s="79">
        <f>('Non Double Counted #''s'!CD27/'Non Double Counted #''s'!$CB27)*100</f>
        <v>3.8404135438383773</v>
      </c>
      <c r="I27" s="79">
        <f>('Non Double Counted #''s'!CE27/'Non Double Counted #''s'!$CB27)*100</f>
        <v>30.070073220151777</v>
      </c>
      <c r="J27" s="79">
        <f>('Non Double Counted #''s'!CF27/'Non Double Counted #''s'!$CB27)*100</f>
        <v>1.7620965969173956</v>
      </c>
      <c r="K27" s="79">
        <f>('Non Double Counted #''s'!CG27/'Non Double Counted #''s'!$CB27)*100</f>
        <v>6.939986934063298</v>
      </c>
      <c r="L27" s="28">
        <f t="shared" si="121"/>
        <v>-5.8715596064464606</v>
      </c>
      <c r="M27" s="29">
        <f t="shared" si="122"/>
        <v>0.83190918305316464</v>
      </c>
      <c r="N27" s="29">
        <f t="shared" si="123"/>
        <v>3.9932639694345333</v>
      </c>
      <c r="O27" s="29">
        <f t="shared" si="124"/>
        <v>0.44779441391861319</v>
      </c>
      <c r="P27" s="29">
        <f t="shared" si="125"/>
        <v>0.5985920400401461</v>
      </c>
      <c r="R27" s="50">
        <f t="shared" si="126"/>
        <v>100</v>
      </c>
      <c r="S27" s="50">
        <f t="shared" si="127"/>
        <v>100</v>
      </c>
      <c r="U27" s="80">
        <f>('Non Double Counted #''s'!AA27/'Non Double Counted #''s'!$Z27)*100</f>
        <v>62.546724791460015</v>
      </c>
      <c r="V27" s="80">
        <f>('Non Double Counted #''s'!AB27/'Non Double Counted #''s'!$Z27)*100</f>
        <v>3.0531849199744183</v>
      </c>
      <c r="W27" s="80">
        <f>('Non Double Counted #''s'!AC27/'Non Double Counted #''s'!$Z27)*100</f>
        <v>26.705742774850229</v>
      </c>
      <c r="X27" s="80">
        <f>('Non Double Counted #''s'!AD27/'Non Double Counted #''s'!$Z27)*100</f>
        <v>1.1939745228423648</v>
      </c>
      <c r="Y27" s="80">
        <f>('Non Double Counted #''s'!AE27/'Non Double Counted #''s'!$Z27)*100</f>
        <v>6.5003729908729646</v>
      </c>
      <c r="Z27" s="91">
        <f>('Non Double Counted #''s'!CI27/'Non Double Counted #''s'!$CH27)*100</f>
        <v>57.056195737843254</v>
      </c>
      <c r="AA27" s="80">
        <f>('Non Double Counted #''s'!CJ27/'Non Double Counted #''s'!$CH27)*100</f>
        <v>3.9010537511511458</v>
      </c>
      <c r="AB27" s="80">
        <f>('Non Double Counted #''s'!CK27/'Non Double Counted #''s'!$CH27)*100</f>
        <v>30.154572040917071</v>
      </c>
      <c r="AC27" s="80">
        <f>('Non Double Counted #''s'!CL27/'Non Double Counted #''s'!$CH27)*100</f>
        <v>1.8066289195216727</v>
      </c>
      <c r="AD27" s="80">
        <f>('Non Double Counted #''s'!CM27/'Non Double Counted #''s'!$CH27)*100</f>
        <v>7.0815495505668551</v>
      </c>
      <c r="AE27" s="28">
        <f t="shared" si="128"/>
        <v>-5.4905290536167612</v>
      </c>
      <c r="AF27" s="29">
        <f t="shared" si="129"/>
        <v>0.84786883117672751</v>
      </c>
      <c r="AG27" s="29">
        <f t="shared" si="130"/>
        <v>3.4488292660668414</v>
      </c>
      <c r="AH27" s="29">
        <f t="shared" si="131"/>
        <v>0.58117655969389048</v>
      </c>
      <c r="AI27" s="29">
        <f t="shared" si="132"/>
        <v>0.61265439667930788</v>
      </c>
      <c r="AJ27" s="29"/>
      <c r="AK27" s="50">
        <f t="shared" si="28"/>
        <v>99.999999999999986</v>
      </c>
      <c r="AL27" s="50">
        <f t="shared" si="29"/>
        <v>100</v>
      </c>
      <c r="AN27" s="80">
        <f>('Non Double Counted #''s'!AG27/'Non Double Counted #''s'!$AF27)*100</f>
        <v>61.912891781451727</v>
      </c>
      <c r="AO27" s="80">
        <f>('Non Double Counted #''s'!AH27/'Non Double Counted #''s'!$AF27)*100</f>
        <v>3.0870759923172666</v>
      </c>
      <c r="AP27" s="80">
        <f>('Non Double Counted #''s'!AI27/'Non Double Counted #''s'!$AF27)*100</f>
        <v>27.263624176261729</v>
      </c>
      <c r="AQ27" s="80">
        <f>('Non Double Counted #''s'!AJ27/'Non Double Counted #''s'!$AF27)*100</f>
        <v>1.227174876716763</v>
      </c>
      <c r="AR27" s="80">
        <f>('Non Double Counted #''s'!AK27/'Non Double Counted #''s'!$AF27)*100</f>
        <v>6.5092331732525137</v>
      </c>
      <c r="AS27" s="91">
        <f>('Non Double Counted #''s'!CO27/'Non Double Counted #''s'!$CN27)*100</f>
        <v>56.711803778213465</v>
      </c>
      <c r="AT27" s="91">
        <f>('Non Double Counted #''s'!CP27/'Non Double Counted #''s'!$CN27)*100</f>
        <v>3.9791453385615365</v>
      </c>
      <c r="AU27" s="91">
        <f>('Non Double Counted #''s'!CQ27/'Non Double Counted #''s'!$CN27)*100</f>
        <v>30.258499652311642</v>
      </c>
      <c r="AV27" s="91">
        <f>('Non Double Counted #''s'!CR27/'Non Double Counted #''s'!$CN27)*100</f>
        <v>1.8679798340753906</v>
      </c>
      <c r="AW27" s="91">
        <f>('Non Double Counted #''s'!CS27/'Non Double Counted #''s'!$CN27)*100</f>
        <v>7.1825713968379681</v>
      </c>
      <c r="AX27" s="28">
        <f t="shared" si="133"/>
        <v>-5.2010880032382616</v>
      </c>
      <c r="AY27" s="29">
        <f t="shared" si="134"/>
        <v>0.89206934624426992</v>
      </c>
      <c r="AZ27" s="29">
        <f t="shared" si="135"/>
        <v>2.9948754760499128</v>
      </c>
      <c r="BA27" s="29">
        <f t="shared" si="136"/>
        <v>0.67333822358545437</v>
      </c>
      <c r="BB27" s="29">
        <f t="shared" si="137"/>
        <v>0.64080495735862764</v>
      </c>
      <c r="BD27" s="50">
        <f t="shared" si="30"/>
        <v>99.999999999999986</v>
      </c>
      <c r="BE27" s="50">
        <f t="shared" si="31"/>
        <v>100</v>
      </c>
      <c r="BG27" s="175">
        <f>('Non Double Counted #''s'!AM27/'Non Double Counted #''s'!$AL27)*100</f>
        <v>61.321838630721814</v>
      </c>
      <c r="BH27" s="175">
        <f>('Non Double Counted #''s'!AN27/'Non Double Counted #''s'!$AL27)*100</f>
        <v>3.1484877336220052</v>
      </c>
      <c r="BI27" s="175">
        <f>('Non Double Counted #''s'!AO27/'Non Double Counted #''s'!$AL27)*100</f>
        <v>27.764193392719733</v>
      </c>
      <c r="BJ27" s="175">
        <f>('Non Double Counted #''s'!AP27/'Non Double Counted #''s'!$AL27)*100</f>
        <v>1.2633043357287876</v>
      </c>
      <c r="BK27" s="175">
        <f>('Non Double Counted #''s'!AQ27/'Non Double Counted #''s'!$AL27)*100</f>
        <v>6.5021759072076648</v>
      </c>
      <c r="BL27" s="175">
        <f>('Non Double Counted #''s'!CU27/'Non Double Counted #''s'!$CT27)*100</f>
        <v>56.214186945998833</v>
      </c>
      <c r="BM27" s="175">
        <f>('Non Double Counted #''s'!CV27/'Non Double Counted #''s'!$CT27)*100</f>
        <v>4.062432592872538</v>
      </c>
      <c r="BN27" s="175">
        <f>('Non Double Counted #''s'!CW27/'Non Double Counted #''s'!$CT27)*100</f>
        <v>30.549801499936713</v>
      </c>
      <c r="BO27" s="175">
        <f>('Non Double Counted #''s'!CX27/'Non Double Counted #''s'!$CT27)*100</f>
        <v>1.9215376579666532</v>
      </c>
      <c r="BP27" s="175">
        <f>('Non Double Counted #''s'!CY27/'Non Double Counted #''s'!$CT27)*100</f>
        <v>7.252041303225262</v>
      </c>
      <c r="BQ27" s="29">
        <f t="shared" si="32"/>
        <v>-5.1076516847229811</v>
      </c>
      <c r="BR27" s="29">
        <f t="shared" si="33"/>
        <v>0.91394485925053282</v>
      </c>
      <c r="BS27" s="29">
        <f t="shared" si="34"/>
        <v>2.78560810721698</v>
      </c>
      <c r="BT27" s="29">
        <f t="shared" si="35"/>
        <v>0.74986539601759716</v>
      </c>
      <c r="BU27" s="29">
        <f t="shared" si="36"/>
        <v>0.65823332223786557</v>
      </c>
      <c r="BW27" s="50">
        <f t="shared" si="37"/>
        <v>100</v>
      </c>
      <c r="BX27" s="50">
        <f t="shared" si="38"/>
        <v>100</v>
      </c>
      <c r="BZ27" s="175">
        <f>('Non Double Counted #''s'!AS27/'Non Double Counted #''s'!$AR27)*100</f>
        <v>60.626306041411858</v>
      </c>
      <c r="CA27" s="175">
        <f>('Non Double Counted #''s'!AT27/'Non Double Counted #''s'!$AR27)*100</f>
        <v>3.2229709293655229</v>
      </c>
      <c r="CB27" s="175">
        <f>('Non Double Counted #''s'!AU27/'Non Double Counted #''s'!$AR27)*100</f>
        <v>28.328909476704421</v>
      </c>
      <c r="CC27" s="175">
        <f>('Non Double Counted #''s'!AV27/'Non Double Counted #''s'!$AR27)*100</f>
        <v>1.2988071775011873</v>
      </c>
      <c r="CD27" s="175">
        <f>('Non Double Counted #''s'!AW27/'Non Double Counted #''s'!$AR27)*100</f>
        <v>6.5230063750170055</v>
      </c>
      <c r="CE27" s="175">
        <f>('Non Double Counted #''s'!DA27/'Non Double Counted #''s'!$CZ27)*100</f>
        <v>55.800772253925523</v>
      </c>
      <c r="CF27" s="175">
        <f>('Non Double Counted #''s'!DB27/'Non Double Counted #''s'!$CZ27)*100</f>
        <v>4.1654260760552226</v>
      </c>
      <c r="CG27" s="175">
        <f>('Non Double Counted #''s'!DC27/'Non Double Counted #''s'!$CZ27)*100</f>
        <v>30.732132749175644</v>
      </c>
      <c r="CH27" s="175">
        <f>('Non Double Counted #''s'!DD27/'Non Double Counted #''s'!$CZ27)*100</f>
        <v>1.9618735322525487</v>
      </c>
      <c r="CI27" s="175">
        <f>('Non Double Counted #''s'!DE27/'Non Double Counted #''s'!$CZ27)*100</f>
        <v>7.3397953885910585</v>
      </c>
      <c r="CJ27" s="29">
        <f t="shared" si="39"/>
        <v>-4.8255337874863358</v>
      </c>
      <c r="CK27" s="29">
        <f t="shared" si="40"/>
        <v>0.94245514668969976</v>
      </c>
      <c r="CL27" s="29">
        <f t="shared" si="41"/>
        <v>2.403223272471223</v>
      </c>
      <c r="CM27" s="29">
        <f t="shared" si="42"/>
        <v>0.81678901357405298</v>
      </c>
      <c r="CN27" s="29">
        <f t="shared" si="43"/>
        <v>0.66306635475136133</v>
      </c>
      <c r="CP27" s="50">
        <f t="shared" si="44"/>
        <v>100</v>
      </c>
      <c r="CQ27" s="50">
        <f t="shared" si="45"/>
        <v>100</v>
      </c>
      <c r="CS27" s="175">
        <f>('Non Double Counted #''s'!AY27/'Non Double Counted #''s'!$AX27)*100</f>
        <v>59.818110335756835</v>
      </c>
      <c r="CT27" s="175">
        <f>('Non Double Counted #''s'!AZ27/'Non Double Counted #''s'!$AX27)*100</f>
        <v>3.3305218580468807</v>
      </c>
      <c r="CU27" s="175">
        <f>('Non Double Counted #''s'!BA27/'Non Double Counted #''s'!$AX27)*100</f>
        <v>28.942964602765407</v>
      </c>
      <c r="CV27" s="175">
        <f>('Non Double Counted #''s'!BB27/'Non Double Counted #''s'!$AX27)*100</f>
        <v>1.3369803201585693</v>
      </c>
      <c r="CW27" s="175">
        <f>('Non Double Counted #''s'!BC27/'Non Double Counted #''s'!$AX27)*100</f>
        <v>6.5714228832723043</v>
      </c>
      <c r="CX27" s="175">
        <f>('Non Double Counted #''s'!DG27/'Non Double Counted #''s'!$DF27)*100</f>
        <v>55.468079897031785</v>
      </c>
      <c r="CY27" s="175">
        <f>('Non Double Counted #''s'!DH27/'Non Double Counted #''s'!$DF27)*100</f>
        <v>4.2138797885637018</v>
      </c>
      <c r="CZ27" s="175">
        <f>('Non Double Counted #''s'!DI27/'Non Double Counted #''s'!$DF27)*100</f>
        <v>30.944351890205713</v>
      </c>
      <c r="DA27" s="175">
        <f>('Non Double Counted #''s'!DJ27/'Non Double Counted #''s'!$DF27)*100</f>
        <v>1.9828825876982072</v>
      </c>
      <c r="DB27" s="175">
        <f>('Non Double Counted #''s'!DK27/'Non Double Counted #''s'!$DF27)*100</f>
        <v>7.3908058365005926</v>
      </c>
      <c r="DC27" s="29">
        <f t="shared" si="138"/>
        <v>-4.3500304387250495</v>
      </c>
      <c r="DD27" s="29">
        <f t="shared" si="139"/>
        <v>0.8833579305168211</v>
      </c>
      <c r="DE27" s="29">
        <f t="shared" si="140"/>
        <v>2.0013872874403056</v>
      </c>
      <c r="DF27" s="29">
        <f t="shared" si="141"/>
        <v>0.81938295322828836</v>
      </c>
      <c r="DG27" s="29">
        <f t="shared" si="142"/>
        <v>0.64590226753963798</v>
      </c>
      <c r="DI27" s="50">
        <f t="shared" si="143"/>
        <v>100</v>
      </c>
      <c r="DJ27" s="50">
        <f t="shared" si="144"/>
        <v>100</v>
      </c>
      <c r="DL27" s="175">
        <f>('Non Double Counted #''s'!BE27/'Non Double Counted #''s'!$BD27)*100</f>
        <v>59.03652536169097</v>
      </c>
      <c r="DM27" s="175">
        <f>('Non Double Counted #''s'!BF27/'Non Double Counted #''s'!$BD27)*100</f>
        <v>3.4186149477580661</v>
      </c>
      <c r="DN27" s="175">
        <f>('Non Double Counted #''s'!BG27/'Non Double Counted #''s'!$BD27)*100</f>
        <v>29.583243421142718</v>
      </c>
      <c r="DO27" s="175">
        <f>('Non Double Counted #''s'!BH27/'Non Double Counted #''s'!$BD27)*100</f>
        <v>1.3680188987948383</v>
      </c>
      <c r="DP27" s="175">
        <f>('Non Double Counted #''s'!BI27/'Non Double Counted #''s'!$BD27)*100</f>
        <v>6.5935973706134066</v>
      </c>
      <c r="DQ27" s="175">
        <f>('Non Double Counted #''s'!DM27/'Non Double Counted #''s'!$DL27)*100</f>
        <v>54.86006097256805</v>
      </c>
      <c r="DR27" s="175">
        <f>('Non Double Counted #''s'!DN27/'Non Double Counted #''s'!$DL27)*100</f>
        <v>4.2937771779022187</v>
      </c>
      <c r="DS27" s="175">
        <f>('Non Double Counted #''s'!DO27/'Non Double Counted #''s'!$DL27)*100</f>
        <v>31.386648461361951</v>
      </c>
      <c r="DT27" s="175">
        <f>('Non Double Counted #''s'!DS27/'Non Double Counted #''s'!$DL27)*100</f>
        <v>2.0120377351498733</v>
      </c>
      <c r="DU27" s="175">
        <f>('Non Double Counted #''s'!DT27/'Non Double Counted #''s'!$DL27)*100</f>
        <v>7.4474756530179143</v>
      </c>
      <c r="DV27" s="29">
        <f t="shared" si="145"/>
        <v>-4.1764643891229198</v>
      </c>
      <c r="DW27" s="29">
        <f t="shared" si="146"/>
        <v>0.87516223014415262</v>
      </c>
      <c r="DX27" s="29">
        <f t="shared" si="147"/>
        <v>1.8034050402192321</v>
      </c>
      <c r="DY27" s="29">
        <f t="shared" si="148"/>
        <v>0.85387828240450769</v>
      </c>
      <c r="DZ27" s="29">
        <f t="shared" si="149"/>
        <v>0.64401883635503498</v>
      </c>
      <c r="EB27" s="50">
        <f t="shared" si="150"/>
        <v>100.00000000000001</v>
      </c>
      <c r="EC27" s="50">
        <f t="shared" si="151"/>
        <v>100.00000000000001</v>
      </c>
      <c r="EE27" s="175">
        <f>('Non Double Counted #''s'!BQ27/'Non Double Counted #''s'!$BP27)*100</f>
        <v>57.316832070454772</v>
      </c>
      <c r="EF27" s="175">
        <f>('Non Double Counted #''s'!BR27/'Non Double Counted #''s'!$BP27)*100</f>
        <v>3.7229724833067452</v>
      </c>
      <c r="EG27" s="175">
        <f>('Non Double Counted #''s'!BS27/'Non Double Counted #''s'!$BP27)*100</f>
        <v>30.802279882676466</v>
      </c>
      <c r="EH27" s="175">
        <f>('Non Double Counted #''s'!BT27/'Non Double Counted #''s'!$BP27)*100</f>
        <v>1.429156651421561</v>
      </c>
      <c r="EI27" s="175">
        <f>('Non Double Counted #''s'!BU27/'Non Double Counted #''s'!$BP27)*100</f>
        <v>6.7287589121404627</v>
      </c>
      <c r="EJ27" s="175">
        <f>('Non Double Counted #''s'!EB27/'Non Double Counted #''s'!$EA27)*100</f>
        <v>54.126159871306989</v>
      </c>
      <c r="EK27" s="175">
        <f>('Non Double Counted #''s'!EC27/'Non Double Counted #''s'!$EA27)*100</f>
        <v>4.4757475802397595</v>
      </c>
      <c r="EL27" s="175">
        <f>('Non Double Counted #''s'!ED27/'Non Double Counted #''s'!$EA27)*100</f>
        <v>31.744468152835175</v>
      </c>
      <c r="EM27" s="175">
        <f>('Non Double Counted #''s'!EE27/'Non Double Counted #''s'!$EA27)*100</f>
        <v>2.0951769384631937</v>
      </c>
      <c r="EN27" s="175">
        <f>('Non Double Counted #''s'!EF27/'Non Double Counted #''s'!$EA27)*100</f>
        <v>7.5584474571548803</v>
      </c>
      <c r="EO27" s="29">
        <f t="shared" si="152"/>
        <v>-3.1906721991477838</v>
      </c>
      <c r="EP27" s="29">
        <f t="shared" si="153"/>
        <v>0.75277509693301425</v>
      </c>
      <c r="EQ27" s="29">
        <f t="shared" si="154"/>
        <v>0.94218827015870943</v>
      </c>
      <c r="ER27" s="29">
        <f t="shared" si="155"/>
        <v>0.82968854501441758</v>
      </c>
      <c r="ES27" s="29">
        <f t="shared" si="156"/>
        <v>0.66602028704163274</v>
      </c>
      <c r="EU27" s="50">
        <f t="shared" si="157"/>
        <v>100.00000000000001</v>
      </c>
      <c r="EV27" s="50">
        <f t="shared" si="158"/>
        <v>100.00000000000001</v>
      </c>
      <c r="EW27" s="175"/>
      <c r="EX27" s="175">
        <f>'Non Double Counted #''s'!BW27/'Non Double Counted #''s'!$BV27*100</f>
        <v>57.816601551591617</v>
      </c>
      <c r="EY27" s="175">
        <f>'Non Double Counted #''s'!BX27/'Non Double Counted #''s'!$BV27*100</f>
        <v>3.7406189626842354</v>
      </c>
      <c r="EZ27" s="175">
        <f>'Non Double Counted #''s'!BY27/'Non Double Counted #''s'!$BV27*100</f>
        <v>29.648685227213882</v>
      </c>
      <c r="FA27" s="175">
        <f>'Non Double Counted #''s'!BZ27/'Non Double Counted #''s'!$BV27*100</f>
        <v>1.7933462942917706</v>
      </c>
      <c r="FB27" s="175">
        <f>'Non Double Counted #''s'!CA27/'Non Double Counted #''s'!$BV27*100</f>
        <v>7.0007479642184931</v>
      </c>
      <c r="FC27" s="194">
        <f>'Non Double Counted #''s'!EI27/'Non Double Counted #''s'!$EH27*100</f>
        <v>53.81010943890513</v>
      </c>
      <c r="FD27" s="175">
        <f>'Non Double Counted #''s'!EJ27/'Non Double Counted #''s'!$EH27*100</f>
        <v>4.5711045663750012</v>
      </c>
      <c r="FE27" s="175">
        <f>'Non Double Counted #''s'!EK27/'Non Double Counted #''s'!$EH27*100</f>
        <v>31.89315602269706</v>
      </c>
      <c r="FF27" s="175">
        <f>'Non Double Counted #''s'!EL27/'Non Double Counted #''s'!$EH27*100</f>
        <v>2.1826337102657569</v>
      </c>
      <c r="FG27" s="175">
        <f>'Non Double Counted #''s'!EM27/'Non Double Counted #''s'!$EH27*100</f>
        <v>7.5429962617570459</v>
      </c>
      <c r="FH27" s="29">
        <f t="shared" si="159"/>
        <v>-4.0064921126864874</v>
      </c>
      <c r="FI27" s="29">
        <f t="shared" si="117"/>
        <v>0.83048560369076574</v>
      </c>
      <c r="FJ27" s="29">
        <f t="shared" si="118"/>
        <v>2.2444707954831777</v>
      </c>
      <c r="FK27" s="29">
        <f t="shared" si="119"/>
        <v>0.38928741597398631</v>
      </c>
      <c r="FL27" s="29">
        <f t="shared" si="120"/>
        <v>0.54224829753855275</v>
      </c>
      <c r="FN27" s="50">
        <f t="shared" si="59"/>
        <v>100</v>
      </c>
      <c r="FO27" s="50">
        <f t="shared" si="60"/>
        <v>99.999999999999986</v>
      </c>
      <c r="FP27" s="175">
        <f>'Non Double Counted #''s'!CC27/'Non Double Counted #''s'!$CB27*100</f>
        <v>57.387429705029149</v>
      </c>
      <c r="FQ27" s="175">
        <f>'Non Double Counted #''s'!CD27/'Non Double Counted #''s'!$CB27*100</f>
        <v>3.8404135438383773</v>
      </c>
      <c r="FR27" s="175">
        <f>'Non Double Counted #''s'!CE27/'Non Double Counted #''s'!$CB27*100</f>
        <v>30.070073220151777</v>
      </c>
      <c r="FS27" s="175">
        <f>'Non Double Counted #''s'!CF27/'Non Double Counted #''s'!$CB27*100</f>
        <v>1.7620965969173956</v>
      </c>
      <c r="FT27" s="175">
        <f>'Non Double Counted #''s'!CG27/'Non Double Counted #''s'!$CB27*100</f>
        <v>6.939986934063298</v>
      </c>
      <c r="FU27" s="194">
        <f>'Non Double Counted #''s'!EO27/'Non Double Counted #''s'!$EN27*100</f>
        <v>53.379114333250243</v>
      </c>
      <c r="FV27" s="175">
        <f>'Non Double Counted #''s'!EP27/'Non Double Counted #''s'!$EN27*100</f>
        <v>4.6583169955940065</v>
      </c>
      <c r="FW27" s="175">
        <f>'Non Double Counted #''s'!EQ27/'Non Double Counted #''s'!$EN27*100</f>
        <v>32.221151163330084</v>
      </c>
      <c r="FX27" s="175">
        <f>'Non Double Counted #''s'!ER27/'Non Double Counted #''s'!$EN27*100</f>
        <v>2.2397075683456169</v>
      </c>
      <c r="FY27" s="175">
        <f>'Non Double Counted #''s'!ES27/'Non Double Counted #''s'!$EN27*100</f>
        <v>7.5017099394800484</v>
      </c>
      <c r="FZ27" s="29">
        <f t="shared" si="160"/>
        <v>-4.008315371778906</v>
      </c>
      <c r="GA27" s="29">
        <f t="shared" si="161"/>
        <v>0.81790345175562917</v>
      </c>
      <c r="GB27" s="29">
        <f t="shared" si="162"/>
        <v>2.1510779431783078</v>
      </c>
      <c r="GC27" s="29">
        <f t="shared" si="163"/>
        <v>0.47761097142822129</v>
      </c>
      <c r="GD27" s="29">
        <f t="shared" si="164"/>
        <v>0.56172300541675035</v>
      </c>
      <c r="GF27" s="50">
        <f t="shared" si="62"/>
        <v>100</v>
      </c>
      <c r="GG27" s="50">
        <f t="shared" si="63"/>
        <v>100</v>
      </c>
      <c r="GI27" s="194">
        <f>'Non Double Counted #''s'!DM27/'Non Double Counted #''s'!$DL27*100</f>
        <v>54.86006097256805</v>
      </c>
      <c r="GJ27" s="175">
        <f>'Non Double Counted #''s'!DN27/'Non Double Counted #''s'!$DL27*100</f>
        <v>4.2937771779022187</v>
      </c>
      <c r="GK27" s="175">
        <f>'Non Double Counted #''s'!DO27/'Non Double Counted #''s'!$DL27*100</f>
        <v>31.386648461361951</v>
      </c>
      <c r="GL27" s="175">
        <f>'Non Double Counted #''s'!DP27/'Non Double Counted #''s'!$DL27*100</f>
        <v>3.9998175668838289</v>
      </c>
      <c r="GM27" s="175">
        <f>'Non Double Counted #''s'!DQ27/'Non Double Counted #''s'!$DL27*100</f>
        <v>3.262673756853713</v>
      </c>
      <c r="GN27" s="29">
        <f>'Non Double Counted #''s'!DR27/'Non Double Counted #''s'!$DL27*100</f>
        <v>0.18498432928037262</v>
      </c>
      <c r="GO27" s="29">
        <f>'Non Double Counted #''s'!DS27/'Non Double Counted #''s'!$DL27*100</f>
        <v>2.0120377351498733</v>
      </c>
      <c r="GP27" s="29">
        <f>'Non Double Counted #''s'!DT27/'Non Double Counted #''s'!$DL27*100</f>
        <v>7.4474756530179143</v>
      </c>
      <c r="GQ27" s="194">
        <f>'Non Double Counted #''s'!EU27/'Non Double Counted #''s'!$ET27*100</f>
        <v>52.930231382581553</v>
      </c>
      <c r="GR27" s="175">
        <f>'Non Double Counted #''s'!EV27/'Non Double Counted #''s'!$ET27*100</f>
        <v>4.7562254414442231</v>
      </c>
      <c r="GS27" s="175">
        <f>'Non Double Counted #''s'!EW27/'Non Double Counted #''s'!$ET27*100</f>
        <v>32.456258474939588</v>
      </c>
      <c r="GT27" s="194">
        <f>('Non Double Counted #''s'!EX27/'Non Double Counted #''s'!$ET27)*100</f>
        <v>3.7276621348769439</v>
      </c>
      <c r="GU27" s="194">
        <f>('Non Double Counted #''s'!EY27/'Non Double Counted #''s'!$ET27)*100</f>
        <v>3.6368777734853404</v>
      </c>
      <c r="GV27" s="194">
        <f>('Non Double Counted #''s'!EZ27/'Non Double Counted #''s'!$ET27)*100</f>
        <v>0.19676059765759771</v>
      </c>
      <c r="GW27" s="175">
        <f>('Non Double Counted #''s'!FA27/'Non Double Counted #''s'!$ET27)*100</f>
        <v>2.2959841950147548</v>
      </c>
      <c r="GX27" s="175">
        <f>'Non Double Counted #''s'!FB27/'Non Double Counted #''s'!$ET27*100</f>
        <v>7.561300506019883</v>
      </c>
      <c r="GY27" s="29">
        <f t="shared" si="64"/>
        <v>-1.9298295899864968</v>
      </c>
      <c r="GZ27" s="29">
        <f t="shared" si="65"/>
        <v>0.46244826354200441</v>
      </c>
      <c r="HA27" s="29">
        <f t="shared" si="66"/>
        <v>1.0696100135776376</v>
      </c>
      <c r="HB27" s="29">
        <f t="shared" si="67"/>
        <v>-0.27215543200688508</v>
      </c>
      <c r="HC27" s="29">
        <f t="shared" si="68"/>
        <v>0.37420401663162739</v>
      </c>
      <c r="HD27" s="29">
        <f t="shared" si="69"/>
        <v>1.1776268377225091E-2</v>
      </c>
      <c r="HE27" s="29">
        <f t="shared" si="70"/>
        <v>0.28394645986488154</v>
      </c>
      <c r="HF27" s="29">
        <f t="shared" si="71"/>
        <v>0.11382485300196876</v>
      </c>
      <c r="HG27" s="50">
        <f t="shared" si="72"/>
        <v>100.00000000000001</v>
      </c>
      <c r="HH27" s="50">
        <f t="shared" si="73"/>
        <v>99.999999999999986</v>
      </c>
    </row>
    <row r="28" spans="1:216">
      <c r="A28" s="1" t="s">
        <v>39</v>
      </c>
      <c r="B28" s="79">
        <f>('Non Double Counted #''s'!U28/'Non Double Counted #''s'!$T28)*100</f>
        <v>46.585953644808029</v>
      </c>
      <c r="C28" s="79">
        <f>('Non Double Counted #''s'!V28/'Non Double Counted #''s'!$T28)*100</f>
        <v>6.4441622475188396</v>
      </c>
      <c r="D28" s="79">
        <f>('Non Double Counted #''s'!W28/'Non Double Counted #''s'!$T28)*100</f>
        <v>33.017457602117595</v>
      </c>
      <c r="E28" s="79">
        <f>('Non Double Counted #''s'!X28/'Non Double Counted #''s'!$T28)*100</f>
        <v>1.8836712403240732</v>
      </c>
      <c r="F28" s="79">
        <f>('Non Double Counted #''s'!Y28/'Non Double Counted #''s'!$T28)*100</f>
        <v>12.068755265231461</v>
      </c>
      <c r="G28" s="90">
        <f>('Non Double Counted #''s'!CC28/'Non Double Counted #''s'!$CB28)*100</f>
        <v>39.735633469588919</v>
      </c>
      <c r="H28" s="79">
        <f>('Non Double Counted #''s'!CD28/'Non Double Counted #''s'!$CB28)*100</f>
        <v>5.8250931924069018</v>
      </c>
      <c r="I28" s="79">
        <f>('Non Double Counted #''s'!CE28/'Non Double Counted #''s'!$CB28)*100</f>
        <v>38.09703259415442</v>
      </c>
      <c r="J28" s="79">
        <f>('Non Double Counted #''s'!CF28/'Non Double Counted #''s'!$CB28)*100</f>
        <v>2.501823202813378</v>
      </c>
      <c r="K28" s="79">
        <f>('Non Double Counted #''s'!CG28/'Non Double Counted #''s'!$CB28)*100</f>
        <v>13.840417541036389</v>
      </c>
      <c r="L28" s="28">
        <f t="shared" si="121"/>
        <v>-6.8503201752191103</v>
      </c>
      <c r="M28" s="29">
        <f t="shared" si="122"/>
        <v>-0.61906905511193777</v>
      </c>
      <c r="N28" s="29">
        <f t="shared" si="123"/>
        <v>5.0795749920368252</v>
      </c>
      <c r="O28" s="29">
        <f t="shared" si="124"/>
        <v>1.7716622758049283</v>
      </c>
      <c r="P28" s="29">
        <f t="shared" si="125"/>
        <v>0.61815196248930482</v>
      </c>
      <c r="R28" s="50">
        <f t="shared" si="126"/>
        <v>100</v>
      </c>
      <c r="S28" s="50">
        <f t="shared" si="127"/>
        <v>100.00000000000001</v>
      </c>
      <c r="U28" s="80">
        <f>('Non Double Counted #''s'!AA28/'Non Double Counted #''s'!$Z28)*100</f>
        <v>45.92695801797975</v>
      </c>
      <c r="V28" s="80">
        <f>('Non Double Counted #''s'!AB28/'Non Double Counted #''s'!$Z28)*100</f>
        <v>6.380030412560024</v>
      </c>
      <c r="W28" s="80">
        <f>('Non Double Counted #''s'!AC28/'Non Double Counted #''s'!$Z28)*100</f>
        <v>33.571198941932742</v>
      </c>
      <c r="X28" s="80">
        <f>('Non Double Counted #''s'!AD28/'Non Double Counted #''s'!$Z28)*100</f>
        <v>1.9058069832037838</v>
      </c>
      <c r="Y28" s="80">
        <f>('Non Double Counted #''s'!AE28/'Non Double Counted #''s'!$Z28)*100</f>
        <v>12.216005644323692</v>
      </c>
      <c r="Z28" s="91">
        <f>('Non Double Counted #''s'!CI28/'Non Double Counted #''s'!$CH28)*100</f>
        <v>39.355360721192653</v>
      </c>
      <c r="AA28" s="80">
        <f>('Non Double Counted #''s'!CJ28/'Non Double Counted #''s'!$CH28)*100</f>
        <v>5.7885310830849424</v>
      </c>
      <c r="AB28" s="80">
        <f>('Non Double Counted #''s'!CK28/'Non Double Counted #''s'!$CH28)*100</f>
        <v>38.215351000212138</v>
      </c>
      <c r="AC28" s="80">
        <f>('Non Double Counted #''s'!CL28/'Non Double Counted #''s'!$CH28)*100</f>
        <v>2.5357984702467808</v>
      </c>
      <c r="AD28" s="80">
        <f>('Non Double Counted #''s'!CM28/'Non Double Counted #''s'!$CH28)*100</f>
        <v>14.104958725263483</v>
      </c>
      <c r="AE28" s="28">
        <f t="shared" si="128"/>
        <v>-6.5715972967870968</v>
      </c>
      <c r="AF28" s="29">
        <f t="shared" si="129"/>
        <v>-0.59149932947508166</v>
      </c>
      <c r="AG28" s="29">
        <f t="shared" si="130"/>
        <v>4.6441520582793956</v>
      </c>
      <c r="AH28" s="29">
        <f t="shared" si="131"/>
        <v>1.8889530809397908</v>
      </c>
      <c r="AI28" s="29">
        <f t="shared" si="132"/>
        <v>0.62999148704299701</v>
      </c>
      <c r="AJ28" s="29"/>
      <c r="AK28" s="50">
        <f t="shared" si="28"/>
        <v>100</v>
      </c>
      <c r="AL28" s="50">
        <f t="shared" si="29"/>
        <v>99.999999999999986</v>
      </c>
      <c r="AN28" s="80">
        <f>('Non Double Counted #''s'!AG28/'Non Double Counted #''s'!$AF28)*100</f>
        <v>45.292490825860348</v>
      </c>
      <c r="AO28" s="80">
        <f>('Non Double Counted #''s'!AH28/'Non Double Counted #''s'!$AF28)*100</f>
        <v>6.3126826848016391</v>
      </c>
      <c r="AP28" s="80">
        <f>('Non Double Counted #''s'!AI28/'Non Double Counted #''s'!$AF28)*100</f>
        <v>34.122423861424167</v>
      </c>
      <c r="AQ28" s="80">
        <f>('Non Double Counted #''s'!AJ28/'Non Double Counted #''s'!$AF28)*100</f>
        <v>1.9307794927284079</v>
      </c>
      <c r="AR28" s="80">
        <f>('Non Double Counted #''s'!AK28/'Non Double Counted #''s'!$AF28)*100</f>
        <v>12.341623135185436</v>
      </c>
      <c r="AS28" s="91">
        <f>('Non Double Counted #''s'!CO28/'Non Double Counted #''s'!$CN28)*100</f>
        <v>38.990232340836648</v>
      </c>
      <c r="AT28" s="91">
        <f>('Non Double Counted #''s'!CP28/'Non Double Counted #''s'!$CN28)*100</f>
        <v>5.7464782971096531</v>
      </c>
      <c r="AU28" s="91">
        <f>('Non Double Counted #''s'!CQ28/'Non Double Counted #''s'!$CN28)*100</f>
        <v>38.399055465201464</v>
      </c>
      <c r="AV28" s="91">
        <f>('Non Double Counted #''s'!CR28/'Non Double Counted #''s'!$CN28)*100</f>
        <v>2.5781398515375495</v>
      </c>
      <c r="AW28" s="91">
        <f>('Non Double Counted #''s'!CS28/'Non Double Counted #''s'!$CN28)*100</f>
        <v>14.286094045314682</v>
      </c>
      <c r="AX28" s="28">
        <f t="shared" si="133"/>
        <v>-6.3022584850236996</v>
      </c>
      <c r="AY28" s="29">
        <f t="shared" si="134"/>
        <v>-0.566204387691986</v>
      </c>
      <c r="AZ28" s="29">
        <f t="shared" si="135"/>
        <v>4.2766316037772967</v>
      </c>
      <c r="BA28" s="29">
        <f t="shared" si="136"/>
        <v>1.9444709101292457</v>
      </c>
      <c r="BB28" s="29">
        <f t="shared" si="137"/>
        <v>0.64736035880914167</v>
      </c>
      <c r="BD28" s="50">
        <f t="shared" si="30"/>
        <v>100</v>
      </c>
      <c r="BE28" s="50">
        <f t="shared" si="31"/>
        <v>100</v>
      </c>
      <c r="BG28" s="175">
        <f>('Non Double Counted #''s'!AM28/'Non Double Counted #''s'!$AL28)*100</f>
        <v>44.661336426785475</v>
      </c>
      <c r="BH28" s="175">
        <f>('Non Double Counted #''s'!AN28/'Non Double Counted #''s'!$AL28)*100</f>
        <v>6.2583045263461079</v>
      </c>
      <c r="BI28" s="175">
        <f>('Non Double Counted #''s'!AO28/'Non Double Counted #''s'!$AL28)*100</f>
        <v>34.659294869617916</v>
      </c>
      <c r="BJ28" s="175">
        <f>('Non Double Counted #''s'!AP28/'Non Double Counted #''s'!$AL28)*100</f>
        <v>1.9579554857460633</v>
      </c>
      <c r="BK28" s="175">
        <f>('Non Double Counted #''s'!AQ28/'Non Double Counted #''s'!$AL28)*100</f>
        <v>12.463108691504434</v>
      </c>
      <c r="BL28" s="175">
        <f>('Non Double Counted #''s'!CU28/'Non Double Counted #''s'!$CT28)*100</f>
        <v>38.451607499516783</v>
      </c>
      <c r="BM28" s="175">
        <f>('Non Double Counted #''s'!CV28/'Non Double Counted #''s'!$CT28)*100</f>
        <v>5.7219895625281874</v>
      </c>
      <c r="BN28" s="175">
        <f>('Non Double Counted #''s'!CW28/'Non Double Counted #''s'!$CT28)*100</f>
        <v>38.628356420333745</v>
      </c>
      <c r="BO28" s="175">
        <f>('Non Double Counted #''s'!CX28/'Non Double Counted #''s'!$CT28)*100</f>
        <v>2.6173829005863025</v>
      </c>
      <c r="BP28" s="175">
        <f>('Non Double Counted #''s'!CY28/'Non Double Counted #''s'!$CT28)*100</f>
        <v>14.580663617034983</v>
      </c>
      <c r="BQ28" s="29">
        <f t="shared" si="32"/>
        <v>-6.2097289272686922</v>
      </c>
      <c r="BR28" s="29">
        <f t="shared" si="33"/>
        <v>-0.53631496381792054</v>
      </c>
      <c r="BS28" s="29">
        <f t="shared" si="34"/>
        <v>3.9690615507158284</v>
      </c>
      <c r="BT28" s="29">
        <f t="shared" si="35"/>
        <v>2.1175549255305484</v>
      </c>
      <c r="BU28" s="29">
        <f t="shared" si="36"/>
        <v>0.65942741484023926</v>
      </c>
      <c r="BW28" s="50">
        <f t="shared" si="37"/>
        <v>100</v>
      </c>
      <c r="BX28" s="50">
        <f t="shared" si="38"/>
        <v>100</v>
      </c>
      <c r="BZ28" s="175">
        <f>('Non Double Counted #''s'!AS28/'Non Double Counted #''s'!$AR28)*100</f>
        <v>44.013140157359196</v>
      </c>
      <c r="CA28" s="175">
        <f>('Non Double Counted #''s'!AT28/'Non Double Counted #''s'!$AR28)*100</f>
        <v>6.1984820295376268</v>
      </c>
      <c r="CB28" s="175">
        <f>('Non Double Counted #''s'!AU28/'Non Double Counted #''s'!$AR28)*100</f>
        <v>35.189165291804485</v>
      </c>
      <c r="CC28" s="175">
        <f>('Non Double Counted #''s'!AV28/'Non Double Counted #''s'!$AR28)*100</f>
        <v>1.9871443593448759</v>
      </c>
      <c r="CD28" s="175">
        <f>('Non Double Counted #''s'!AW28/'Non Double Counted #''s'!$AR28)*100</f>
        <v>12.612068161953818</v>
      </c>
      <c r="CE28" s="175">
        <f>('Non Double Counted #''s'!DA28/'Non Double Counted #''s'!$CZ28)*100</f>
        <v>38.018207160906968</v>
      </c>
      <c r="CF28" s="175">
        <f>('Non Double Counted #''s'!DB28/'Non Double Counted #''s'!$CZ28)*100</f>
        <v>5.6936757248430681</v>
      </c>
      <c r="CG28" s="175">
        <f>('Non Double Counted #''s'!DC28/'Non Double Counted #''s'!$CZ28)*100</f>
        <v>38.790697660160276</v>
      </c>
      <c r="CH28" s="175">
        <f>('Non Double Counted #''s'!DD28/'Non Double Counted #''s'!$CZ28)*100</f>
        <v>2.6596368387764633</v>
      </c>
      <c r="CI28" s="175">
        <f>('Non Double Counted #''s'!DE28/'Non Double Counted #''s'!$CZ28)*100</f>
        <v>14.83778261531322</v>
      </c>
      <c r="CJ28" s="29">
        <f t="shared" si="39"/>
        <v>-5.9949329964522278</v>
      </c>
      <c r="CK28" s="29">
        <f t="shared" si="40"/>
        <v>-0.50480630469455878</v>
      </c>
      <c r="CL28" s="29">
        <f t="shared" si="41"/>
        <v>3.6015323683557909</v>
      </c>
      <c r="CM28" s="29">
        <f t="shared" si="42"/>
        <v>2.2257144533594015</v>
      </c>
      <c r="CN28" s="29">
        <f t="shared" si="43"/>
        <v>0.67249247943158741</v>
      </c>
      <c r="CP28" s="50">
        <f t="shared" si="44"/>
        <v>100.00000000000001</v>
      </c>
      <c r="CQ28" s="50">
        <f t="shared" si="45"/>
        <v>100</v>
      </c>
      <c r="CS28" s="175">
        <f>('Non Double Counted #''s'!AY28/'Non Double Counted #''s'!$AX28)*100</f>
        <v>43.412935682041976</v>
      </c>
      <c r="CT28" s="175">
        <f>('Non Double Counted #''s'!AZ28/'Non Double Counted #''s'!$AX28)*100</f>
        <v>6.1476642477058414</v>
      </c>
      <c r="CU28" s="175">
        <f>('Non Double Counted #''s'!BA28/'Non Double Counted #''s'!$AX28)*100</f>
        <v>35.660680613453074</v>
      </c>
      <c r="CV28" s="175">
        <f>('Non Double Counted #''s'!BB28/'Non Double Counted #''s'!$AX28)*100</f>
        <v>2.0163562237633998</v>
      </c>
      <c r="CW28" s="175">
        <f>('Non Double Counted #''s'!BC28/'Non Double Counted #''s'!$AX28)*100</f>
        <v>12.762363233035714</v>
      </c>
      <c r="CX28" s="175">
        <f>('Non Double Counted #''s'!DG28/'Non Double Counted #''s'!$DF28)*100</f>
        <v>37.714579843366693</v>
      </c>
      <c r="CY28" s="175">
        <f>('Non Double Counted #''s'!DH28/'Non Double Counted #''s'!$DF28)*100</f>
        <v>5.6588383133693929</v>
      </c>
      <c r="CZ28" s="175">
        <f>('Non Double Counted #''s'!DI28/'Non Double Counted #''s'!$DF28)*100</f>
        <v>38.931888870264693</v>
      </c>
      <c r="DA28" s="175">
        <f>('Non Double Counted #''s'!DJ28/'Non Double Counted #''s'!$DF28)*100</f>
        <v>2.7013644350778243</v>
      </c>
      <c r="DB28" s="175">
        <f>('Non Double Counted #''s'!DK28/'Non Double Counted #''s'!$DF28)*100</f>
        <v>14.993328537921396</v>
      </c>
      <c r="DC28" s="29">
        <f t="shared" si="138"/>
        <v>-5.6983558386752833</v>
      </c>
      <c r="DD28" s="29">
        <f t="shared" si="139"/>
        <v>-0.4888259343364485</v>
      </c>
      <c r="DE28" s="29">
        <f t="shared" si="140"/>
        <v>3.2712082568116188</v>
      </c>
      <c r="DF28" s="29">
        <f t="shared" si="141"/>
        <v>2.2309653048856823</v>
      </c>
      <c r="DG28" s="29">
        <f t="shared" si="142"/>
        <v>0.68500821131442446</v>
      </c>
      <c r="DI28" s="50">
        <f t="shared" si="143"/>
        <v>100</v>
      </c>
      <c r="DJ28" s="50">
        <f t="shared" si="144"/>
        <v>100</v>
      </c>
      <c r="DL28" s="175">
        <f>('Non Double Counted #''s'!BE28/'Non Double Counted #''s'!$BD28)*100</f>
        <v>42.838497518825768</v>
      </c>
      <c r="DM28" s="175">
        <f>('Non Double Counted #''s'!BF28/'Non Double Counted #''s'!$BD28)*100</f>
        <v>6.089736594019814</v>
      </c>
      <c r="DN28" s="175">
        <f>('Non Double Counted #''s'!BG28/'Non Double Counted #''s'!$BD28)*100</f>
        <v>36.133378364789657</v>
      </c>
      <c r="DO28" s="175">
        <f>('Non Double Counted #''s'!BH28/'Non Double Counted #''s'!$BD28)*100</f>
        <v>2.0452183482255837</v>
      </c>
      <c r="DP28" s="175">
        <f>('Non Double Counted #''s'!BI28/'Non Double Counted #''s'!$BD28)*100</f>
        <v>12.893169174139182</v>
      </c>
      <c r="DQ28" s="175">
        <f>('Non Double Counted #''s'!DM28/'Non Double Counted #''s'!$DL28)*100</f>
        <v>37.172478914692149</v>
      </c>
      <c r="DR28" s="175">
        <f>('Non Double Counted #''s'!DN28/'Non Double Counted #''s'!$DL28)*100</f>
        <v>5.6243835308972665</v>
      </c>
      <c r="DS28" s="175">
        <f>('Non Double Counted #''s'!DO28/'Non Double Counted #''s'!$DL28)*100</f>
        <v>39.146722915569008</v>
      </c>
      <c r="DT28" s="175">
        <f>('Non Double Counted #''s'!DS28/'Non Double Counted #''s'!$DL28)*100</f>
        <v>2.7300135901741607</v>
      </c>
      <c r="DU28" s="175">
        <f>('Non Double Counted #''s'!DT28/'Non Double Counted #''s'!$DL28)*100</f>
        <v>15.326401048667423</v>
      </c>
      <c r="DV28" s="29">
        <f t="shared" si="145"/>
        <v>-5.6660186041336189</v>
      </c>
      <c r="DW28" s="29">
        <f t="shared" si="146"/>
        <v>-0.46535306312254754</v>
      </c>
      <c r="DX28" s="29">
        <f t="shared" si="147"/>
        <v>3.013344550779351</v>
      </c>
      <c r="DY28" s="29">
        <f t="shared" si="148"/>
        <v>2.4332318745282411</v>
      </c>
      <c r="DZ28" s="29">
        <f t="shared" si="149"/>
        <v>0.68479524194857699</v>
      </c>
      <c r="EB28" s="50">
        <f t="shared" si="150"/>
        <v>100</v>
      </c>
      <c r="EC28" s="50">
        <f t="shared" si="151"/>
        <v>100.00000000000001</v>
      </c>
      <c r="EE28" s="175">
        <f>('Non Double Counted #''s'!BQ28/'Non Double Counted #''s'!$BP28)*100</f>
        <v>41.698964094257228</v>
      </c>
      <c r="EF28" s="175">
        <f>('Non Double Counted #''s'!BR28/'Non Double Counted #''s'!$BP28)*100</f>
        <v>5.9854989212606879</v>
      </c>
      <c r="EG28" s="175">
        <f>('Non Double Counted #''s'!BS28/'Non Double Counted #''s'!$BP28)*100</f>
        <v>37.015040773056107</v>
      </c>
      <c r="EH28" s="175">
        <f>('Non Double Counted #''s'!BT28/'Non Double Counted #''s'!$BP28)*100</f>
        <v>2.0816351774638719</v>
      </c>
      <c r="EI28" s="175">
        <f>('Non Double Counted #''s'!BU28/'Non Double Counted #''s'!$BP28)*100</f>
        <v>13.218861033962106</v>
      </c>
      <c r="EJ28" s="175">
        <f>('Non Double Counted #''s'!EB28/'Non Double Counted #''s'!$EA28)*100</f>
        <v>36.504521651439354</v>
      </c>
      <c r="EK28" s="175">
        <f>('Non Double Counted #''s'!EC28/'Non Double Counted #''s'!$EA28)*100</f>
        <v>5.6219641198117349</v>
      </c>
      <c r="EL28" s="175">
        <f>('Non Double Counted #''s'!ED28/'Non Double Counted #''s'!$EA28)*100</f>
        <v>39.417878361336442</v>
      </c>
      <c r="EM28" s="175">
        <f>('Non Double Counted #''s'!EE28/'Non Double Counted #''s'!$EA28)*100</f>
        <v>2.8204158495461011</v>
      </c>
      <c r="EN28" s="175">
        <f>('Non Double Counted #''s'!EF28/'Non Double Counted #''s'!$EA28)*100</f>
        <v>15.63522001786637</v>
      </c>
      <c r="EO28" s="29">
        <f t="shared" si="152"/>
        <v>-5.1944424428178735</v>
      </c>
      <c r="EP28" s="29">
        <f t="shared" si="153"/>
        <v>-0.363534801448953</v>
      </c>
      <c r="EQ28" s="29">
        <f t="shared" si="154"/>
        <v>2.4028375882803346</v>
      </c>
      <c r="ER28" s="29">
        <f t="shared" si="155"/>
        <v>2.4163589839042636</v>
      </c>
      <c r="ES28" s="29">
        <f t="shared" si="156"/>
        <v>0.7387806720822292</v>
      </c>
      <c r="EU28" s="50">
        <f t="shared" si="157"/>
        <v>100</v>
      </c>
      <c r="EV28" s="50">
        <f t="shared" si="158"/>
        <v>100</v>
      </c>
      <c r="EW28" s="175"/>
      <c r="EX28" s="175">
        <f>'Non Double Counted #''s'!BW28/'Non Double Counted #''s'!$BV28*100</f>
        <v>40.146751126242805</v>
      </c>
      <c r="EY28" s="175">
        <f>'Non Double Counted #''s'!BX28/'Non Double Counted #''s'!$BV28*100</f>
        <v>5.8082529543976484</v>
      </c>
      <c r="EZ28" s="175">
        <f>'Non Double Counted #''s'!BY28/'Non Double Counted #''s'!$BV28*100</f>
        <v>37.61672720073004</v>
      </c>
      <c r="FA28" s="175">
        <f>'Non Double Counted #''s'!BZ28/'Non Double Counted #''s'!$BV28*100</f>
        <v>2.6002500244537785</v>
      </c>
      <c r="FB28" s="175">
        <f>'Non Double Counted #''s'!CA28/'Non Double Counted #''s'!$BV28*100</f>
        <v>13.828018694175729</v>
      </c>
      <c r="FC28" s="194">
        <f>'Non Double Counted #''s'!EI28/'Non Double Counted #''s'!$EH28*100</f>
        <v>35.935414474641107</v>
      </c>
      <c r="FD28" s="175">
        <f>'Non Double Counted #''s'!EJ28/'Non Double Counted #''s'!$EH28*100</f>
        <v>5.6145438443807194</v>
      </c>
      <c r="FE28" s="175">
        <f>'Non Double Counted #''s'!EK28/'Non Double Counted #''s'!$EH28*100</f>
        <v>39.549251045479025</v>
      </c>
      <c r="FF28" s="175">
        <f>'Non Double Counted #''s'!EL28/'Non Double Counted #''s'!$EH28*100</f>
        <v>2.9381139714262909</v>
      </c>
      <c r="FG28" s="175">
        <f>'Non Double Counted #''s'!EM28/'Non Double Counted #''s'!$EH28*100</f>
        <v>15.962676664072855</v>
      </c>
      <c r="FH28" s="29">
        <f t="shared" si="159"/>
        <v>-4.2113366516016981</v>
      </c>
      <c r="FI28" s="29">
        <f t="shared" si="117"/>
        <v>-0.19370911001692903</v>
      </c>
      <c r="FJ28" s="29">
        <f t="shared" si="118"/>
        <v>1.9325238447489852</v>
      </c>
      <c r="FK28" s="29">
        <f t="shared" si="119"/>
        <v>0.33786394697251243</v>
      </c>
      <c r="FL28" s="29">
        <f t="shared" si="120"/>
        <v>2.1346579698971269</v>
      </c>
      <c r="FN28" s="50">
        <f t="shared" si="59"/>
        <v>99.999999999999986</v>
      </c>
      <c r="FO28" s="50">
        <f t="shared" si="60"/>
        <v>100</v>
      </c>
      <c r="FP28" s="175">
        <f>'Non Double Counted #''s'!CC28/'Non Double Counted #''s'!$CB28*100</f>
        <v>39.735633469588919</v>
      </c>
      <c r="FQ28" s="175">
        <f>'Non Double Counted #''s'!CD28/'Non Double Counted #''s'!$CB28*100</f>
        <v>5.8250931924069018</v>
      </c>
      <c r="FR28" s="175">
        <f>'Non Double Counted #''s'!CE28/'Non Double Counted #''s'!$CB28*100</f>
        <v>38.09703259415442</v>
      </c>
      <c r="FS28" s="175">
        <f>'Non Double Counted #''s'!CF28/'Non Double Counted #''s'!$CB28*100</f>
        <v>2.501823202813378</v>
      </c>
      <c r="FT28" s="175">
        <f>'Non Double Counted #''s'!CG28/'Non Double Counted #''s'!$CB28*100</f>
        <v>13.840417541036389</v>
      </c>
      <c r="FU28" s="194">
        <f>'Non Double Counted #''s'!EO28/'Non Double Counted #''s'!$EN28*100</f>
        <v>35.283708902061164</v>
      </c>
      <c r="FV28" s="175">
        <f>'Non Double Counted #''s'!EP28/'Non Double Counted #''s'!$EN28*100</f>
        <v>5.5992042100206394</v>
      </c>
      <c r="FW28" s="175">
        <f>'Non Double Counted #''s'!EQ28/'Non Double Counted #''s'!$EN28*100</f>
        <v>40.055150614320709</v>
      </c>
      <c r="FX28" s="175">
        <f>'Non Double Counted #''s'!ER28/'Non Double Counted #''s'!$EN28*100</f>
        <v>2.9719905665870039</v>
      </c>
      <c r="FY28" s="175">
        <f>'Non Double Counted #''s'!ES28/'Non Double Counted #''s'!$EN28*100</f>
        <v>16.089945707010482</v>
      </c>
      <c r="FZ28" s="29">
        <f t="shared" si="160"/>
        <v>-4.4519245675277546</v>
      </c>
      <c r="GA28" s="29">
        <f t="shared" si="161"/>
        <v>-0.22588898238626243</v>
      </c>
      <c r="GB28" s="29">
        <f t="shared" si="162"/>
        <v>1.9581180201662889</v>
      </c>
      <c r="GC28" s="29">
        <f t="shared" si="163"/>
        <v>0.47016736377362589</v>
      </c>
      <c r="GD28" s="29">
        <f t="shared" si="164"/>
        <v>2.2495281659740929</v>
      </c>
      <c r="GF28" s="50">
        <f t="shared" si="62"/>
        <v>100.00000000000001</v>
      </c>
      <c r="GG28" s="50">
        <f t="shared" si="63"/>
        <v>100</v>
      </c>
      <c r="GI28" s="194">
        <f>'Non Double Counted #''s'!DM28/'Non Double Counted #''s'!$DL28*100</f>
        <v>37.172478914692149</v>
      </c>
      <c r="GJ28" s="175">
        <f>'Non Double Counted #''s'!DN28/'Non Double Counted #''s'!$DL28*100</f>
        <v>5.6243835308972665</v>
      </c>
      <c r="GK28" s="175">
        <f>'Non Double Counted #''s'!DO28/'Non Double Counted #''s'!$DL28*100</f>
        <v>39.146722915569008</v>
      </c>
      <c r="GL28" s="175">
        <f>'Non Double Counted #''s'!DP28/'Non Double Counted #''s'!$DL28*100</f>
        <v>0.41490107925928887</v>
      </c>
      <c r="GM28" s="175">
        <f>'Non Double Counted #''s'!DQ28/'Non Double Counted #''s'!$DL28*100</f>
        <v>14.543403560235612</v>
      </c>
      <c r="GN28" s="29">
        <f>'Non Double Counted #''s'!DR28/'Non Double Counted #''s'!$DL28*100</f>
        <v>0.36809640917252151</v>
      </c>
      <c r="GO28" s="29">
        <f>'Non Double Counted #''s'!DS28/'Non Double Counted #''s'!$DL28*100</f>
        <v>2.7300135901741607</v>
      </c>
      <c r="GP28" s="29">
        <f>'Non Double Counted #''s'!DT28/'Non Double Counted #''s'!$DL28*100</f>
        <v>15.326401048667423</v>
      </c>
      <c r="GQ28" s="194">
        <f>'Non Double Counted #''s'!EU28/'Non Double Counted #''s'!$ET28*100</f>
        <v>34.729962908419004</v>
      </c>
      <c r="GR28" s="175">
        <f>'Non Double Counted #''s'!EV28/'Non Double Counted #''s'!$ET28*100</f>
        <v>5.5794227840172139</v>
      </c>
      <c r="GS28" s="175">
        <f>'Non Double Counted #''s'!EW28/'Non Double Counted #''s'!$ET28*100</f>
        <v>40.308596542570456</v>
      </c>
      <c r="GT28" s="194">
        <f>('Non Double Counted #''s'!EX28/'Non Double Counted #''s'!$ET28)*100</f>
        <v>0.40667352270504586</v>
      </c>
      <c r="GU28" s="194">
        <f>('Non Double Counted #''s'!EY28/'Non Double Counted #''s'!$ET28)*100</f>
        <v>15.587244591517837</v>
      </c>
      <c r="GV28" s="194">
        <f>('Non Double Counted #''s'!EZ28/'Non Double Counted #''s'!$ET28)*100</f>
        <v>0.37379825670645433</v>
      </c>
      <c r="GW28" s="175">
        <f>('Non Double Counted #''s'!FA28/'Non Double Counted #''s'!$ET28)*100</f>
        <v>3.0143013940639838</v>
      </c>
      <c r="GX28" s="175">
        <f>'Non Double Counted #''s'!FB28/'Non Double Counted #''s'!$ET28*100</f>
        <v>16.36771637092934</v>
      </c>
      <c r="GY28" s="29">
        <f t="shared" si="64"/>
        <v>-2.442516006273145</v>
      </c>
      <c r="GZ28" s="29">
        <f t="shared" si="65"/>
        <v>-4.4960746880052582E-2</v>
      </c>
      <c r="HA28" s="29">
        <f t="shared" si="66"/>
        <v>1.161873627001448</v>
      </c>
      <c r="HB28" s="29">
        <f t="shared" si="67"/>
        <v>-8.2275565542430096E-3</v>
      </c>
      <c r="HC28" s="29">
        <f t="shared" si="68"/>
        <v>1.0438410312822253</v>
      </c>
      <c r="HD28" s="29">
        <f t="shared" si="69"/>
        <v>5.7018475339328245E-3</v>
      </c>
      <c r="HE28" s="29">
        <f t="shared" si="70"/>
        <v>0.28428780388982311</v>
      </c>
      <c r="HF28" s="29">
        <f t="shared" si="71"/>
        <v>1.0413153222619176</v>
      </c>
      <c r="HG28" s="50">
        <f t="shared" si="72"/>
        <v>100.00000000000003</v>
      </c>
      <c r="HH28" s="50">
        <f t="shared" si="73"/>
        <v>99.999999999999986</v>
      </c>
    </row>
    <row r="29" spans="1:216">
      <c r="A29" s="1" t="s">
        <v>40</v>
      </c>
      <c r="B29" s="79">
        <f>('Non Double Counted #''s'!U29/'Non Double Counted #''s'!$T29)*100</f>
        <v>74.060485776135749</v>
      </c>
      <c r="C29" s="79">
        <f>('Non Double Counted #''s'!V29/'Non Double Counted #''s'!$T29)*100</f>
        <v>3.7613511802339303</v>
      </c>
      <c r="D29" s="79">
        <f>('Non Double Counted #''s'!W29/'Non Double Counted #''s'!$T29)*100</f>
        <v>17.693423028133644</v>
      </c>
      <c r="E29" s="79">
        <f>('Non Double Counted #''s'!X29/'Non Double Counted #''s'!$T29)*100</f>
        <v>1.4054186020589732</v>
      </c>
      <c r="F29" s="79">
        <f>('Non Double Counted #''s'!Y29/'Non Double Counted #''s'!$T29)*100</f>
        <v>3.0793214134377038</v>
      </c>
      <c r="G29" s="90">
        <f>('Non Double Counted #''s'!CC29/'Non Double Counted #''s'!$CB29)*100</f>
        <v>69.722986806587556</v>
      </c>
      <c r="H29" s="79">
        <f>('Non Double Counted #''s'!CD29/'Non Double Counted #''s'!$CB29)*100</f>
        <v>3.8283136556548274</v>
      </c>
      <c r="I29" s="79">
        <f>('Non Double Counted #''s'!CE29/'Non Double Counted #''s'!$CB29)*100</f>
        <v>20.922585148987764</v>
      </c>
      <c r="J29" s="79">
        <f>('Non Double Counted #''s'!CF29/'Non Double Counted #''s'!$CB29)*100</f>
        <v>1.9975195415255953</v>
      </c>
      <c r="K29" s="79">
        <f>('Non Double Counted #''s'!CG29/'Non Double Counted #''s'!$CB29)*100</f>
        <v>3.5285948472442521</v>
      </c>
      <c r="L29" s="28">
        <f t="shared" si="121"/>
        <v>-4.3374989695481929</v>
      </c>
      <c r="M29" s="29">
        <f t="shared" si="122"/>
        <v>6.6962475420897061E-2</v>
      </c>
      <c r="N29" s="29">
        <f t="shared" si="123"/>
        <v>3.2291621208541201</v>
      </c>
      <c r="O29" s="29">
        <f t="shared" si="124"/>
        <v>0.44927343380654827</v>
      </c>
      <c r="P29" s="29">
        <f t="shared" si="125"/>
        <v>0.59210093946662212</v>
      </c>
      <c r="R29" s="50">
        <f t="shared" si="126"/>
        <v>100</v>
      </c>
      <c r="S29" s="50">
        <f t="shared" si="127"/>
        <v>99.999999999999986</v>
      </c>
      <c r="U29" s="80">
        <f>('Non Double Counted #''s'!AA29/'Non Double Counted #''s'!$Z29)*100</f>
        <v>73.474714178234109</v>
      </c>
      <c r="V29" s="80">
        <f>('Non Double Counted #''s'!AB29/'Non Double Counted #''s'!$Z29)*100</f>
        <v>3.7742418872453007</v>
      </c>
      <c r="W29" s="80">
        <f>('Non Double Counted #''s'!AC29/'Non Double Counted #''s'!$Z29)*100</f>
        <v>18.182292596570051</v>
      </c>
      <c r="X29" s="80">
        <f>('Non Double Counted #''s'!AD29/'Non Double Counted #''s'!$Z29)*100</f>
        <v>1.4327729263654201</v>
      </c>
      <c r="Y29" s="80">
        <f>('Non Double Counted #''s'!AE29/'Non Double Counted #''s'!$Z29)*100</f>
        <v>3.135978411585119</v>
      </c>
      <c r="Z29" s="91">
        <f>('Non Double Counted #''s'!CI29/'Non Double Counted #''s'!$CH29)*100</f>
        <v>69.552384906879553</v>
      </c>
      <c r="AA29" s="80">
        <f>('Non Double Counted #''s'!CJ29/'Non Double Counted #''s'!$CH29)*100</f>
        <v>3.838512817725098</v>
      </c>
      <c r="AB29" s="80">
        <f>('Non Double Counted #''s'!CK29/'Non Double Counted #''s'!$CH29)*100</f>
        <v>20.987504390292049</v>
      </c>
      <c r="AC29" s="80">
        <f>('Non Double Counted #''s'!CL29/'Non Double Counted #''s'!$CH29)*100</f>
        <v>2.0380786269980891</v>
      </c>
      <c r="AD29" s="80">
        <f>('Non Double Counted #''s'!CM29/'Non Double Counted #''s'!$CH29)*100</f>
        <v>3.5835192581052215</v>
      </c>
      <c r="AE29" s="28">
        <f t="shared" si="128"/>
        <v>-3.9223292713545561</v>
      </c>
      <c r="AF29" s="29">
        <f t="shared" si="129"/>
        <v>6.4270930479797261E-2</v>
      </c>
      <c r="AG29" s="29">
        <f t="shared" si="130"/>
        <v>2.8052117937219982</v>
      </c>
      <c r="AH29" s="29">
        <f t="shared" si="131"/>
        <v>0.44754084652010251</v>
      </c>
      <c r="AI29" s="29">
        <f t="shared" si="132"/>
        <v>0.60530570063266897</v>
      </c>
      <c r="AJ29" s="29"/>
      <c r="AK29" s="50">
        <f t="shared" si="28"/>
        <v>99.999999999999986</v>
      </c>
      <c r="AL29" s="50">
        <f t="shared" si="29"/>
        <v>100.00000000000001</v>
      </c>
      <c r="AN29" s="80">
        <f>('Non Double Counted #''s'!AG29/'Non Double Counted #''s'!$AF29)*100</f>
        <v>73.01227986744172</v>
      </c>
      <c r="AO29" s="80">
        <f>('Non Double Counted #''s'!AH29/'Non Double Counted #''s'!$AF29)*100</f>
        <v>3.7504680279987928</v>
      </c>
      <c r="AP29" s="80">
        <f>('Non Double Counted #''s'!AI29/'Non Double Counted #''s'!$AF29)*100</f>
        <v>18.595183868220904</v>
      </c>
      <c r="AQ29" s="80">
        <f>('Non Double Counted #''s'!AJ29/'Non Double Counted #''s'!$AF29)*100</f>
        <v>1.4580707374714155</v>
      </c>
      <c r="AR29" s="80">
        <f>('Non Double Counted #''s'!AK29/'Non Double Counted #''s'!$AF29)*100</f>
        <v>3.1839974988671687</v>
      </c>
      <c r="AS29" s="91">
        <f>('Non Double Counted #''s'!CO29/'Non Double Counted #''s'!$CN29)*100</f>
        <v>69.35682347110594</v>
      </c>
      <c r="AT29" s="91">
        <f>('Non Double Counted #''s'!CP29/'Non Double Counted #''s'!$CN29)*100</f>
        <v>3.8759068986651846</v>
      </c>
      <c r="AU29" s="91">
        <f>('Non Double Counted #''s'!CQ29/'Non Double Counted #''s'!$CN29)*100</f>
        <v>21.039308764936081</v>
      </c>
      <c r="AV29" s="91">
        <f>('Non Double Counted #''s'!CR29/'Non Double Counted #''s'!$CN29)*100</f>
        <v>2.0784808651333515</v>
      </c>
      <c r="AW29" s="91">
        <f>('Non Double Counted #''s'!CS29/'Non Double Counted #''s'!$CN29)*100</f>
        <v>3.6494800001594419</v>
      </c>
      <c r="AX29" s="28">
        <f t="shared" si="133"/>
        <v>-3.6554563963357793</v>
      </c>
      <c r="AY29" s="29">
        <f t="shared" si="134"/>
        <v>0.12543887066639181</v>
      </c>
      <c r="AZ29" s="29">
        <f t="shared" si="135"/>
        <v>2.4441248967151772</v>
      </c>
      <c r="BA29" s="29">
        <f t="shared" si="136"/>
        <v>0.4654825012922732</v>
      </c>
      <c r="BB29" s="29">
        <f t="shared" si="137"/>
        <v>0.62041012766193604</v>
      </c>
      <c r="BD29" s="50">
        <f t="shared" si="30"/>
        <v>100</v>
      </c>
      <c r="BE29" s="50">
        <f t="shared" si="31"/>
        <v>100</v>
      </c>
      <c r="BG29" s="175">
        <f>('Non Double Counted #''s'!AM29/'Non Double Counted #''s'!$AL29)*100</f>
        <v>72.599536961554762</v>
      </c>
      <c r="BH29" s="175">
        <f>('Non Double Counted #''s'!AN29/'Non Double Counted #''s'!$AL29)*100</f>
        <v>3.7896109824893207</v>
      </c>
      <c r="BI29" s="175">
        <f>('Non Double Counted #''s'!AO29/'Non Double Counted #''s'!$AL29)*100</f>
        <v>18.896098955446135</v>
      </c>
      <c r="BJ29" s="175">
        <f>('Non Double Counted #''s'!AP29/'Non Double Counted #''s'!$AL29)*100</f>
        <v>1.4851577700242389</v>
      </c>
      <c r="BK29" s="175">
        <f>('Non Double Counted #''s'!AQ29/'Non Double Counted #''s'!$AL29)*100</f>
        <v>3.2295953304855378</v>
      </c>
      <c r="BL29" s="175">
        <f>('Non Double Counted #''s'!CU29/'Non Double Counted #''s'!$CT29)*100</f>
        <v>68.988133758387534</v>
      </c>
      <c r="BM29" s="175">
        <f>('Non Double Counted #''s'!CV29/'Non Double Counted #''s'!$CT29)*100</f>
        <v>3.9431905129814675</v>
      </c>
      <c r="BN29" s="175">
        <f>('Non Double Counted #''s'!CW29/'Non Double Counted #''s'!$CT29)*100</f>
        <v>21.193752793665858</v>
      </c>
      <c r="BO29" s="175">
        <f>('Non Double Counted #''s'!CX29/'Non Double Counted #''s'!$CT29)*100</f>
        <v>2.1175473770254896</v>
      </c>
      <c r="BP29" s="175">
        <f>('Non Double Counted #''s'!CY29/'Non Double Counted #''s'!$CT29)*100</f>
        <v>3.7573755579396497</v>
      </c>
      <c r="BQ29" s="29">
        <f t="shared" si="32"/>
        <v>-3.6114032031672281</v>
      </c>
      <c r="BR29" s="29">
        <f t="shared" si="33"/>
        <v>0.15357953049214679</v>
      </c>
      <c r="BS29" s="29">
        <f t="shared" si="34"/>
        <v>2.2976538382197234</v>
      </c>
      <c r="BT29" s="29">
        <f t="shared" si="35"/>
        <v>0.52778022745411191</v>
      </c>
      <c r="BU29" s="29">
        <f t="shared" si="36"/>
        <v>0.63238960700125069</v>
      </c>
      <c r="BW29" s="50">
        <f t="shared" si="37"/>
        <v>100</v>
      </c>
      <c r="BX29" s="50">
        <f t="shared" si="38"/>
        <v>100.00000000000001</v>
      </c>
      <c r="BZ29" s="175">
        <f>('Non Double Counted #''s'!AS29/'Non Double Counted #''s'!$AR29)*100</f>
        <v>72.181492660743672</v>
      </c>
      <c r="CA29" s="175">
        <f>('Non Double Counted #''s'!AT29/'Non Double Counted #''s'!$AR29)*100</f>
        <v>3.7627709408257042</v>
      </c>
      <c r="CB29" s="175">
        <f>('Non Double Counted #''s'!AU29/'Non Double Counted #''s'!$AR29)*100</f>
        <v>19.268973953907729</v>
      </c>
      <c r="CC29" s="175">
        <f>('Non Double Counted #''s'!AV29/'Non Double Counted #''s'!$AR29)*100</f>
        <v>1.5146907372369944</v>
      </c>
      <c r="CD29" s="175">
        <f>('Non Double Counted #''s'!AW29/'Non Double Counted #''s'!$AR29)*100</f>
        <v>3.2720717072858974</v>
      </c>
      <c r="CE29" s="175">
        <f>('Non Double Counted #''s'!DA29/'Non Double Counted #''s'!$CZ29)*100</f>
        <v>68.669663418841196</v>
      </c>
      <c r="CF29" s="175">
        <f>('Non Double Counted #''s'!DB29/'Non Double Counted #''s'!$CZ29)*100</f>
        <v>3.9713014063403156</v>
      </c>
      <c r="CG29" s="175">
        <f>('Non Double Counted #''s'!DC29/'Non Double Counted #''s'!$CZ29)*100</f>
        <v>21.337088070279997</v>
      </c>
      <c r="CH29" s="175">
        <f>('Non Double Counted #''s'!DD29/'Non Double Counted #''s'!$CZ29)*100</f>
        <v>2.1657362293629667</v>
      </c>
      <c r="CI29" s="175">
        <f>('Non Double Counted #''s'!DE29/'Non Double Counted #''s'!$CZ29)*100</f>
        <v>3.8562108751755226</v>
      </c>
      <c r="CJ29" s="29">
        <f t="shared" si="39"/>
        <v>-3.5118292419024755</v>
      </c>
      <c r="CK29" s="29">
        <f t="shared" si="40"/>
        <v>0.20853046551461141</v>
      </c>
      <c r="CL29" s="29">
        <f t="shared" si="41"/>
        <v>2.0681141163722678</v>
      </c>
      <c r="CM29" s="29">
        <f t="shared" si="42"/>
        <v>0.58413916788962528</v>
      </c>
      <c r="CN29" s="29">
        <f t="shared" si="43"/>
        <v>0.65104549212597229</v>
      </c>
      <c r="CP29" s="50">
        <f t="shared" si="44"/>
        <v>100</v>
      </c>
      <c r="CQ29" s="50">
        <f t="shared" si="45"/>
        <v>99.999999999999986</v>
      </c>
      <c r="CS29" s="175">
        <f>('Non Double Counted #''s'!AY29/'Non Double Counted #''s'!$AX29)*100</f>
        <v>71.767897709216129</v>
      </c>
      <c r="CT29" s="175">
        <f>('Non Double Counted #''s'!AZ29/'Non Double Counted #''s'!$AX29)*100</f>
        <v>3.7954958819094871</v>
      </c>
      <c r="CU29" s="175">
        <f>('Non Double Counted #''s'!BA29/'Non Double Counted #''s'!$AX29)*100</f>
        <v>19.583417693120072</v>
      </c>
      <c r="CV29" s="175">
        <f>('Non Double Counted #''s'!BB29/'Non Double Counted #''s'!$AX29)*100</f>
        <v>1.539669584638367</v>
      </c>
      <c r="CW29" s="175">
        <f>('Non Double Counted #''s'!BC29/'Non Double Counted #''s'!$AX29)*100</f>
        <v>3.3135191311159442</v>
      </c>
      <c r="CX29" s="175">
        <f>('Non Double Counted #''s'!DG29/'Non Double Counted #''s'!$DF29)*100</f>
        <v>68.629800858940769</v>
      </c>
      <c r="CY29" s="175">
        <f>('Non Double Counted #''s'!DH29/'Non Double Counted #''s'!$DF29)*100</f>
        <v>3.9682919279601556</v>
      </c>
      <c r="CZ29" s="175">
        <f>('Non Double Counted #''s'!DI29/'Non Double Counted #''s'!$DF29)*100</f>
        <v>21.319545279390383</v>
      </c>
      <c r="DA29" s="175">
        <f>('Non Double Counted #''s'!DJ29/'Non Double Counted #''s'!$DF29)*100</f>
        <v>2.2098367579362681</v>
      </c>
      <c r="DB29" s="175">
        <f>('Non Double Counted #''s'!DK29/'Non Double Counted #''s'!$DF29)*100</f>
        <v>3.8725251757724197</v>
      </c>
      <c r="DC29" s="29">
        <f t="shared" si="138"/>
        <v>-3.1380968502753603</v>
      </c>
      <c r="DD29" s="29">
        <f t="shared" si="139"/>
        <v>0.17279604605066856</v>
      </c>
      <c r="DE29" s="29">
        <f t="shared" si="140"/>
        <v>1.7361275862703103</v>
      </c>
      <c r="DF29" s="29">
        <f t="shared" si="141"/>
        <v>0.55900604465647552</v>
      </c>
      <c r="DG29" s="29">
        <f t="shared" si="142"/>
        <v>0.6701671732979011</v>
      </c>
      <c r="DI29" s="50">
        <f t="shared" si="143"/>
        <v>99.999999999999986</v>
      </c>
      <c r="DJ29" s="50">
        <f t="shared" si="144"/>
        <v>100</v>
      </c>
      <c r="DL29" s="175">
        <f>('Non Double Counted #''s'!BE29/'Non Double Counted #''s'!$BD29)*100</f>
        <v>71.378425983476404</v>
      </c>
      <c r="DM29" s="175">
        <f>('Non Double Counted #''s'!BF29/'Non Double Counted #''s'!$BD29)*100</f>
        <v>3.7939030761320485</v>
      </c>
      <c r="DN29" s="175">
        <f>('Non Double Counted #''s'!BG29/'Non Double Counted #''s'!$BD29)*100</f>
        <v>19.896360966967251</v>
      </c>
      <c r="DO29" s="175">
        <f>('Non Double Counted #''s'!BH29/'Non Double Counted #''s'!$BD29)*100</f>
        <v>1.5763292495823671</v>
      </c>
      <c r="DP29" s="175">
        <f>('Non Double Counted #''s'!BI29/'Non Double Counted #''s'!$BD29)*100</f>
        <v>3.3549807238419334</v>
      </c>
      <c r="DQ29" s="175">
        <f>('Non Double Counted #''s'!DM29/'Non Double Counted #''s'!$DL29)*100</f>
        <v>68.265469434226347</v>
      </c>
      <c r="DR29" s="175">
        <f>('Non Double Counted #''s'!DN29/'Non Double Counted #''s'!$DL29)*100</f>
        <v>3.9978926920858604</v>
      </c>
      <c r="DS29" s="175">
        <f>('Non Double Counted #''s'!DO29/'Non Double Counted #''s'!$DL29)*100</f>
        <v>21.521149588543491</v>
      </c>
      <c r="DT29" s="175">
        <f>('Non Double Counted #''s'!DS29/'Non Double Counted #''s'!$DL29)*100</f>
        <v>2.2542095330358327</v>
      </c>
      <c r="DU29" s="175">
        <f>('Non Double Counted #''s'!DT29/'Non Double Counted #''s'!$DL29)*100</f>
        <v>3.9612787521084671</v>
      </c>
      <c r="DV29" s="29">
        <f t="shared" si="145"/>
        <v>-3.1129565492500575</v>
      </c>
      <c r="DW29" s="29">
        <f t="shared" si="146"/>
        <v>0.20398961595381193</v>
      </c>
      <c r="DX29" s="29">
        <f t="shared" si="147"/>
        <v>1.6247886215762399</v>
      </c>
      <c r="DY29" s="29">
        <f t="shared" si="148"/>
        <v>0.60629802826653378</v>
      </c>
      <c r="DZ29" s="29">
        <f t="shared" si="149"/>
        <v>0.67788028345346563</v>
      </c>
      <c r="EB29" s="50">
        <f t="shared" si="150"/>
        <v>100.00000000000001</v>
      </c>
      <c r="EC29" s="50">
        <f t="shared" si="151"/>
        <v>100</v>
      </c>
      <c r="EE29" s="175">
        <f>('Non Double Counted #''s'!BQ29/'Non Double Counted #''s'!$BP29)*100</f>
        <v>70.708302187492791</v>
      </c>
      <c r="EF29" s="175">
        <f>('Non Double Counted #''s'!BR29/'Non Double Counted #''s'!$BP29)*100</f>
        <v>3.9173108780778656</v>
      </c>
      <c r="EG29" s="175">
        <f>('Non Double Counted #''s'!BS29/'Non Double Counted #''s'!$BP29)*100</f>
        <v>20.263782382718496</v>
      </c>
      <c r="EH29" s="175">
        <f>('Non Double Counted #''s'!BT29/'Non Double Counted #''s'!$BP29)*100</f>
        <v>1.6356442153914983</v>
      </c>
      <c r="EI29" s="175">
        <f>('Non Double Counted #''s'!BU29/'Non Double Counted #''s'!$BP29)*100</f>
        <v>3.4749603363193535</v>
      </c>
      <c r="EJ29" s="175">
        <f>('Non Double Counted #''s'!EB29/'Non Double Counted #''s'!$EA29)*100</f>
        <v>67.655523712147954</v>
      </c>
      <c r="EK29" s="175">
        <f>('Non Double Counted #''s'!EC29/'Non Double Counted #''s'!$EA29)*100</f>
        <v>4.0551086210585101</v>
      </c>
      <c r="EL29" s="175">
        <f>('Non Double Counted #''s'!ED29/'Non Double Counted #''s'!$EA29)*100</f>
        <v>21.826039603135133</v>
      </c>
      <c r="EM29" s="175">
        <f>('Non Double Counted #''s'!EE29/'Non Double Counted #''s'!$EA29)*100</f>
        <v>2.3301120245831726</v>
      </c>
      <c r="EN29" s="175">
        <f>('Non Double Counted #''s'!EF29/'Non Double Counted #''s'!$EA29)*100</f>
        <v>4.1332160390752417</v>
      </c>
      <c r="EO29" s="29">
        <f t="shared" si="152"/>
        <v>-3.0527784753448373</v>
      </c>
      <c r="EP29" s="29">
        <f t="shared" si="153"/>
        <v>0.13779774298064451</v>
      </c>
      <c r="EQ29" s="29">
        <f t="shared" si="154"/>
        <v>1.5622572204166367</v>
      </c>
      <c r="ER29" s="29">
        <f t="shared" si="155"/>
        <v>0.65825570275588818</v>
      </c>
      <c r="ES29" s="29">
        <f t="shared" si="156"/>
        <v>0.69446780919167428</v>
      </c>
      <c r="EU29" s="50">
        <f t="shared" si="157"/>
        <v>100</v>
      </c>
      <c r="EV29" s="50">
        <f t="shared" si="158"/>
        <v>100</v>
      </c>
      <c r="EW29" s="175"/>
      <c r="EX29" s="175">
        <f>'Non Double Counted #''s'!BW29/'Non Double Counted #''s'!$BV29*100</f>
        <v>70.007074689473228</v>
      </c>
      <c r="EY29" s="175">
        <f>'Non Double Counted #''s'!BX29/'Non Double Counted #''s'!$BV29*100</f>
        <v>3.7536417351799369</v>
      </c>
      <c r="EZ29" s="175">
        <f>'Non Double Counted #''s'!BY29/'Non Double Counted #''s'!$BV29*100</f>
        <v>20.653142172227927</v>
      </c>
      <c r="FA29" s="175">
        <f>'Non Double Counted #''s'!BZ29/'Non Double Counted #''s'!$BV29*100</f>
        <v>2.0052310548246677</v>
      </c>
      <c r="FB29" s="175">
        <f>'Non Double Counted #''s'!CA29/'Non Double Counted #''s'!$BV29*100</f>
        <v>3.5809103482942404</v>
      </c>
      <c r="FC29" s="194">
        <f>'Non Double Counted #''s'!EI29/'Non Double Counted #''s'!$EH29*100</f>
        <v>67.419446429828994</v>
      </c>
      <c r="FD29" s="175">
        <f>'Non Double Counted #''s'!EJ29/'Non Double Counted #''s'!$EH29*100</f>
        <v>4.0612329900947337</v>
      </c>
      <c r="FE29" s="175">
        <f>'Non Double Counted #''s'!EK29/'Non Double Counted #''s'!$EH29*100</f>
        <v>21.940575981723633</v>
      </c>
      <c r="FF29" s="175">
        <f>'Non Double Counted #''s'!EL29/'Non Double Counted #''s'!$EH29*100</f>
        <v>2.4199173548169255</v>
      </c>
      <c r="FG29" s="175">
        <f>'Non Double Counted #''s'!EM29/'Non Double Counted #''s'!$EH29*100</f>
        <v>4.1588272435357148</v>
      </c>
      <c r="FH29" s="29">
        <f t="shared" si="159"/>
        <v>-2.5876282596442337</v>
      </c>
      <c r="FI29" s="29">
        <f t="shared" si="117"/>
        <v>0.30759125491479677</v>
      </c>
      <c r="FJ29" s="29">
        <f t="shared" si="118"/>
        <v>1.2874338094957061</v>
      </c>
      <c r="FK29" s="29">
        <f t="shared" si="119"/>
        <v>0.41468629999225781</v>
      </c>
      <c r="FL29" s="29">
        <f t="shared" si="120"/>
        <v>0.57791689524147438</v>
      </c>
      <c r="FN29" s="50">
        <f t="shared" si="59"/>
        <v>100</v>
      </c>
      <c r="FO29" s="50">
        <f t="shared" si="60"/>
        <v>100</v>
      </c>
      <c r="FP29" s="175">
        <f>'Non Double Counted #''s'!CC29/'Non Double Counted #''s'!$CB29*100</f>
        <v>69.722986806587556</v>
      </c>
      <c r="FQ29" s="175">
        <f>'Non Double Counted #''s'!CD29/'Non Double Counted #''s'!$CB29*100</f>
        <v>3.8283136556548274</v>
      </c>
      <c r="FR29" s="175">
        <f>'Non Double Counted #''s'!CE29/'Non Double Counted #''s'!$CB29*100</f>
        <v>20.922585148987764</v>
      </c>
      <c r="FS29" s="175">
        <f>'Non Double Counted #''s'!CF29/'Non Double Counted #''s'!$CB29*100</f>
        <v>1.9975195415255953</v>
      </c>
      <c r="FT29" s="175">
        <f>'Non Double Counted #''s'!CG29/'Non Double Counted #''s'!$CB29*100</f>
        <v>3.5285948472442521</v>
      </c>
      <c r="FU29" s="194">
        <f>'Non Double Counted #''s'!EO29/'Non Double Counted #''s'!$EN29*100</f>
        <v>66.931994699290016</v>
      </c>
      <c r="FV29" s="175">
        <f>'Non Double Counted #''s'!EP29/'Non Double Counted #''s'!$EN29*100</f>
        <v>4.0865920292836515</v>
      </c>
      <c r="FW29" s="175">
        <f>'Non Double Counted #''s'!EQ29/'Non Double Counted #''s'!$EN29*100</f>
        <v>22.257131239377369</v>
      </c>
      <c r="FX29" s="175">
        <f>'Non Double Counted #''s'!ER29/'Non Double Counted #''s'!$EN29*100</f>
        <v>2.4917157047729619</v>
      </c>
      <c r="FY29" s="175">
        <f>'Non Double Counted #''s'!ES29/'Non Double Counted #''s'!$EN29*100</f>
        <v>4.2325663272759941</v>
      </c>
      <c r="FZ29" s="29">
        <f t="shared" si="160"/>
        <v>-2.7909921072975408</v>
      </c>
      <c r="GA29" s="29">
        <f t="shared" si="161"/>
        <v>0.25827837362882411</v>
      </c>
      <c r="GB29" s="29">
        <f t="shared" si="162"/>
        <v>1.3345460903896047</v>
      </c>
      <c r="GC29" s="29">
        <f t="shared" si="163"/>
        <v>0.49419616324736659</v>
      </c>
      <c r="GD29" s="29">
        <f t="shared" si="164"/>
        <v>0.70397148003174204</v>
      </c>
      <c r="GF29" s="50">
        <f t="shared" si="62"/>
        <v>99.999999999999986</v>
      </c>
      <c r="GG29" s="50">
        <f t="shared" si="63"/>
        <v>99.999999999999986</v>
      </c>
      <c r="GI29" s="194">
        <f>'Non Double Counted #''s'!DM29/'Non Double Counted #''s'!$DL29*100</f>
        <v>68.265469434226347</v>
      </c>
      <c r="GJ29" s="175">
        <f>'Non Double Counted #''s'!DN29/'Non Double Counted #''s'!$DL29*100</f>
        <v>3.9978926920858604</v>
      </c>
      <c r="GK29" s="175">
        <f>'Non Double Counted #''s'!DO29/'Non Double Counted #''s'!$DL29*100</f>
        <v>21.521149588543491</v>
      </c>
      <c r="GL29" s="175">
        <f>'Non Double Counted #''s'!DP29/'Non Double Counted #''s'!$DL29*100</f>
        <v>0.64071719806518601</v>
      </c>
      <c r="GM29" s="175">
        <f>'Non Double Counted #''s'!DQ29/'Non Double Counted #''s'!$DL29*100</f>
        <v>3.1905847422774545</v>
      </c>
      <c r="GN29" s="29">
        <f>'Non Double Counted #''s'!DR29/'Non Double Counted #''s'!$DL29*100</f>
        <v>0.12997681176582632</v>
      </c>
      <c r="GO29" s="29">
        <f>'Non Double Counted #''s'!DS29/'Non Double Counted #''s'!$DL29*100</f>
        <v>2.2542095330358327</v>
      </c>
      <c r="GP29" s="29">
        <f>'Non Double Counted #''s'!DT29/'Non Double Counted #''s'!$DL29*100</f>
        <v>3.9612787521084671</v>
      </c>
      <c r="GQ29" s="194">
        <f>'Non Double Counted #''s'!EU29/'Non Double Counted #''s'!$ET29*100</f>
        <v>66.4713559726613</v>
      </c>
      <c r="GR29" s="175">
        <f>'Non Double Counted #''s'!EV29/'Non Double Counted #''s'!$ET29*100</f>
        <v>4.1291961576225455</v>
      </c>
      <c r="GS29" s="175">
        <f>'Non Double Counted #''s'!EW29/'Non Double Counted #''s'!$ET29*100</f>
        <v>22.516809288336873</v>
      </c>
      <c r="GT29" s="194">
        <f>('Non Double Counted #''s'!EX29/'Non Double Counted #''s'!$ET29)*100</f>
        <v>0.63012784751039652</v>
      </c>
      <c r="GU29" s="194">
        <f>('Non Double Counted #''s'!EY29/'Non Double Counted #''s'!$ET29)*100</f>
        <v>3.5518258279300117</v>
      </c>
      <c r="GV29" s="194">
        <f>('Non Double Counted #''s'!EZ29/'Non Double Counted #''s'!$ET29)*100</f>
        <v>0.15573827476581037</v>
      </c>
      <c r="GW29" s="175">
        <f>('Non Double Counted #''s'!FA29/'Non Double Counted #''s'!$ET29)*100</f>
        <v>2.5449466311730662</v>
      </c>
      <c r="GX29" s="175">
        <f>'Non Double Counted #''s'!FB29/'Non Double Counted #''s'!$ET29*100</f>
        <v>4.3376919502062181</v>
      </c>
      <c r="GY29" s="29">
        <f t="shared" si="64"/>
        <v>-1.7941134615650469</v>
      </c>
      <c r="GZ29" s="29">
        <f t="shared" si="65"/>
        <v>0.13130346553668515</v>
      </c>
      <c r="HA29" s="29">
        <f t="shared" si="66"/>
        <v>0.9956596997933822</v>
      </c>
      <c r="HB29" s="29">
        <f t="shared" si="67"/>
        <v>-1.058935055478949E-2</v>
      </c>
      <c r="HC29" s="29">
        <f t="shared" si="68"/>
        <v>0.36124108565255719</v>
      </c>
      <c r="HD29" s="29">
        <f t="shared" si="69"/>
        <v>2.5761462999984053E-2</v>
      </c>
      <c r="HE29" s="29">
        <f t="shared" si="70"/>
        <v>0.29073709813723347</v>
      </c>
      <c r="HF29" s="29">
        <f t="shared" si="71"/>
        <v>0.37641319809775098</v>
      </c>
      <c r="HG29" s="50">
        <f t="shared" si="72"/>
        <v>100</v>
      </c>
      <c r="HH29" s="50">
        <f t="shared" si="73"/>
        <v>100</v>
      </c>
    </row>
    <row r="30" spans="1:216">
      <c r="A30" s="1" t="s">
        <v>41</v>
      </c>
      <c r="B30" s="79">
        <f>('Non Double Counted #''s'!U30/'Non Double Counted #''s'!$T30)*100</f>
        <v>23.547503807611939</v>
      </c>
      <c r="C30" s="79">
        <f>('Non Double Counted #''s'!V30/'Non Double Counted #''s'!$T30)*100</f>
        <v>2.0344758221773382</v>
      </c>
      <c r="D30" s="79">
        <f>('Non Double Counted #''s'!W30/'Non Double Counted #''s'!$T30)*100</f>
        <v>7.4949402892553501</v>
      </c>
      <c r="E30" s="79">
        <f>('Non Double Counted #''s'!X30/'Non Double Counted #''s'!$T30)*100</f>
        <v>16.957194641838164</v>
      </c>
      <c r="F30" s="79">
        <f>('Non Double Counted #''s'!Y30/'Non Double Counted #''s'!$T30)*100</f>
        <v>49.965885439117208</v>
      </c>
      <c r="G30" s="90">
        <f>('Non Double Counted #''s'!CC30/'Non Double Counted #''s'!$CB30)*100</f>
        <v>22.949571213476773</v>
      </c>
      <c r="H30" s="79">
        <f>('Non Double Counted #''s'!CD30/'Non Double Counted #''s'!$CB30)*100</f>
        <v>1.7905019602708738</v>
      </c>
      <c r="I30" s="79">
        <f>('Non Double Counted #''s'!CE30/'Non Double Counted #''s'!$CB30)*100</f>
        <v>9.1953069878746874</v>
      </c>
      <c r="J30" s="79">
        <f>('Non Double Counted #''s'!CF30/'Non Double Counted #''s'!$CB30)*100</f>
        <v>19.026119972941714</v>
      </c>
      <c r="K30" s="79">
        <f>('Non Double Counted #''s'!CG30/'Non Double Counted #''s'!$CB30)*100</f>
        <v>47.038499865435952</v>
      </c>
      <c r="L30" s="28">
        <f t="shared" si="121"/>
        <v>-0.59793259413516608</v>
      </c>
      <c r="M30" s="29">
        <f t="shared" si="122"/>
        <v>-0.24397386190646442</v>
      </c>
      <c r="N30" s="29">
        <f t="shared" si="123"/>
        <v>1.7003666986193373</v>
      </c>
      <c r="O30" s="29">
        <f t="shared" si="124"/>
        <v>-2.9273855736812564</v>
      </c>
      <c r="P30" s="29">
        <f t="shared" si="125"/>
        <v>2.06892533110355</v>
      </c>
      <c r="R30" s="50">
        <f t="shared" si="126"/>
        <v>100</v>
      </c>
      <c r="S30" s="50">
        <f t="shared" si="127"/>
        <v>100</v>
      </c>
      <c r="U30" s="80">
        <f>('Non Double Counted #''s'!AA30/'Non Double Counted #''s'!$Z30)*100</f>
        <v>23.812949581673649</v>
      </c>
      <c r="V30" s="80">
        <f>('Non Double Counted #''s'!AB30/'Non Double Counted #''s'!$Z30)*100</f>
        <v>2.2566565992418064</v>
      </c>
      <c r="W30" s="80">
        <f>('Non Double Counted #''s'!AC30/'Non Double Counted #''s'!$Z30)*100</f>
        <v>7.7489569338540036</v>
      </c>
      <c r="X30" s="80">
        <f>('Non Double Counted #''s'!AD30/'Non Double Counted #''s'!$Z30)*100</f>
        <v>16.69280612290623</v>
      </c>
      <c r="Y30" s="80">
        <f>('Non Double Counted #''s'!AE30/'Non Double Counted #''s'!$Z30)*100</f>
        <v>49.488630762324313</v>
      </c>
      <c r="Z30" s="91">
        <f>('Non Double Counted #''s'!CI30/'Non Double Counted #''s'!$CH30)*100</f>
        <v>22.848167042899117</v>
      </c>
      <c r="AA30" s="80">
        <f>('Non Double Counted #''s'!CJ30/'Non Double Counted #''s'!$CH30)*100</f>
        <v>1.9280147495570321</v>
      </c>
      <c r="AB30" s="80">
        <f>('Non Double Counted #''s'!CK30/'Non Double Counted #''s'!$CH30)*100</f>
        <v>9.4622401715706168</v>
      </c>
      <c r="AC30" s="80">
        <f>('Non Double Counted #''s'!CL30/'Non Double Counted #''s'!$CH30)*100</f>
        <v>19.029126353054234</v>
      </c>
      <c r="AD30" s="80">
        <f>('Non Double Counted #''s'!CM30/'Non Double Counted #''s'!$CH30)*100</f>
        <v>46.732451682918999</v>
      </c>
      <c r="AE30" s="28">
        <f t="shared" si="128"/>
        <v>-0.96478253877453213</v>
      </c>
      <c r="AF30" s="29">
        <f t="shared" si="129"/>
        <v>-0.32864184968477428</v>
      </c>
      <c r="AG30" s="29">
        <f t="shared" si="130"/>
        <v>1.7132832377166132</v>
      </c>
      <c r="AH30" s="29">
        <f t="shared" si="131"/>
        <v>-2.7561790794053138</v>
      </c>
      <c r="AI30" s="29">
        <f t="shared" si="132"/>
        <v>2.3363202301480044</v>
      </c>
      <c r="AJ30" s="29"/>
      <c r="AK30" s="50">
        <f t="shared" si="28"/>
        <v>100</v>
      </c>
      <c r="AL30" s="50">
        <f t="shared" si="29"/>
        <v>100</v>
      </c>
      <c r="AN30" s="80">
        <f>('Non Double Counted #''s'!AG30/'Non Double Counted #''s'!$AF30)*100</f>
        <v>23.937341571289792</v>
      </c>
      <c r="AO30" s="80">
        <f>('Non Double Counted #''s'!AH30/'Non Double Counted #''s'!$AF30)*100</f>
        <v>2.3267570193154832</v>
      </c>
      <c r="AP30" s="80">
        <f>('Non Double Counted #''s'!AI30/'Non Double Counted #''s'!$AF30)*100</f>
        <v>7.9472161365319343</v>
      </c>
      <c r="AQ30" s="80">
        <f>('Non Double Counted #''s'!AJ30/'Non Double Counted #''s'!$AF30)*100</f>
        <v>16.566626262887286</v>
      </c>
      <c r="AR30" s="80">
        <f>('Non Double Counted #''s'!AK30/'Non Double Counted #''s'!$AF30)*100</f>
        <v>49.222059009975503</v>
      </c>
      <c r="AS30" s="91">
        <f>('Non Double Counted #''s'!CO30/'Non Double Counted #''s'!$CN30)*100</f>
        <v>23.03778914486195</v>
      </c>
      <c r="AT30" s="91">
        <f>('Non Double Counted #''s'!CP30/'Non Double Counted #''s'!$CN30)*100</f>
        <v>2.0951473376380108</v>
      </c>
      <c r="AU30" s="91">
        <f>('Non Double Counted #''s'!CQ30/'Non Double Counted #''s'!$CN30)*100</f>
        <v>9.8333112544104431</v>
      </c>
      <c r="AV30" s="91">
        <f>('Non Double Counted #''s'!CR30/'Non Double Counted #''s'!$CN30)*100</f>
        <v>18.982959344868501</v>
      </c>
      <c r="AW30" s="91">
        <f>('Non Double Counted #''s'!CS30/'Non Double Counted #''s'!$CN30)*100</f>
        <v>46.050792918221092</v>
      </c>
      <c r="AX30" s="28">
        <f t="shared" si="133"/>
        <v>-0.89955242642784228</v>
      </c>
      <c r="AY30" s="29">
        <f t="shared" si="134"/>
        <v>-0.23160968167747242</v>
      </c>
      <c r="AZ30" s="29">
        <f t="shared" si="135"/>
        <v>1.8860951178785088</v>
      </c>
      <c r="BA30" s="29">
        <f t="shared" si="136"/>
        <v>-3.1712660917544113</v>
      </c>
      <c r="BB30" s="29">
        <f t="shared" si="137"/>
        <v>2.4163330819812145</v>
      </c>
      <c r="BD30" s="50">
        <f t="shared" si="30"/>
        <v>100</v>
      </c>
      <c r="BE30" s="50">
        <f t="shared" si="31"/>
        <v>100</v>
      </c>
      <c r="BG30" s="175">
        <f>('Non Double Counted #''s'!AM30/'Non Double Counted #''s'!$AL30)*100</f>
        <v>24.190671912504037</v>
      </c>
      <c r="BH30" s="175">
        <f>('Non Double Counted #''s'!AN30/'Non Double Counted #''s'!$AL30)*100</f>
        <v>2.3627042696471205</v>
      </c>
      <c r="BI30" s="175">
        <f>('Non Double Counted #''s'!AO30/'Non Double Counted #''s'!$AL30)*100</f>
        <v>8.1164524758456036</v>
      </c>
      <c r="BJ30" s="175">
        <f>('Non Double Counted #''s'!AP30/'Non Double Counted #''s'!$AL30)*100</f>
        <v>16.462943017038317</v>
      </c>
      <c r="BK30" s="175">
        <f>('Non Double Counted #''s'!AQ30/'Non Double Counted #''s'!$AL30)*100</f>
        <v>48.86722832496492</v>
      </c>
      <c r="BL30" s="175">
        <f>('Non Double Counted #''s'!CU30/'Non Double Counted #''s'!$CT30)*100</f>
        <v>22.970904385228955</v>
      </c>
      <c r="BM30" s="175">
        <f>('Non Double Counted #''s'!CV30/'Non Double Counted #''s'!$CT30)*100</f>
        <v>2.2223771997117421</v>
      </c>
      <c r="BN30" s="175">
        <f>('Non Double Counted #''s'!CW30/'Non Double Counted #''s'!$CT30)*100</f>
        <v>10.090373009683979</v>
      </c>
      <c r="BO30" s="175">
        <f>('Non Double Counted #''s'!CX30/'Non Double Counted #''s'!$CT30)*100</f>
        <v>18.838147849933886</v>
      </c>
      <c r="BP30" s="175">
        <f>('Non Double Counted #''s'!CY30/'Non Double Counted #''s'!$CT30)*100</f>
        <v>45.878197555441439</v>
      </c>
      <c r="BQ30" s="29">
        <f t="shared" si="32"/>
        <v>-1.2197675272750814</v>
      </c>
      <c r="BR30" s="29">
        <f t="shared" si="33"/>
        <v>-0.14032706993537847</v>
      </c>
      <c r="BS30" s="29">
        <f t="shared" si="34"/>
        <v>1.9739205338383758</v>
      </c>
      <c r="BT30" s="29">
        <f t="shared" si="35"/>
        <v>-2.989030769523481</v>
      </c>
      <c r="BU30" s="29">
        <f t="shared" si="36"/>
        <v>2.3752048328955695</v>
      </c>
      <c r="BW30" s="50">
        <f t="shared" si="37"/>
        <v>100</v>
      </c>
      <c r="BX30" s="50">
        <f t="shared" si="38"/>
        <v>100</v>
      </c>
      <c r="BZ30" s="175">
        <f>('Non Double Counted #''s'!AS30/'Non Double Counted #''s'!$AR30)*100</f>
        <v>24.566932496512369</v>
      </c>
      <c r="CA30" s="175">
        <f>('Non Double Counted #''s'!AT30/'Non Double Counted #''s'!$AR30)*100</f>
        <v>2.5375098460380179</v>
      </c>
      <c r="CB30" s="175">
        <f>('Non Double Counted #''s'!AU30/'Non Double Counted #''s'!$AR30)*100</f>
        <v>8.2974025439947869</v>
      </c>
      <c r="CC30" s="175">
        <f>('Non Double Counted #''s'!AV30/'Non Double Counted #''s'!$AR30)*100</f>
        <v>16.275935808577206</v>
      </c>
      <c r="CD30" s="175">
        <f>('Non Double Counted #''s'!AW30/'Non Double Counted #''s'!$AR30)*100</f>
        <v>48.322219304877621</v>
      </c>
      <c r="CE30" s="175">
        <f>('Non Double Counted #''s'!DA30/'Non Double Counted #''s'!$CZ30)*100</f>
        <v>22.88183246332957</v>
      </c>
      <c r="CF30" s="175">
        <f>('Non Double Counted #''s'!DB30/'Non Double Counted #''s'!$CZ30)*100</f>
        <v>2.366717588605221</v>
      </c>
      <c r="CG30" s="175">
        <f>('Non Double Counted #''s'!DC30/'Non Double Counted #''s'!$CZ30)*100</f>
        <v>10.387307095612401</v>
      </c>
      <c r="CH30" s="175">
        <f>('Non Double Counted #''s'!DD30/'Non Double Counted #''s'!$CZ30)*100</f>
        <v>18.765886911385348</v>
      </c>
      <c r="CI30" s="175">
        <f>('Non Double Counted #''s'!DE30/'Non Double Counted #''s'!$CZ30)*100</f>
        <v>45.598255941067464</v>
      </c>
      <c r="CJ30" s="29">
        <f t="shared" si="39"/>
        <v>-1.685100033182799</v>
      </c>
      <c r="CK30" s="29">
        <f t="shared" si="40"/>
        <v>-0.17079225743279691</v>
      </c>
      <c r="CL30" s="29">
        <f t="shared" si="41"/>
        <v>2.0899045516176145</v>
      </c>
      <c r="CM30" s="29">
        <f t="shared" si="42"/>
        <v>-2.7239633638101566</v>
      </c>
      <c r="CN30" s="29">
        <f t="shared" si="43"/>
        <v>2.489951102808142</v>
      </c>
      <c r="CP30" s="50">
        <f t="shared" si="44"/>
        <v>100</v>
      </c>
      <c r="CQ30" s="50">
        <f t="shared" si="45"/>
        <v>100</v>
      </c>
      <c r="CS30" s="175">
        <f>('Non Double Counted #''s'!AY30/'Non Double Counted #''s'!$AX30)*100</f>
        <v>24.88574914684332</v>
      </c>
      <c r="CT30" s="175">
        <f>('Non Double Counted #''s'!AZ30/'Non Double Counted #''s'!$AX30)*100</f>
        <v>2.6540386931647095</v>
      </c>
      <c r="CU30" s="175">
        <f>('Non Double Counted #''s'!BA30/'Non Double Counted #''s'!$AX30)*100</f>
        <v>8.4741669175951024</v>
      </c>
      <c r="CV30" s="175">
        <f>('Non Double Counted #''s'!BB30/'Non Double Counted #''s'!$AX30)*100</f>
        <v>16.110546522131887</v>
      </c>
      <c r="CW30" s="175">
        <f>('Non Double Counted #''s'!BC30/'Non Double Counted #''s'!$AX30)*100</f>
        <v>47.875498720264979</v>
      </c>
      <c r="CX30" s="175">
        <f>('Non Double Counted #''s'!DG30/'Non Double Counted #''s'!$DF30)*100</f>
        <v>22.125613468696034</v>
      </c>
      <c r="CY30" s="175">
        <f>('Non Double Counted #''s'!DH30/'Non Double Counted #''s'!$DF30)*100</f>
        <v>1.9518997141871133</v>
      </c>
      <c r="CZ30" s="175">
        <f>('Non Double Counted #''s'!DI30/'Non Double Counted #''s'!$DF30)*100</f>
        <v>10.37046474169389</v>
      </c>
      <c r="DA30" s="175">
        <f>('Non Double Counted #''s'!DJ30/'Non Double Counted #''s'!$DF30)*100</f>
        <v>19.338955323448769</v>
      </c>
      <c r="DB30" s="175">
        <f>('Non Double Counted #''s'!DK30/'Non Double Counted #''s'!$DF30)*100</f>
        <v>46.213066751974196</v>
      </c>
      <c r="DC30" s="29">
        <f t="shared" si="138"/>
        <v>-2.7601356781472859</v>
      </c>
      <c r="DD30" s="29">
        <f t="shared" si="139"/>
        <v>-0.70213897897759625</v>
      </c>
      <c r="DE30" s="29">
        <f t="shared" si="140"/>
        <v>1.896297824098788</v>
      </c>
      <c r="DF30" s="29">
        <f t="shared" si="141"/>
        <v>-1.6624319682907824</v>
      </c>
      <c r="DG30" s="29">
        <f t="shared" si="142"/>
        <v>3.2284088013168812</v>
      </c>
      <c r="DI30" s="50">
        <f t="shared" si="143"/>
        <v>100</v>
      </c>
      <c r="DJ30" s="50">
        <f t="shared" si="144"/>
        <v>100</v>
      </c>
      <c r="DL30" s="175">
        <f>('Non Double Counted #''s'!BE30/'Non Double Counted #''s'!$BD30)*100</f>
        <v>24.773438258402514</v>
      </c>
      <c r="DM30" s="175">
        <f>('Non Double Counted #''s'!BF30/'Non Double Counted #''s'!$BD30)*100</f>
        <v>2.6334866709045874</v>
      </c>
      <c r="DN30" s="175">
        <f>('Non Double Counted #''s'!BG30/'Non Double Counted #''s'!$BD30)*100</f>
        <v>8.5827286989688076</v>
      </c>
      <c r="DO30" s="175">
        <f>('Non Double Counted #''s'!BH30/'Non Double Counted #''s'!$BD30)*100</f>
        <v>16.14146721822264</v>
      </c>
      <c r="DP30" s="175">
        <f>('Non Double Counted #''s'!BI30/'Non Double Counted #''s'!$BD30)*100</f>
        <v>47.868879153501453</v>
      </c>
      <c r="DQ30" s="175">
        <f>('Non Double Counted #''s'!DM30/'Non Double Counted #''s'!$DL30)*100</f>
        <v>21.890275425242621</v>
      </c>
      <c r="DR30" s="175">
        <f>('Non Double Counted #''s'!DN30/'Non Double Counted #''s'!$DL30)*100</f>
        <v>1.9536432655382903</v>
      </c>
      <c r="DS30" s="175">
        <f>('Non Double Counted #''s'!DO30/'Non Double Counted #''s'!$DL30)*100</f>
        <v>10.516357533039402</v>
      </c>
      <c r="DT30" s="175">
        <f>('Non Double Counted #''s'!DS30/'Non Double Counted #''s'!$DL30)*100</f>
        <v>19.385543502169469</v>
      </c>
      <c r="DU30" s="175">
        <f>('Non Double Counted #''s'!DT30/'Non Double Counted #''s'!$DL30)*100</f>
        <v>46.254180274010217</v>
      </c>
      <c r="DV30" s="29">
        <f t="shared" si="145"/>
        <v>-2.8831628331598935</v>
      </c>
      <c r="DW30" s="29">
        <f t="shared" si="146"/>
        <v>-0.67984340536629717</v>
      </c>
      <c r="DX30" s="29">
        <f t="shared" si="147"/>
        <v>1.9336288340705945</v>
      </c>
      <c r="DY30" s="29">
        <f t="shared" si="148"/>
        <v>-1.614698879491236</v>
      </c>
      <c r="DZ30" s="29">
        <f t="shared" si="149"/>
        <v>3.2440762839468285</v>
      </c>
      <c r="EB30" s="50">
        <f t="shared" si="150"/>
        <v>100</v>
      </c>
      <c r="EC30" s="50">
        <f t="shared" si="151"/>
        <v>100</v>
      </c>
      <c r="EE30" s="175">
        <f>('Non Double Counted #''s'!BQ30/'Non Double Counted #''s'!$BP30)*100</f>
        <v>25.0538536015899</v>
      </c>
      <c r="EF30" s="175">
        <f>('Non Double Counted #''s'!BR30/'Non Double Counted #''s'!$BP30)*100</f>
        <v>2.8720376658652325</v>
      </c>
      <c r="EG30" s="175">
        <f>('Non Double Counted #''s'!BS30/'Non Double Counted #''s'!$BP30)*100</f>
        <v>8.9537499864883436</v>
      </c>
      <c r="EH30" s="175">
        <f>('Non Double Counted #''s'!BT30/'Non Double Counted #''s'!$BP30)*100</f>
        <v>15.945607476346879</v>
      </c>
      <c r="EI30" s="175">
        <f>('Non Double Counted #''s'!BU30/'Non Double Counted #''s'!$BP30)*100</f>
        <v>47.174751269709645</v>
      </c>
      <c r="EJ30" s="175">
        <f>('Non Double Counted #''s'!EB30/'Non Double Counted #''s'!$EA30)*100</f>
        <v>21.656053654567646</v>
      </c>
      <c r="EK30" s="175">
        <f>('Non Double Counted #''s'!EC30/'Non Double Counted #''s'!$EA30)*100</f>
        <v>1.9620417664873662</v>
      </c>
      <c r="EL30" s="175">
        <f>('Non Double Counted #''s'!ED30/'Non Double Counted #''s'!$EA30)*100</f>
        <v>10.655200470098993</v>
      </c>
      <c r="EM30" s="175">
        <f>('Non Double Counted #''s'!EE30/'Non Double Counted #''s'!$EA30)*100</f>
        <v>19.656508497943317</v>
      </c>
      <c r="EN30" s="175">
        <f>('Non Double Counted #''s'!EF30/'Non Double Counted #''s'!$EA30)*100</f>
        <v>46.07019561090268</v>
      </c>
      <c r="EO30" s="29">
        <f t="shared" si="152"/>
        <v>-3.3977999470222535</v>
      </c>
      <c r="EP30" s="29">
        <f t="shared" si="153"/>
        <v>-0.90999589937786629</v>
      </c>
      <c r="EQ30" s="29">
        <f t="shared" si="154"/>
        <v>1.7014504836106497</v>
      </c>
      <c r="ER30" s="29">
        <f t="shared" si="155"/>
        <v>-1.1045556588069658</v>
      </c>
      <c r="ES30" s="29">
        <f t="shared" si="156"/>
        <v>3.7109010215964382</v>
      </c>
      <c r="EU30" s="50">
        <f t="shared" si="157"/>
        <v>100</v>
      </c>
      <c r="EV30" s="50">
        <f t="shared" si="158"/>
        <v>100</v>
      </c>
      <c r="EW30" s="175"/>
      <c r="EX30" s="175">
        <f>'Non Double Counted #''s'!BW30/'Non Double Counted #''s'!$BV30*100</f>
        <v>22.740775754777804</v>
      </c>
      <c r="EY30" s="175">
        <f>'Non Double Counted #''s'!BX30/'Non Double Counted #''s'!$BV30*100</f>
        <v>1.463205569943711</v>
      </c>
      <c r="EZ30" s="175">
        <f>'Non Double Counted #''s'!BY30/'Non Double Counted #''s'!$BV30*100</f>
        <v>8.8834750544181027</v>
      </c>
      <c r="FA30" s="175">
        <f>'Non Double Counted #''s'!BZ30/'Non Double Counted #''s'!$BV30*100</f>
        <v>19.406366679139396</v>
      </c>
      <c r="FB30" s="175">
        <f>'Non Double Counted #''s'!CA30/'Non Double Counted #''s'!$BV30*100</f>
        <v>47.506176941720987</v>
      </c>
      <c r="FC30" s="194">
        <f>'Non Double Counted #''s'!EI30/'Non Double Counted #''s'!$EH30*100</f>
        <v>21.39344110828241</v>
      </c>
      <c r="FD30" s="175">
        <f>'Non Double Counted #''s'!EJ30/'Non Double Counted #''s'!$EH30*100</f>
        <v>1.9438438784198504</v>
      </c>
      <c r="FE30" s="175">
        <f>'Non Double Counted #''s'!EK30/'Non Double Counted #''s'!$EH30*100</f>
        <v>10.941175801666802</v>
      </c>
      <c r="FF30" s="175">
        <f>'Non Double Counted #''s'!EL30/'Non Double Counted #''s'!$EH30*100</f>
        <v>19.926993914738102</v>
      </c>
      <c r="FG30" s="175">
        <f>'Non Double Counted #''s'!EM30/'Non Double Counted #''s'!$EH30*100</f>
        <v>45.794545296892835</v>
      </c>
      <c r="FH30" s="29">
        <f t="shared" si="159"/>
        <v>-1.3473346464953941</v>
      </c>
      <c r="FI30" s="29">
        <f t="shared" si="117"/>
        <v>0.48063830847613942</v>
      </c>
      <c r="FJ30" s="29">
        <f t="shared" si="118"/>
        <v>2.057700747248699</v>
      </c>
      <c r="FK30" s="29">
        <f t="shared" si="119"/>
        <v>0.52062723559870605</v>
      </c>
      <c r="FL30" s="29">
        <f t="shared" si="120"/>
        <v>-1.7116316448281523</v>
      </c>
      <c r="FN30" s="50">
        <f t="shared" si="59"/>
        <v>100</v>
      </c>
      <c r="FO30" s="50">
        <f t="shared" si="60"/>
        <v>100</v>
      </c>
      <c r="FP30" s="175">
        <f>'Non Double Counted #''s'!CC30/'Non Double Counted #''s'!$CB30*100</f>
        <v>22.949571213476773</v>
      </c>
      <c r="FQ30" s="175">
        <f>'Non Double Counted #''s'!CD30/'Non Double Counted #''s'!$CB30*100</f>
        <v>1.7905019602708738</v>
      </c>
      <c r="FR30" s="175">
        <f>'Non Double Counted #''s'!CE30/'Non Double Counted #''s'!$CB30*100</f>
        <v>9.1953069878746874</v>
      </c>
      <c r="FS30" s="175">
        <f>'Non Double Counted #''s'!CF30/'Non Double Counted #''s'!$CB30*100</f>
        <v>19.026119972941714</v>
      </c>
      <c r="FT30" s="175">
        <f>'Non Double Counted #''s'!CG30/'Non Double Counted #''s'!$CB30*100</f>
        <v>47.038499865435952</v>
      </c>
      <c r="FU30" s="194">
        <f>'Non Double Counted #''s'!EO30/'Non Double Counted #''s'!$EN30*100</f>
        <v>21.308444021852544</v>
      </c>
      <c r="FV30" s="175">
        <f>'Non Double Counted #''s'!EP30/'Non Double Counted #''s'!$EN30*100</f>
        <v>1.9334500682028313</v>
      </c>
      <c r="FW30" s="175">
        <f>'Non Double Counted #''s'!EQ30/'Non Double Counted #''s'!$EN30*100</f>
        <v>11.016795724573889</v>
      </c>
      <c r="FX30" s="175">
        <f>'Non Double Counted #''s'!ER30/'Non Double Counted #''s'!$EN30*100</f>
        <v>20.025926750021075</v>
      </c>
      <c r="FY30" s="175">
        <f>'Non Double Counted #''s'!ES30/'Non Double Counted #''s'!$EN30*100</f>
        <v>45.715383435349658</v>
      </c>
      <c r="FZ30" s="29">
        <f t="shared" si="160"/>
        <v>-1.6411271916242285</v>
      </c>
      <c r="GA30" s="29">
        <f t="shared" si="161"/>
        <v>0.14294810793195745</v>
      </c>
      <c r="GB30" s="29">
        <f t="shared" si="162"/>
        <v>1.8214887366992016</v>
      </c>
      <c r="GC30" s="29">
        <f t="shared" si="163"/>
        <v>0.99980677707936039</v>
      </c>
      <c r="GD30" s="29">
        <f t="shared" si="164"/>
        <v>-1.3231164300862943</v>
      </c>
      <c r="GF30" s="50">
        <f t="shared" si="62"/>
        <v>100</v>
      </c>
      <c r="GG30" s="50">
        <f t="shared" si="63"/>
        <v>100</v>
      </c>
      <c r="GI30" s="194">
        <f>'Non Double Counted #''s'!DM30/'Non Double Counted #''s'!$DL30*100</f>
        <v>21.890275425242621</v>
      </c>
      <c r="GJ30" s="175">
        <f>'Non Double Counted #''s'!DN30/'Non Double Counted #''s'!$DL30*100</f>
        <v>1.9536432655382903</v>
      </c>
      <c r="GK30" s="175">
        <f>'Non Double Counted #''s'!DO30/'Non Double Counted #''s'!$DL30*100</f>
        <v>10.516357533039402</v>
      </c>
      <c r="GL30" s="175">
        <f>'Non Double Counted #''s'!DP30/'Non Double Counted #''s'!$DL30*100</f>
        <v>0.20910126385427219</v>
      </c>
      <c r="GM30" s="175">
        <f>'Non Double Counted #''s'!DQ30/'Non Double Counted #''s'!$DL30*100</f>
        <v>36.580182103733847</v>
      </c>
      <c r="GN30" s="29">
        <f>'Non Double Counted #''s'!DR30/'Non Double Counted #''s'!$DL30*100</f>
        <v>9.4648969064221067</v>
      </c>
      <c r="GO30" s="29">
        <f>'Non Double Counted #''s'!DS30/'Non Double Counted #''s'!$DL30*100</f>
        <v>19.385543502169469</v>
      </c>
      <c r="GP30" s="29">
        <f>'Non Double Counted #''s'!DT30/'Non Double Counted #''s'!$DL30*100</f>
        <v>46.254180274010217</v>
      </c>
      <c r="GQ30" s="194">
        <f>'Non Double Counted #''s'!EU30/'Non Double Counted #''s'!$ET30*100</f>
        <v>21.288144113717856</v>
      </c>
      <c r="GR30" s="175">
        <f>'Non Double Counted #''s'!EV30/'Non Double Counted #''s'!$ET30*100</f>
        <v>1.9471655246924724</v>
      </c>
      <c r="GS30" s="175">
        <f>'Non Double Counted #''s'!EW30/'Non Double Counted #''s'!$ET30*100</f>
        <v>11.116750775588878</v>
      </c>
      <c r="GT30" s="194">
        <f>('Non Double Counted #''s'!EX30/'Non Double Counted #''s'!$ET30)*100</f>
        <v>0.21142955542162314</v>
      </c>
      <c r="GU30" s="194">
        <f>('Non Double Counted #''s'!EY30/'Non Double Counted #''s'!$ET30)*100</f>
        <v>35.897822240861657</v>
      </c>
      <c r="GV30" s="194">
        <f>('Non Double Counted #''s'!EZ30/'Non Double Counted #''s'!$ET30)*100</f>
        <v>9.5339106621598724</v>
      </c>
      <c r="GW30" s="175">
        <f>('Non Double Counted #''s'!FA30/'Non Double Counted #''s'!$ET30)*100</f>
        <v>20.004777127557638</v>
      </c>
      <c r="GX30" s="175">
        <f>'Non Double Counted #''s'!FB30/'Non Double Counted #''s'!$ET30*100</f>
        <v>45.643162458443157</v>
      </c>
      <c r="GY30" s="29">
        <f t="shared" si="64"/>
        <v>-0.60213131152476507</v>
      </c>
      <c r="GZ30" s="29">
        <f t="shared" si="65"/>
        <v>-6.4777408458178698E-3</v>
      </c>
      <c r="HA30" s="29">
        <f t="shared" si="66"/>
        <v>0.60039324254947601</v>
      </c>
      <c r="HB30" s="29">
        <f t="shared" si="67"/>
        <v>2.3282915673509541E-3</v>
      </c>
      <c r="HC30" s="29">
        <f t="shared" si="68"/>
        <v>-0.68235986287218964</v>
      </c>
      <c r="HD30" s="29">
        <f t="shared" si="69"/>
        <v>6.9013755737765692E-2</v>
      </c>
      <c r="HE30" s="29">
        <f t="shared" si="70"/>
        <v>0.61923362538816917</v>
      </c>
      <c r="HF30" s="29">
        <f t="shared" si="71"/>
        <v>-0.61101781556705959</v>
      </c>
      <c r="HG30" s="50">
        <f t="shared" si="72"/>
        <v>100.00000000000001</v>
      </c>
      <c r="HH30" s="50">
        <f t="shared" si="73"/>
        <v>100</v>
      </c>
    </row>
    <row r="31" spans="1:216">
      <c r="A31" s="1" t="s">
        <v>42</v>
      </c>
      <c r="B31" s="79">
        <f>('Non Double Counted #''s'!U31/'Non Double Counted #''s'!$T31)*100</f>
        <v>87.887625952880683</v>
      </c>
      <c r="C31" s="79">
        <f>('Non Double Counted #''s'!V31/'Non Double Counted #''s'!$T31)*100</f>
        <v>0.43332031025219342</v>
      </c>
      <c r="D31" s="79">
        <f>('Non Double Counted #''s'!W31/'Non Double Counted #''s'!$T31)*100</f>
        <v>8.1990138801815959</v>
      </c>
      <c r="E31" s="79">
        <f>('Non Double Counted #''s'!X31/'Non Double Counted #''s'!$T31)*100</f>
        <v>1.1969120154580946</v>
      </c>
      <c r="F31" s="79">
        <f>('Non Double Counted #''s'!Y31/'Non Double Counted #''s'!$T31)*100</f>
        <v>2.2831278412274405</v>
      </c>
      <c r="G31" s="90">
        <f>('Non Double Counted #''s'!CC31/'Non Double Counted #''s'!$CB31)*100</f>
        <v>83.612400117351271</v>
      </c>
      <c r="H31" s="79">
        <f>('Non Double Counted #''s'!CD31/'Non Double Counted #''s'!$CB31)*100</f>
        <v>0.63552651917841485</v>
      </c>
      <c r="I31" s="79">
        <f>('Non Double Counted #''s'!CE31/'Non Double Counted #''s'!$CB31)*100</f>
        <v>11.487805878289068</v>
      </c>
      <c r="J31" s="79">
        <f>('Non Double Counted #''s'!CF31/'Non Double Counted #''s'!$CB31)*100</f>
        <v>1.7456947542090304</v>
      </c>
      <c r="K31" s="79">
        <f>('Non Double Counted #''s'!CG31/'Non Double Counted #''s'!$CB31)*100</f>
        <v>2.5185727309722172</v>
      </c>
      <c r="L31" s="28">
        <f t="shared" si="121"/>
        <v>-4.2752258355294117</v>
      </c>
      <c r="M31" s="29">
        <f t="shared" si="122"/>
        <v>0.20220620892622143</v>
      </c>
      <c r="N31" s="29">
        <f t="shared" si="123"/>
        <v>3.288791998107472</v>
      </c>
      <c r="O31" s="29">
        <f t="shared" si="124"/>
        <v>0.23544488974477673</v>
      </c>
      <c r="P31" s="29">
        <f t="shared" si="125"/>
        <v>0.54878273875093586</v>
      </c>
      <c r="R31" s="50">
        <f t="shared" si="126"/>
        <v>100.00000000000001</v>
      </c>
      <c r="S31" s="50">
        <f t="shared" si="127"/>
        <v>100</v>
      </c>
      <c r="U31" s="80">
        <f>('Non Double Counted #''s'!AA31/'Non Double Counted #''s'!$Z31)*100</f>
        <v>87.550171163434243</v>
      </c>
      <c r="V31" s="80">
        <f>('Non Double Counted #''s'!AB31/'Non Double Counted #''s'!$Z31)*100</f>
        <v>0.47204131777952724</v>
      </c>
      <c r="W31" s="80">
        <f>('Non Double Counted #''s'!AC31/'Non Double Counted #''s'!$Z31)*100</f>
        <v>8.4459016197905488</v>
      </c>
      <c r="X31" s="80">
        <f>('Non Double Counted #''s'!AD31/'Non Double Counted #''s'!$Z31)*100</f>
        <v>1.2309453946897588</v>
      </c>
      <c r="Y31" s="80">
        <f>('Non Double Counted #''s'!AE31/'Non Double Counted #''s'!$Z31)*100</f>
        <v>2.3009405043059235</v>
      </c>
      <c r="Z31" s="91">
        <f>('Non Double Counted #''s'!CI31/'Non Double Counted #''s'!$CH31)*100</f>
        <v>83.450939007149088</v>
      </c>
      <c r="AA31" s="80">
        <f>('Non Double Counted #''s'!CJ31/'Non Double Counted #''s'!$CH31)*100</f>
        <v>0.61771179048058311</v>
      </c>
      <c r="AB31" s="80">
        <f>('Non Double Counted #''s'!CK31/'Non Double Counted #''s'!$CH31)*100</f>
        <v>11.603481295057804</v>
      </c>
      <c r="AC31" s="80">
        <f>('Non Double Counted #''s'!CL31/'Non Double Counted #''s'!$CH31)*100</f>
        <v>1.7697251661937374</v>
      </c>
      <c r="AD31" s="80">
        <f>('Non Double Counted #''s'!CM31/'Non Double Counted #''s'!$CH31)*100</f>
        <v>2.5581427411187874</v>
      </c>
      <c r="AE31" s="28">
        <f t="shared" si="128"/>
        <v>-4.0992321562851544</v>
      </c>
      <c r="AF31" s="29">
        <f t="shared" si="129"/>
        <v>0.14567047270105588</v>
      </c>
      <c r="AG31" s="29">
        <f t="shared" si="130"/>
        <v>3.1575796752672556</v>
      </c>
      <c r="AH31" s="29">
        <f t="shared" si="131"/>
        <v>0.25720223681286392</v>
      </c>
      <c r="AI31" s="29">
        <f t="shared" si="132"/>
        <v>0.5387797715039786</v>
      </c>
      <c r="AJ31" s="29"/>
      <c r="AK31" s="50">
        <f t="shared" si="28"/>
        <v>100</v>
      </c>
      <c r="AL31" s="50">
        <f t="shared" si="29"/>
        <v>100</v>
      </c>
      <c r="AN31" s="80">
        <f>('Non Double Counted #''s'!AG31/'Non Double Counted #''s'!$AF31)*100</f>
        <v>87.207650714228066</v>
      </c>
      <c r="AO31" s="80">
        <f>('Non Double Counted #''s'!AH31/'Non Double Counted #''s'!$AF31)*100</f>
        <v>0.51158832290298684</v>
      </c>
      <c r="AP31" s="80">
        <f>('Non Double Counted #''s'!AI31/'Non Double Counted #''s'!$AF31)*100</f>
        <v>8.6760918848724522</v>
      </c>
      <c r="AQ31" s="80">
        <f>('Non Double Counted #''s'!AJ31/'Non Double Counted #''s'!$AF31)*100</f>
        <v>1.270937117115795</v>
      </c>
      <c r="AR31" s="80">
        <f>('Non Double Counted #''s'!AK31/'Non Double Counted #''s'!$AF31)*100</f>
        <v>2.3337319608806979</v>
      </c>
      <c r="AS31" s="91">
        <f>('Non Double Counted #''s'!CO31/'Non Double Counted #''s'!$CN31)*100</f>
        <v>83.140256157048782</v>
      </c>
      <c r="AT31" s="91">
        <f>('Non Double Counted #''s'!CP31/'Non Double Counted #''s'!$CN31)*100</f>
        <v>0.65757479517857054</v>
      </c>
      <c r="AU31" s="91">
        <f>('Non Double Counted #''s'!CQ31/'Non Double Counted #''s'!$CN31)*100</f>
        <v>11.801113553695222</v>
      </c>
      <c r="AV31" s="91">
        <f>('Non Double Counted #''s'!CR31/'Non Double Counted #''s'!$CN31)*100</f>
        <v>1.8250321312842093</v>
      </c>
      <c r="AW31" s="91">
        <f>('Non Double Counted #''s'!CS31/'Non Double Counted #''s'!$CN31)*100</f>
        <v>2.5760233627932134</v>
      </c>
      <c r="AX31" s="28">
        <f t="shared" si="133"/>
        <v>-4.0673945571792842</v>
      </c>
      <c r="AY31" s="29">
        <f t="shared" si="134"/>
        <v>0.1459864722755837</v>
      </c>
      <c r="AZ31" s="29">
        <f t="shared" si="135"/>
        <v>3.1250216688227699</v>
      </c>
      <c r="BA31" s="29">
        <f t="shared" si="136"/>
        <v>0.24229140191251552</v>
      </c>
      <c r="BB31" s="29">
        <f t="shared" si="137"/>
        <v>0.55409501416841422</v>
      </c>
      <c r="BD31" s="50">
        <f t="shared" si="30"/>
        <v>99.999999999999986</v>
      </c>
      <c r="BE31" s="50">
        <f t="shared" si="31"/>
        <v>99.999999999999986</v>
      </c>
      <c r="BG31" s="175">
        <f>('Non Double Counted #''s'!AM31/'Non Double Counted #''s'!$AL31)*100</f>
        <v>86.870877324719544</v>
      </c>
      <c r="BH31" s="175">
        <f>('Non Double Counted #''s'!AN31/'Non Double Counted #''s'!$AL31)*100</f>
        <v>0.55267494240571835</v>
      </c>
      <c r="BI31" s="175">
        <f>('Non Double Counted #''s'!AO31/'Non Double Counted #''s'!$AL31)*100</f>
        <v>8.9196154291538203</v>
      </c>
      <c r="BJ31" s="175">
        <f>('Non Double Counted #''s'!AP31/'Non Double Counted #''s'!$AL31)*100</f>
        <v>1.3002677783459886</v>
      </c>
      <c r="BK31" s="175">
        <f>('Non Double Counted #''s'!AQ31/'Non Double Counted #''s'!$AL31)*100</f>
        <v>2.356564525374929</v>
      </c>
      <c r="BL31" s="175">
        <f>('Non Double Counted #''s'!CU31/'Non Double Counted #''s'!$CT31)*100</f>
        <v>82.806473559527774</v>
      </c>
      <c r="BM31" s="175">
        <f>('Non Double Counted #''s'!CV31/'Non Double Counted #''s'!$CT31)*100</f>
        <v>0.68273146425984299</v>
      </c>
      <c r="BN31" s="175">
        <f>('Non Double Counted #''s'!CW31/'Non Double Counted #''s'!$CT31)*100</f>
        <v>12.02241224034301</v>
      </c>
      <c r="BO31" s="175">
        <f>('Non Double Counted #''s'!CX31/'Non Double Counted #''s'!$CT31)*100</f>
        <v>1.8674623607494567</v>
      </c>
      <c r="BP31" s="175">
        <f>('Non Double Counted #''s'!CY31/'Non Double Counted #''s'!$CT31)*100</f>
        <v>2.6209203751199168</v>
      </c>
      <c r="BQ31" s="29">
        <f t="shared" si="32"/>
        <v>-4.0644037651917699</v>
      </c>
      <c r="BR31" s="29">
        <f t="shared" si="33"/>
        <v>0.13005652185412464</v>
      </c>
      <c r="BS31" s="29">
        <f t="shared" si="34"/>
        <v>3.1027968111891902</v>
      </c>
      <c r="BT31" s="29">
        <f t="shared" si="35"/>
        <v>0.26435584974498783</v>
      </c>
      <c r="BU31" s="29">
        <f t="shared" si="36"/>
        <v>0.56719458240346809</v>
      </c>
      <c r="BW31" s="50">
        <f t="shared" si="37"/>
        <v>100</v>
      </c>
      <c r="BX31" s="50">
        <f t="shared" si="38"/>
        <v>100.00000000000001</v>
      </c>
      <c r="BZ31" s="175">
        <f>('Non Double Counted #''s'!AS31/'Non Double Counted #''s'!$AR31)*100</f>
        <v>86.483579062822344</v>
      </c>
      <c r="CA31" s="175">
        <f>('Non Double Counted #''s'!AT31/'Non Double Counted #''s'!$AR31)*100</f>
        <v>0.59460989083136551</v>
      </c>
      <c r="CB31" s="175">
        <f>('Non Double Counted #''s'!AU31/'Non Double Counted #''s'!$AR31)*100</f>
        <v>9.1857678423342861</v>
      </c>
      <c r="CC31" s="175">
        <f>('Non Double Counted #''s'!AV31/'Non Double Counted #''s'!$AR31)*100</f>
        <v>1.3412427402893141</v>
      </c>
      <c r="CD31" s="175">
        <f>('Non Double Counted #''s'!AW31/'Non Double Counted #''s'!$AR31)*100</f>
        <v>2.3948004637226878</v>
      </c>
      <c r="CE31" s="175">
        <f>('Non Double Counted #''s'!DA31/'Non Double Counted #''s'!$CZ31)*100</f>
        <v>82.487537237224544</v>
      </c>
      <c r="CF31" s="175">
        <f>('Non Double Counted #''s'!DB31/'Non Double Counted #''s'!$CZ31)*100</f>
        <v>0.69356407823895883</v>
      </c>
      <c r="CG31" s="175">
        <f>('Non Double Counted #''s'!DC31/'Non Double Counted #''s'!$CZ31)*100</f>
        <v>12.231937302484093</v>
      </c>
      <c r="CH31" s="175">
        <f>('Non Double Counted #''s'!DD31/'Non Double Counted #''s'!$CZ31)*100</f>
        <v>1.8988114300906986</v>
      </c>
      <c r="CI31" s="175">
        <f>('Non Double Counted #''s'!DE31/'Non Double Counted #''s'!$CZ31)*100</f>
        <v>2.6881499519617145</v>
      </c>
      <c r="CJ31" s="29">
        <f t="shared" si="39"/>
        <v>-3.9960418255977999</v>
      </c>
      <c r="CK31" s="29">
        <f t="shared" si="40"/>
        <v>9.8954187407593319E-2</v>
      </c>
      <c r="CL31" s="29">
        <f t="shared" si="41"/>
        <v>3.0461694601498071</v>
      </c>
      <c r="CM31" s="29">
        <f t="shared" si="42"/>
        <v>0.29334948823902662</v>
      </c>
      <c r="CN31" s="29">
        <f t="shared" si="43"/>
        <v>0.55756868980138452</v>
      </c>
      <c r="CP31" s="50">
        <f t="shared" si="44"/>
        <v>100</v>
      </c>
      <c r="CQ31" s="50">
        <f t="shared" si="45"/>
        <v>100.00000000000003</v>
      </c>
      <c r="CS31" s="175">
        <f>('Non Double Counted #''s'!AY31/'Non Double Counted #''s'!$AX31)*100</f>
        <v>86.004354006308589</v>
      </c>
      <c r="CT31" s="175">
        <f>('Non Double Counted #''s'!AZ31/'Non Double Counted #''s'!$AX31)*100</f>
        <v>0.63804465286004552</v>
      </c>
      <c r="CU31" s="175">
        <f>('Non Double Counted #''s'!BA31/'Non Double Counted #''s'!$AX31)*100</f>
        <v>9.5667688441488838</v>
      </c>
      <c r="CV31" s="175">
        <f>('Non Double Counted #''s'!BB31/'Non Double Counted #''s'!$AX31)*100</f>
        <v>1.3762136570162671</v>
      </c>
      <c r="CW31" s="175">
        <f>('Non Double Counted #''s'!BC31/'Non Double Counted #''s'!$AX31)*100</f>
        <v>2.4146188396662156</v>
      </c>
      <c r="CX31" s="175">
        <f>('Non Double Counted #''s'!DG31/'Non Double Counted #''s'!$DF31)*100</f>
        <v>82.362667395463234</v>
      </c>
      <c r="CY31" s="175">
        <f>('Non Double Counted #''s'!DH31/'Non Double Counted #''s'!$DF31)*100</f>
        <v>0.68811863540763096</v>
      </c>
      <c r="CZ31" s="175">
        <f>('Non Double Counted #''s'!DI31/'Non Double Counted #''s'!$DF31)*100</f>
        <v>12.342585881150708</v>
      </c>
      <c r="DA31" s="175">
        <f>('Non Double Counted #''s'!DJ31/'Non Double Counted #''s'!$DF31)*100</f>
        <v>1.9364402248178998</v>
      </c>
      <c r="DB31" s="175">
        <f>('Non Double Counted #''s'!DK31/'Non Double Counted #''s'!$DF31)*100</f>
        <v>2.6701878631605216</v>
      </c>
      <c r="DC31" s="29">
        <f t="shared" si="138"/>
        <v>-3.6416866108453547</v>
      </c>
      <c r="DD31" s="29">
        <f t="shared" si="139"/>
        <v>5.0073982547585438E-2</v>
      </c>
      <c r="DE31" s="29">
        <f t="shared" si="140"/>
        <v>2.7758170370018238</v>
      </c>
      <c r="DF31" s="29">
        <f t="shared" si="141"/>
        <v>0.25556902349430599</v>
      </c>
      <c r="DG31" s="29">
        <f t="shared" si="142"/>
        <v>0.56022656780163271</v>
      </c>
      <c r="DI31" s="50">
        <f t="shared" si="143"/>
        <v>100</v>
      </c>
      <c r="DJ31" s="50">
        <f t="shared" si="144"/>
        <v>100</v>
      </c>
      <c r="DL31" s="175">
        <f>('Non Double Counted #''s'!BE31/'Non Double Counted #''s'!$BD31)*100</f>
        <v>85.532284638186809</v>
      </c>
      <c r="DM31" s="175">
        <f>('Non Double Counted #''s'!BF31/'Non Double Counted #''s'!$BD31)*100</f>
        <v>0.67480090499249745</v>
      </c>
      <c r="DN31" s="175">
        <f>('Non Double Counted #''s'!BG31/'Non Double Counted #''s'!$BD31)*100</f>
        <v>9.9163516905112807</v>
      </c>
      <c r="DO31" s="175">
        <f>('Non Double Counted #''s'!BH31/'Non Double Counted #''s'!$BD31)*100</f>
        <v>1.4249955719532532</v>
      </c>
      <c r="DP31" s="175">
        <f>('Non Double Counted #''s'!BI31/'Non Double Counted #''s'!$BD31)*100</f>
        <v>2.4515671943561621</v>
      </c>
      <c r="DQ31" s="175">
        <f>('Non Double Counted #''s'!DM31/'Non Double Counted #''s'!$DL31)*100</f>
        <v>82.02334032055812</v>
      </c>
      <c r="DR31" s="175">
        <f>('Non Double Counted #''s'!DN31/'Non Double Counted #''s'!$DL31)*100</f>
        <v>0.72116546676272886</v>
      </c>
      <c r="DS31" s="175">
        <f>('Non Double Counted #''s'!DO31/'Non Double Counted #''s'!$DL31)*100</f>
        <v>12.545087402435609</v>
      </c>
      <c r="DT31" s="175">
        <f>('Non Double Counted #''s'!DS31/'Non Double Counted #''s'!$DL31)*100</f>
        <v>1.9898156199710766</v>
      </c>
      <c r="DU31" s="175">
        <f>('Non Double Counted #''s'!DT31/'Non Double Counted #''s'!$DL31)*100</f>
        <v>2.7205911902724784</v>
      </c>
      <c r="DV31" s="29">
        <f t="shared" si="145"/>
        <v>-3.5089443176286892</v>
      </c>
      <c r="DW31" s="29">
        <f t="shared" si="146"/>
        <v>4.6364561770231405E-2</v>
      </c>
      <c r="DX31" s="29">
        <f t="shared" si="147"/>
        <v>2.6287357119243282</v>
      </c>
      <c r="DY31" s="29">
        <f t="shared" si="148"/>
        <v>0.26902399591631632</v>
      </c>
      <c r="DZ31" s="29">
        <f t="shared" si="149"/>
        <v>0.56482004801782337</v>
      </c>
      <c r="EB31" s="50">
        <f t="shared" si="150"/>
        <v>99.999999999999986</v>
      </c>
      <c r="EC31" s="50">
        <f t="shared" si="151"/>
        <v>100.00000000000001</v>
      </c>
      <c r="EE31" s="175">
        <f>('Non Double Counted #''s'!BQ31/'Non Double Counted #''s'!$BP31)*100</f>
        <v>84.504667806528786</v>
      </c>
      <c r="EF31" s="175">
        <f>('Non Double Counted #''s'!BR31/'Non Double Counted #''s'!$BP31)*100</f>
        <v>0.76018840717530911</v>
      </c>
      <c r="EG31" s="175">
        <f>('Non Double Counted #''s'!BS31/'Non Double Counted #''s'!$BP31)*100</f>
        <v>10.69251475448651</v>
      </c>
      <c r="EH31" s="175">
        <f>('Non Double Counted #''s'!BT31/'Non Double Counted #''s'!$BP31)*100</f>
        <v>1.5140370591039856</v>
      </c>
      <c r="EI31" s="175">
        <f>('Non Double Counted #''s'!BU31/'Non Double Counted #''s'!$BP31)*100</f>
        <v>2.5285919727054127</v>
      </c>
      <c r="EJ31" s="175">
        <f>('Non Double Counted #''s'!EB31/'Non Double Counted #''s'!$EA31)*100</f>
        <v>81.601788407248748</v>
      </c>
      <c r="EK31" s="175">
        <f>('Non Double Counted #''s'!EC31/'Non Double Counted #''s'!$EA31)*100</f>
        <v>0.76012903839535773</v>
      </c>
      <c r="EL31" s="175">
        <f>('Non Double Counted #''s'!ED31/'Non Double Counted #''s'!$EA31)*100</f>
        <v>12.841726518061739</v>
      </c>
      <c r="EM31" s="175">
        <f>('Non Double Counted #''s'!EE31/'Non Double Counted #''s'!$EA31)*100</f>
        <v>2.0717769079468291</v>
      </c>
      <c r="EN31" s="175">
        <f>('Non Double Counted #''s'!EF31/'Non Double Counted #''s'!$EA31)*100</f>
        <v>2.724579128347318</v>
      </c>
      <c r="EO31" s="29">
        <f t="shared" si="152"/>
        <v>-2.9028793992800388</v>
      </c>
      <c r="EP31" s="29">
        <f t="shared" si="153"/>
        <v>-5.9368779951385342E-5</v>
      </c>
      <c r="EQ31" s="29">
        <f t="shared" si="154"/>
        <v>2.149211763575229</v>
      </c>
      <c r="ER31" s="29">
        <f t="shared" si="155"/>
        <v>0.19598715564190528</v>
      </c>
      <c r="ES31" s="29">
        <f t="shared" si="156"/>
        <v>0.55773984884284356</v>
      </c>
      <c r="EU31" s="50">
        <f t="shared" si="157"/>
        <v>100</v>
      </c>
      <c r="EV31" s="50">
        <f t="shared" si="158"/>
        <v>99.999999999999986</v>
      </c>
      <c r="EW31" s="175"/>
      <c r="EX31" s="175">
        <f>'Non Double Counted #''s'!BW31/'Non Double Counted #''s'!$BV31*100</f>
        <v>83.966452791624306</v>
      </c>
      <c r="EY31" s="175">
        <f>'Non Double Counted #''s'!BX31/'Non Double Counted #''s'!$BV31*100</f>
        <v>0.56615858053996537</v>
      </c>
      <c r="EZ31" s="175">
        <f>'Non Double Counted #''s'!BY31/'Non Double Counted #''s'!$BV31*100</f>
        <v>11.221167377527937</v>
      </c>
      <c r="FA31" s="175">
        <f>'Non Double Counted #''s'!BZ31/'Non Double Counted #''s'!$BV31*100</f>
        <v>1.7087463367147619</v>
      </c>
      <c r="FB31" s="175">
        <f>'Non Double Counted #''s'!CA31/'Non Double Counted #''s'!$BV31*100</f>
        <v>2.5374749135930368</v>
      </c>
      <c r="FC31" s="194">
        <f>'Non Double Counted #''s'!EI31/'Non Double Counted #''s'!$EH31*100</f>
        <v>81.425004912658665</v>
      </c>
      <c r="FD31" s="175">
        <f>'Non Double Counted #''s'!EJ31/'Non Double Counted #''s'!$EH31*100</f>
        <v>0.75498942752063181</v>
      </c>
      <c r="FE31" s="175">
        <f>'Non Double Counted #''s'!EK31/'Non Double Counted #''s'!$EH31*100</f>
        <v>12.987591636821239</v>
      </c>
      <c r="FF31" s="175">
        <f>'Non Double Counted #''s'!EL31/'Non Double Counted #''s'!$EH31*100</f>
        <v>2.1060663534607285</v>
      </c>
      <c r="FG31" s="175">
        <f>'Non Double Counted #''s'!EM31/'Non Double Counted #''s'!$EH31*100</f>
        <v>2.7263476695387245</v>
      </c>
      <c r="FH31" s="29">
        <f t="shared" si="159"/>
        <v>-2.5414478789656414</v>
      </c>
      <c r="FI31" s="29">
        <f t="shared" si="117"/>
        <v>0.18883084698066643</v>
      </c>
      <c r="FJ31" s="29">
        <f t="shared" si="118"/>
        <v>1.7664242592933022</v>
      </c>
      <c r="FK31" s="29">
        <f t="shared" si="119"/>
        <v>0.39732001674596651</v>
      </c>
      <c r="FL31" s="29">
        <f t="shared" si="120"/>
        <v>0.18887275594568775</v>
      </c>
      <c r="FN31" s="50">
        <f t="shared" si="59"/>
        <v>100</v>
      </c>
      <c r="FO31" s="50">
        <f t="shared" si="60"/>
        <v>99.999999999999986</v>
      </c>
      <c r="FP31" s="175">
        <f>'Non Double Counted #''s'!CC31/'Non Double Counted #''s'!$CB31*100</f>
        <v>83.612400117351271</v>
      </c>
      <c r="FQ31" s="175">
        <f>'Non Double Counted #''s'!CD31/'Non Double Counted #''s'!$CB31*100</f>
        <v>0.63552651917841485</v>
      </c>
      <c r="FR31" s="175">
        <f>'Non Double Counted #''s'!CE31/'Non Double Counted #''s'!$CB31*100</f>
        <v>11.487805878289068</v>
      </c>
      <c r="FS31" s="175">
        <f>'Non Double Counted #''s'!CF31/'Non Double Counted #''s'!$CB31*100</f>
        <v>1.7456947542090304</v>
      </c>
      <c r="FT31" s="175">
        <f>'Non Double Counted #''s'!CG31/'Non Double Counted #''s'!$CB31*100</f>
        <v>2.5185727309722172</v>
      </c>
      <c r="FU31" s="194">
        <f>'Non Double Counted #''s'!EO31/'Non Double Counted #''s'!$EN31*100</f>
        <v>81.063732136611918</v>
      </c>
      <c r="FV31" s="175">
        <f>'Non Double Counted #''s'!EP31/'Non Double Counted #''s'!$EN31*100</f>
        <v>0.77812797679374301</v>
      </c>
      <c r="FW31" s="175">
        <f>'Non Double Counted #''s'!EQ31/'Non Double Counted #''s'!$EN31*100</f>
        <v>13.249600643591341</v>
      </c>
      <c r="FX31" s="175">
        <f>'Non Double Counted #''s'!ER31/'Non Double Counted #''s'!$EN31*100</f>
        <v>2.1888197009526791</v>
      </c>
      <c r="FY31" s="175">
        <f>'Non Double Counted #''s'!ES31/'Non Double Counted #''s'!$EN31*100</f>
        <v>2.7197195420503131</v>
      </c>
      <c r="FZ31" s="29">
        <f t="shared" si="160"/>
        <v>-2.5486679807393529</v>
      </c>
      <c r="GA31" s="29">
        <f t="shared" si="161"/>
        <v>0.14260145761532816</v>
      </c>
      <c r="GB31" s="29">
        <f t="shared" si="162"/>
        <v>1.7617947653022732</v>
      </c>
      <c r="GC31" s="29">
        <f t="shared" si="163"/>
        <v>0.44312494674364866</v>
      </c>
      <c r="GD31" s="29">
        <f t="shared" si="164"/>
        <v>0.20114681107809584</v>
      </c>
      <c r="GF31" s="50">
        <f t="shared" si="62"/>
        <v>100</v>
      </c>
      <c r="GG31" s="50">
        <f t="shared" si="63"/>
        <v>99.999999999999986</v>
      </c>
      <c r="GI31" s="194">
        <f>'Non Double Counted #''s'!DM31/'Non Double Counted #''s'!$DL31*100</f>
        <v>82.02334032055812</v>
      </c>
      <c r="GJ31" s="175">
        <f>'Non Double Counted #''s'!DN31/'Non Double Counted #''s'!$DL31*100</f>
        <v>0.72116546676272886</v>
      </c>
      <c r="GK31" s="175">
        <f>'Non Double Counted #''s'!DO31/'Non Double Counted #''s'!$DL31*100</f>
        <v>12.545087402435609</v>
      </c>
      <c r="GL31" s="175">
        <f>'Non Double Counted #''s'!DP31/'Non Double Counted #''s'!$DL31*100</f>
        <v>1.1144807952273315</v>
      </c>
      <c r="GM31" s="175">
        <f>'Non Double Counted #''s'!DQ31/'Non Double Counted #''s'!$DL31*100</f>
        <v>1.4327790730385344</v>
      </c>
      <c r="GN31" s="29">
        <f>'Non Double Counted #''s'!DR31/'Non Double Counted #''s'!$DL31*100</f>
        <v>0.17333132200661291</v>
      </c>
      <c r="GO31" s="29">
        <f>'Non Double Counted #''s'!DS31/'Non Double Counted #''s'!$DL31*100</f>
        <v>1.9898156199710766</v>
      </c>
      <c r="GP31" s="29">
        <f>'Non Double Counted #''s'!DT31/'Non Double Counted #''s'!$DL31*100</f>
        <v>2.7205911902724784</v>
      </c>
      <c r="GQ31" s="194">
        <f>'Non Double Counted #''s'!EU31/'Non Double Counted #''s'!$ET31*100</f>
        <v>80.710127161322163</v>
      </c>
      <c r="GR31" s="175">
        <f>'Non Double Counted #''s'!EV31/'Non Double Counted #''s'!$ET31*100</f>
        <v>0.79488074725907187</v>
      </c>
      <c r="GS31" s="175">
        <f>'Non Double Counted #''s'!EW31/'Non Double Counted #''s'!$ET31*100</f>
        <v>13.507763921501079</v>
      </c>
      <c r="GT31" s="194">
        <f>('Non Double Counted #''s'!EX31/'Non Double Counted #''s'!$ET31)*100</f>
        <v>1.0231388532325132</v>
      </c>
      <c r="GU31" s="194">
        <f>('Non Double Counted #''s'!EY31/'Non Double Counted #''s'!$ET31)*100</f>
        <v>1.5307114422498225</v>
      </c>
      <c r="GV31" s="194">
        <f>('Non Double Counted #''s'!EZ31/'Non Double Counted #''s'!$ET31)*100</f>
        <v>0.18643313445413254</v>
      </c>
      <c r="GW31" s="175">
        <f>('Non Double Counted #''s'!FA31/'Non Double Counted #''s'!$ET31)*100</f>
        <v>2.2469447399812172</v>
      </c>
      <c r="GX31" s="175">
        <f>'Non Double Counted #''s'!FB31/'Non Double Counted #''s'!$ET31*100</f>
        <v>2.7402834299364685</v>
      </c>
      <c r="GY31" s="29">
        <f t="shared" si="64"/>
        <v>-1.3132131592359571</v>
      </c>
      <c r="GZ31" s="29">
        <f t="shared" si="65"/>
        <v>7.3715280496343016E-2</v>
      </c>
      <c r="HA31" s="29">
        <f t="shared" si="66"/>
        <v>0.9626765190654698</v>
      </c>
      <c r="HB31" s="29">
        <f t="shared" si="67"/>
        <v>-9.1341941994818265E-2</v>
      </c>
      <c r="HC31" s="29">
        <f t="shared" si="68"/>
        <v>9.7932369211288117E-2</v>
      </c>
      <c r="HD31" s="29">
        <f t="shared" si="69"/>
        <v>1.3101812447519623E-2</v>
      </c>
      <c r="HE31" s="29">
        <f t="shared" si="70"/>
        <v>0.25712912001014065</v>
      </c>
      <c r="HF31" s="29">
        <f t="shared" si="71"/>
        <v>1.969223966399003E-2</v>
      </c>
      <c r="HG31" s="50">
        <f t="shared" si="72"/>
        <v>100.00000000000003</v>
      </c>
      <c r="HH31" s="50">
        <f t="shared" si="73"/>
        <v>100</v>
      </c>
    </row>
    <row r="32" spans="1:216">
      <c r="A32" s="1" t="s">
        <v>43</v>
      </c>
      <c r="B32" s="79">
        <f>('Non Double Counted #''s'!U32/'Non Double Counted #''s'!$T32)*100</f>
        <v>89.364400885793955</v>
      </c>
      <c r="C32" s="79">
        <f>('Non Double Counted #''s'!V32/'Non Double Counted #''s'!$T32)*100</f>
        <v>0.3326143064997229</v>
      </c>
      <c r="D32" s="79">
        <f>('Non Double Counted #''s'!W32/'Non Double Counted #''s'!$T32)*100</f>
        <v>2.17485378438468</v>
      </c>
      <c r="E32" s="79">
        <f>('Non Double Counted #''s'!X32/'Non Double Counted #''s'!$T32)*100</f>
        <v>1.4367657481227658</v>
      </c>
      <c r="F32" s="79">
        <f>('Non Double Counted #''s'!Y32/'Non Double Counted #''s'!$T32)*100</f>
        <v>6.6913652751988728</v>
      </c>
      <c r="G32" s="90">
        <f>('Non Double Counted #''s'!CC32/'Non Double Counted #''s'!$CB32)*100</f>
        <v>87.476144536309903</v>
      </c>
      <c r="H32" s="79">
        <f>('Non Double Counted #''s'!CD32/'Non Double Counted #''s'!$CB32)*100</f>
        <v>0.49158534520671732</v>
      </c>
      <c r="I32" s="79">
        <f>('Non Double Counted #''s'!CE32/'Non Double Counted #''s'!$CB32)*100</f>
        <v>3.0557033216823499</v>
      </c>
      <c r="J32" s="79">
        <f>('Non Double Counted #''s'!CF32/'Non Double Counted #''s'!$CB32)*100</f>
        <v>2.1872392178313143</v>
      </c>
      <c r="K32" s="79">
        <f>('Non Double Counted #''s'!CG32/'Non Double Counted #''s'!$CB32)*100</f>
        <v>6.7893275789697238</v>
      </c>
      <c r="L32" s="28">
        <f t="shared" si="121"/>
        <v>-1.8882563494840525</v>
      </c>
      <c r="M32" s="29">
        <f t="shared" si="122"/>
        <v>0.15897103870699442</v>
      </c>
      <c r="N32" s="29">
        <f t="shared" si="123"/>
        <v>0.8808495372976699</v>
      </c>
      <c r="O32" s="29">
        <f t="shared" si="124"/>
        <v>9.7962303770851022E-2</v>
      </c>
      <c r="P32" s="29">
        <f t="shared" si="125"/>
        <v>0.75047346970854845</v>
      </c>
      <c r="R32" s="50">
        <f t="shared" si="126"/>
        <v>100</v>
      </c>
      <c r="S32" s="50">
        <f t="shared" si="127"/>
        <v>100</v>
      </c>
      <c r="U32" s="80">
        <f>('Non Double Counted #''s'!AA32/'Non Double Counted #''s'!$Z32)*100</f>
        <v>89.13853685021526</v>
      </c>
      <c r="V32" s="80">
        <f>('Non Double Counted #''s'!AB32/'Non Double Counted #''s'!$Z32)*100</f>
        <v>0.36697993864983475</v>
      </c>
      <c r="W32" s="80">
        <f>('Non Double Counted #''s'!AC32/'Non Double Counted #''s'!$Z32)*100</f>
        <v>2.3002465217138042</v>
      </c>
      <c r="X32" s="80">
        <f>('Non Double Counted #''s'!AD32/'Non Double Counted #''s'!$Z32)*100</f>
        <v>1.4595668120005407</v>
      </c>
      <c r="Y32" s="80">
        <f>('Non Double Counted #''s'!AE32/'Non Double Counted #''s'!$Z32)*100</f>
        <v>6.7346698774205667</v>
      </c>
      <c r="Z32" s="91">
        <f>('Non Double Counted #''s'!CI32/'Non Double Counted #''s'!$CH32)*100</f>
        <v>87.233830875469209</v>
      </c>
      <c r="AA32" s="80">
        <f>('Non Double Counted #''s'!CJ32/'Non Double Counted #''s'!$CH32)*100</f>
        <v>0.51714137618503275</v>
      </c>
      <c r="AB32" s="80">
        <f>('Non Double Counted #''s'!CK32/'Non Double Counted #''s'!$CH32)*100</f>
        <v>3.1390620818372748</v>
      </c>
      <c r="AC32" s="80">
        <f>('Non Double Counted #''s'!CL32/'Non Double Counted #''s'!$CH32)*100</f>
        <v>2.2351093030729023</v>
      </c>
      <c r="AD32" s="80">
        <f>('Non Double Counted #''s'!CM32/'Non Double Counted #''s'!$CH32)*100</f>
        <v>6.8748563634355779</v>
      </c>
      <c r="AE32" s="28">
        <f t="shared" si="128"/>
        <v>-1.9047059747460509</v>
      </c>
      <c r="AF32" s="29">
        <f t="shared" si="129"/>
        <v>0.15016143753519801</v>
      </c>
      <c r="AG32" s="29">
        <f t="shared" si="130"/>
        <v>0.83881556012347058</v>
      </c>
      <c r="AH32" s="29">
        <f t="shared" si="131"/>
        <v>0.14018648601501127</v>
      </c>
      <c r="AI32" s="29">
        <f t="shared" si="132"/>
        <v>0.77554249107236162</v>
      </c>
      <c r="AJ32" s="29"/>
      <c r="AK32" s="50">
        <f t="shared" si="28"/>
        <v>100.00000000000001</v>
      </c>
      <c r="AL32" s="50">
        <f t="shared" si="29"/>
        <v>100.00000000000001</v>
      </c>
      <c r="AN32" s="80">
        <f>('Non Double Counted #''s'!AG32/'Non Double Counted #''s'!$AF32)*100</f>
        <v>88.921782724700421</v>
      </c>
      <c r="AO32" s="80">
        <f>('Non Double Counted #''s'!AH32/'Non Double Counted #''s'!$AF32)*100</f>
        <v>0.40687032726336619</v>
      </c>
      <c r="AP32" s="80">
        <f>('Non Double Counted #''s'!AI32/'Non Double Counted #''s'!$AF32)*100</f>
        <v>2.4207148264419902</v>
      </c>
      <c r="AQ32" s="80">
        <f>('Non Double Counted #''s'!AJ32/'Non Double Counted #''s'!$AF32)*100</f>
        <v>1.4782591622179997</v>
      </c>
      <c r="AR32" s="80">
        <f>('Non Double Counted #''s'!AK32/'Non Double Counted #''s'!$AF32)*100</f>
        <v>6.7723729593762343</v>
      </c>
      <c r="AS32" s="91">
        <f>('Non Double Counted #''s'!CO32/'Non Double Counted #''s'!$CN32)*100</f>
        <v>86.962414976875678</v>
      </c>
      <c r="AT32" s="91">
        <f>('Non Double Counted #''s'!CP32/'Non Double Counted #''s'!$CN32)*100</f>
        <v>0.52612136943255527</v>
      </c>
      <c r="AU32" s="91">
        <f>('Non Double Counted #''s'!CQ32/'Non Double Counted #''s'!$CN32)*100</f>
        <v>3.3185738278998982</v>
      </c>
      <c r="AV32" s="91">
        <f>('Non Double Counted #''s'!CR32/'Non Double Counted #''s'!$CN32)*100</f>
        <v>2.2846532337107761</v>
      </c>
      <c r="AW32" s="91">
        <f>('Non Double Counted #''s'!CS32/'Non Double Counted #''s'!$CN32)*100</f>
        <v>6.9082365920810904</v>
      </c>
      <c r="AX32" s="28">
        <f t="shared" si="133"/>
        <v>-1.9593677478247429</v>
      </c>
      <c r="AY32" s="29">
        <f t="shared" si="134"/>
        <v>0.11925104216918908</v>
      </c>
      <c r="AZ32" s="29">
        <f t="shared" si="135"/>
        <v>0.89785900145790798</v>
      </c>
      <c r="BA32" s="29">
        <f t="shared" si="136"/>
        <v>0.13586363270485613</v>
      </c>
      <c r="BB32" s="29">
        <f t="shared" si="137"/>
        <v>0.80639407149277642</v>
      </c>
      <c r="BD32" s="50">
        <f t="shared" si="30"/>
        <v>100</v>
      </c>
      <c r="BE32" s="50">
        <f t="shared" si="31"/>
        <v>100</v>
      </c>
      <c r="BG32" s="175">
        <f>('Non Double Counted #''s'!AM32/'Non Double Counted #''s'!$AL32)*100</f>
        <v>88.697137809149112</v>
      </c>
      <c r="BH32" s="175">
        <f>('Non Double Counted #''s'!AN32/'Non Double Counted #''s'!$AL32)*100</f>
        <v>0.44817915070590914</v>
      </c>
      <c r="BI32" s="175">
        <f>('Non Double Counted #''s'!AO32/'Non Double Counted #''s'!$AL32)*100</f>
        <v>2.5400418372537312</v>
      </c>
      <c r="BJ32" s="175">
        <f>('Non Double Counted #''s'!AP32/'Non Double Counted #''s'!$AL32)*100</f>
        <v>1.4987542779509897</v>
      </c>
      <c r="BK32" s="175">
        <f>('Non Double Counted #''s'!AQ32/'Non Double Counted #''s'!$AL32)*100</f>
        <v>6.8158869249402523</v>
      </c>
      <c r="BL32" s="175">
        <f>('Non Double Counted #''s'!CU32/'Non Double Counted #''s'!$CT32)*100</f>
        <v>86.725792537752326</v>
      </c>
      <c r="BM32" s="175">
        <f>('Non Double Counted #''s'!CV32/'Non Double Counted #''s'!$CT32)*100</f>
        <v>0.54348516333375341</v>
      </c>
      <c r="BN32" s="175">
        <f>('Non Double Counted #''s'!CW32/'Non Double Counted #''s'!$CT32)*100</f>
        <v>3.4547406697480119</v>
      </c>
      <c r="BO32" s="175">
        <f>('Non Double Counted #''s'!CX32/'Non Double Counted #''s'!$CT32)*100</f>
        <v>2.3393406859656167</v>
      </c>
      <c r="BP32" s="175">
        <f>('Non Double Counted #''s'!CY32/'Non Double Counted #''s'!$CT32)*100</f>
        <v>6.9366409432002811</v>
      </c>
      <c r="BQ32" s="29">
        <f t="shared" si="32"/>
        <v>-1.9713452713967854</v>
      </c>
      <c r="BR32" s="29">
        <f t="shared" si="33"/>
        <v>9.5306012627844272E-2</v>
      </c>
      <c r="BS32" s="29">
        <f t="shared" si="34"/>
        <v>0.91469883249428063</v>
      </c>
      <c r="BT32" s="29">
        <f t="shared" si="35"/>
        <v>0.12075401826002885</v>
      </c>
      <c r="BU32" s="29">
        <f t="shared" si="36"/>
        <v>0.84058640801462703</v>
      </c>
      <c r="BW32" s="50">
        <f t="shared" si="37"/>
        <v>100</v>
      </c>
      <c r="BX32" s="50">
        <f t="shared" si="38"/>
        <v>99.999999999999972</v>
      </c>
      <c r="BZ32" s="175">
        <f>('Non Double Counted #''s'!AS32/'Non Double Counted #''s'!$AR32)*100</f>
        <v>88.47123933562095</v>
      </c>
      <c r="CA32" s="175">
        <f>('Non Double Counted #''s'!AT32/'Non Double Counted #''s'!$AR32)*100</f>
        <v>0.47588588151735828</v>
      </c>
      <c r="CB32" s="175">
        <f>('Non Double Counted #''s'!AU32/'Non Double Counted #''s'!$AR32)*100</f>
        <v>2.6731544313329509</v>
      </c>
      <c r="CC32" s="175">
        <f>('Non Double Counted #''s'!AV32/'Non Double Counted #''s'!$AR32)*100</f>
        <v>1.5230701431615339</v>
      </c>
      <c r="CD32" s="175">
        <f>('Non Double Counted #''s'!AW32/'Non Double Counted #''s'!$AR32)*100</f>
        <v>6.8566502083672054</v>
      </c>
      <c r="CE32" s="175">
        <f>('Non Double Counted #''s'!DA32/'Non Double Counted #''s'!$CZ32)*100</f>
        <v>86.520438085520198</v>
      </c>
      <c r="CF32" s="175">
        <f>('Non Double Counted #''s'!DB32/'Non Double Counted #''s'!$CZ32)*100</f>
        <v>0.54755849514351629</v>
      </c>
      <c r="CG32" s="175">
        <f>('Non Double Counted #''s'!DC32/'Non Double Counted #''s'!$CZ32)*100</f>
        <v>3.6014362761375445</v>
      </c>
      <c r="CH32" s="175">
        <f>('Non Double Counted #''s'!DD32/'Non Double Counted #''s'!$CZ32)*100</f>
        <v>2.3797883535392357</v>
      </c>
      <c r="CI32" s="175">
        <f>('Non Double Counted #''s'!DE32/'Non Double Counted #''s'!$CZ32)*100</f>
        <v>6.950778789659509</v>
      </c>
      <c r="CJ32" s="29">
        <f t="shared" si="39"/>
        <v>-1.9508012501007528</v>
      </c>
      <c r="CK32" s="29">
        <f t="shared" si="40"/>
        <v>7.167261362615801E-2</v>
      </c>
      <c r="CL32" s="29">
        <f t="shared" si="41"/>
        <v>0.92828184480459353</v>
      </c>
      <c r="CM32" s="29">
        <f t="shared" si="42"/>
        <v>9.4128581292303615E-2</v>
      </c>
      <c r="CN32" s="29">
        <f t="shared" si="43"/>
        <v>0.85671821037770179</v>
      </c>
      <c r="CP32" s="50">
        <f t="shared" si="44"/>
        <v>99.999999999999986</v>
      </c>
      <c r="CQ32" s="50">
        <f t="shared" si="45"/>
        <v>100.00000000000001</v>
      </c>
      <c r="CS32" s="175">
        <f>('Non Double Counted #''s'!AY32/'Non Double Counted #''s'!$AX32)*100</f>
        <v>88.284142208608159</v>
      </c>
      <c r="CT32" s="175">
        <f>('Non Double Counted #''s'!AZ32/'Non Double Counted #''s'!$AX32)*100</f>
        <v>0.51828378258312635</v>
      </c>
      <c r="CU32" s="175">
        <f>('Non Double Counted #''s'!BA32/'Non Double Counted #''s'!$AX32)*100</f>
        <v>2.7896360167035459</v>
      </c>
      <c r="CV32" s="175">
        <f>('Non Double Counted #''s'!BB32/'Non Double Counted #''s'!$AX32)*100</f>
        <v>1.5493511933219664</v>
      </c>
      <c r="CW32" s="175">
        <f>('Non Double Counted #''s'!BC32/'Non Double Counted #''s'!$AX32)*100</f>
        <v>6.8585867987831968</v>
      </c>
      <c r="CX32" s="175">
        <f>('Non Double Counted #''s'!DG32/'Non Double Counted #''s'!$DF32)*100</f>
        <v>86.454072823542944</v>
      </c>
      <c r="CY32" s="175">
        <f>('Non Double Counted #''s'!DH32/'Non Double Counted #''s'!$DF32)*100</f>
        <v>0.51893488853930858</v>
      </c>
      <c r="CZ32" s="175">
        <f>('Non Double Counted #''s'!DI32/'Non Double Counted #''s'!$DF32)*100</f>
        <v>3.6296665771400067</v>
      </c>
      <c r="DA32" s="175">
        <f>('Non Double Counted #''s'!DJ32/'Non Double Counted #''s'!$DF32)*100</f>
        <v>2.4279630126999963</v>
      </c>
      <c r="DB32" s="175">
        <f>('Non Double Counted #''s'!DK32/'Non Double Counted #''s'!$DF32)*100</f>
        <v>6.9693626980777346</v>
      </c>
      <c r="DC32" s="29">
        <f t="shared" si="138"/>
        <v>-1.8300693850652152</v>
      </c>
      <c r="DD32" s="29">
        <f t="shared" si="139"/>
        <v>6.5110595618222966E-4</v>
      </c>
      <c r="DE32" s="29">
        <f t="shared" si="140"/>
        <v>0.84003056043646085</v>
      </c>
      <c r="DF32" s="29">
        <f t="shared" si="141"/>
        <v>0.11077589929453779</v>
      </c>
      <c r="DG32" s="29">
        <f t="shared" si="142"/>
        <v>0.8786118193780299</v>
      </c>
      <c r="DI32" s="50">
        <f t="shared" si="143"/>
        <v>99.999999999999986</v>
      </c>
      <c r="DJ32" s="50">
        <f t="shared" si="144"/>
        <v>99.999999999999972</v>
      </c>
      <c r="DL32" s="175">
        <f>('Non Double Counted #''s'!BE32/'Non Double Counted #''s'!$BD32)*100</f>
        <v>88.106298817508232</v>
      </c>
      <c r="DM32" s="175">
        <f>('Non Double Counted #''s'!BF32/'Non Double Counted #''s'!$BD32)*100</f>
        <v>0.55173192393249593</v>
      </c>
      <c r="DN32" s="175">
        <f>('Non Double Counted #''s'!BG32/'Non Double Counted #''s'!$BD32)*100</f>
        <v>2.8902682767733197</v>
      </c>
      <c r="DO32" s="175">
        <f>('Non Double Counted #''s'!BH32/'Non Double Counted #''s'!$BD32)*100</f>
        <v>1.5731363628761141</v>
      </c>
      <c r="DP32" s="175">
        <f>('Non Double Counted #''s'!BI32/'Non Double Counted #''s'!$BD32)*100</f>
        <v>6.8785646189098326</v>
      </c>
      <c r="DQ32" s="175">
        <f>('Non Double Counted #''s'!DM32/'Non Double Counted #''s'!$DL32)*100</f>
        <v>86.227228548881328</v>
      </c>
      <c r="DR32" s="175">
        <f>('Non Double Counted #''s'!DN32/'Non Double Counted #''s'!$DL32)*100</f>
        <v>0.52413485858544517</v>
      </c>
      <c r="DS32" s="175">
        <f>('Non Double Counted #''s'!DO32/'Non Double Counted #''s'!$DL32)*100</f>
        <v>3.7728000091385661</v>
      </c>
      <c r="DT32" s="175">
        <f>('Non Double Counted #''s'!DS32/'Non Double Counted #''s'!$DL32)*100</f>
        <v>2.4702687214479297</v>
      </c>
      <c r="DU32" s="175">
        <f>('Non Double Counted #''s'!DT32/'Non Double Counted #''s'!$DL32)*100</f>
        <v>7.0055678619467239</v>
      </c>
      <c r="DV32" s="29">
        <f t="shared" si="145"/>
        <v>-1.8790702686269043</v>
      </c>
      <c r="DW32" s="29">
        <f t="shared" si="146"/>
        <v>-2.7597065347050753E-2</v>
      </c>
      <c r="DX32" s="29">
        <f t="shared" si="147"/>
        <v>0.8825317323652464</v>
      </c>
      <c r="DY32" s="29">
        <f t="shared" si="148"/>
        <v>0.12700324303689126</v>
      </c>
      <c r="DZ32" s="29">
        <f t="shared" si="149"/>
        <v>0.89713235857181561</v>
      </c>
      <c r="EB32" s="50">
        <f t="shared" si="150"/>
        <v>99.999999999999986</v>
      </c>
      <c r="EC32" s="50">
        <f t="shared" si="151"/>
        <v>100</v>
      </c>
      <c r="EE32" s="175">
        <f>('Non Double Counted #''s'!BQ32/'Non Double Counted #''s'!$BP32)*100</f>
        <v>87.611860236371896</v>
      </c>
      <c r="EF32" s="175">
        <f>('Non Double Counted #''s'!BR32/'Non Double Counted #''s'!$BP32)*100</f>
        <v>0.64872526766968652</v>
      </c>
      <c r="EG32" s="175">
        <f>('Non Double Counted #''s'!BS32/'Non Double Counted #''s'!$BP32)*100</f>
        <v>3.1041375851419861</v>
      </c>
      <c r="EH32" s="175">
        <f>('Non Double Counted #''s'!BT32/'Non Double Counted #''s'!$BP32)*100</f>
        <v>1.6611469462732402</v>
      </c>
      <c r="EI32" s="175">
        <f>('Non Double Counted #''s'!BU32/'Non Double Counted #''s'!$BP32)*100</f>
        <v>6.9741299645431898</v>
      </c>
      <c r="EJ32" s="175">
        <f>('Non Double Counted #''s'!EB32/'Non Double Counted #''s'!$EA32)*100</f>
        <v>85.865446332166272</v>
      </c>
      <c r="EK32" s="175">
        <f>('Non Double Counted #''s'!EC32/'Non Double Counted #''s'!$EA32)*100</f>
        <v>0.53949463780130202</v>
      </c>
      <c r="EL32" s="175">
        <f>('Non Double Counted #''s'!ED32/'Non Double Counted #''s'!$EA32)*100</f>
        <v>4.0503266347174067</v>
      </c>
      <c r="EM32" s="175">
        <f>('Non Double Counted #''s'!EE32/'Non Double Counted #''s'!$EA32)*100</f>
        <v>2.5150218286678805</v>
      </c>
      <c r="EN32" s="175">
        <f>('Non Double Counted #''s'!EF32/'Non Double Counted #''s'!$EA32)*100</f>
        <v>7.0297105666471431</v>
      </c>
      <c r="EO32" s="29">
        <f t="shared" si="152"/>
        <v>-1.7464139042056246</v>
      </c>
      <c r="EP32" s="29">
        <f t="shared" si="153"/>
        <v>-0.1092306298683845</v>
      </c>
      <c r="EQ32" s="29">
        <f t="shared" si="154"/>
        <v>0.9461890495754206</v>
      </c>
      <c r="ER32" s="29">
        <f t="shared" si="155"/>
        <v>5.5580602103953325E-2</v>
      </c>
      <c r="ES32" s="29">
        <f t="shared" si="156"/>
        <v>0.85387488239464027</v>
      </c>
      <c r="EU32" s="50">
        <f t="shared" si="157"/>
        <v>100</v>
      </c>
      <c r="EV32" s="50">
        <f t="shared" si="158"/>
        <v>100</v>
      </c>
      <c r="EW32" s="175"/>
      <c r="EX32" s="175">
        <f>'Non Double Counted #''s'!BW32/'Non Double Counted #''s'!$BV32*100</f>
        <v>87.792079157886221</v>
      </c>
      <c r="EY32" s="175">
        <f>'Non Double Counted #''s'!BX32/'Non Double Counted #''s'!$BV32*100</f>
        <v>0.37830435156127612</v>
      </c>
      <c r="EZ32" s="175">
        <f>'Non Double Counted #''s'!BY32/'Non Double Counted #''s'!$BV32*100</f>
        <v>2.887059525072897</v>
      </c>
      <c r="FA32" s="175">
        <f>'Non Double Counted #''s'!BZ32/'Non Double Counted #''s'!$BV32*100</f>
        <v>2.1517765548329062</v>
      </c>
      <c r="FB32" s="175">
        <f>'Non Double Counted #''s'!CA32/'Non Double Counted #''s'!$BV32*100</f>
        <v>6.7907804106466951</v>
      </c>
      <c r="FC32" s="194">
        <f>'Non Double Counted #''s'!EI32/'Non Double Counted #''s'!$EH32*100</f>
        <v>85.68764650737522</v>
      </c>
      <c r="FD32" s="175">
        <f>'Non Double Counted #''s'!EJ32/'Non Double Counted #''s'!$EH32*100</f>
        <v>0.53943402459982026</v>
      </c>
      <c r="FE32" s="175">
        <f>'Non Double Counted #''s'!EK32/'Non Double Counted #''s'!$EH32*100</f>
        <v>4.1607400490663782</v>
      </c>
      <c r="FF32" s="175">
        <f>'Non Double Counted #''s'!EL32/'Non Double Counted #''s'!$EH32*100</f>
        <v>2.5726070423486713</v>
      </c>
      <c r="FG32" s="175">
        <f>'Non Double Counted #''s'!EM32/'Non Double Counted #''s'!$EH32*100</f>
        <v>7.0395723766099039</v>
      </c>
      <c r="FH32" s="29">
        <f t="shared" si="159"/>
        <v>-2.1044326505110007</v>
      </c>
      <c r="FI32" s="29">
        <f t="shared" si="117"/>
        <v>0.16112967303854414</v>
      </c>
      <c r="FJ32" s="29">
        <f t="shared" si="118"/>
        <v>1.2736805239934812</v>
      </c>
      <c r="FK32" s="29">
        <f t="shared" si="119"/>
        <v>0.42083048751576513</v>
      </c>
      <c r="FL32" s="29">
        <f t="shared" si="120"/>
        <v>0.24879196596320874</v>
      </c>
      <c r="FN32" s="50">
        <f t="shared" si="59"/>
        <v>100</v>
      </c>
      <c r="FO32" s="50">
        <f t="shared" si="60"/>
        <v>99.999999999999972</v>
      </c>
      <c r="FP32" s="175">
        <f>'Non Double Counted #''s'!CC32/'Non Double Counted #''s'!$CB32*100</f>
        <v>87.476144536309903</v>
      </c>
      <c r="FQ32" s="175">
        <f>'Non Double Counted #''s'!CD32/'Non Double Counted #''s'!$CB32*100</f>
        <v>0.49158534520671732</v>
      </c>
      <c r="FR32" s="175">
        <f>'Non Double Counted #''s'!CE32/'Non Double Counted #''s'!$CB32*100</f>
        <v>3.0557033216823499</v>
      </c>
      <c r="FS32" s="175">
        <f>'Non Double Counted #''s'!CF32/'Non Double Counted #''s'!$CB32*100</f>
        <v>2.1872392178313143</v>
      </c>
      <c r="FT32" s="175">
        <f>'Non Double Counted #''s'!CG32/'Non Double Counted #''s'!$CB32*100</f>
        <v>6.7893275789697238</v>
      </c>
      <c r="FU32" s="194">
        <f>'Non Double Counted #''s'!EO32/'Non Double Counted #''s'!$EN32*100</f>
        <v>85.49691880599552</v>
      </c>
      <c r="FV32" s="175">
        <f>'Non Double Counted #''s'!EP32/'Non Double Counted #''s'!$EN32*100</f>
        <v>0.55449740423981697</v>
      </c>
      <c r="FW32" s="175">
        <f>'Non Double Counted #''s'!EQ32/'Non Double Counted #''s'!$EN32*100</f>
        <v>4.3459434636833123</v>
      </c>
      <c r="FX32" s="175">
        <f>'Non Double Counted #''s'!ER32/'Non Double Counted #''s'!$EN32*100</f>
        <v>2.611308528900488</v>
      </c>
      <c r="FY32" s="175">
        <f>'Non Double Counted #''s'!ES32/'Non Double Counted #''s'!$EN32*100</f>
        <v>6.9913317971808677</v>
      </c>
      <c r="FZ32" s="29">
        <f t="shared" si="160"/>
        <v>-1.9792257303143828</v>
      </c>
      <c r="GA32" s="29">
        <f t="shared" si="161"/>
        <v>6.2912059033099654E-2</v>
      </c>
      <c r="GB32" s="29">
        <f t="shared" si="162"/>
        <v>1.2902401420009624</v>
      </c>
      <c r="GC32" s="29">
        <f t="shared" si="163"/>
        <v>0.42406931106917378</v>
      </c>
      <c r="GD32" s="29">
        <f t="shared" si="164"/>
        <v>0.20200421821114389</v>
      </c>
      <c r="GF32" s="50">
        <f t="shared" si="62"/>
        <v>100</v>
      </c>
      <c r="GG32" s="50">
        <f t="shared" si="63"/>
        <v>100</v>
      </c>
      <c r="GI32" s="194">
        <f>'Non Double Counted #''s'!DM32/'Non Double Counted #''s'!$DL32*100</f>
        <v>86.227228548881328</v>
      </c>
      <c r="GJ32" s="175">
        <f>'Non Double Counted #''s'!DN32/'Non Double Counted #''s'!$DL32*100</f>
        <v>0.52413485858544517</v>
      </c>
      <c r="GK32" s="175">
        <f>'Non Double Counted #''s'!DO32/'Non Double Counted #''s'!$DL32*100</f>
        <v>3.7728000091385661</v>
      </c>
      <c r="GL32" s="175">
        <f>'Non Double Counted #''s'!DP32/'Non Double Counted #''s'!$DL32*100</f>
        <v>6.1287414575822972</v>
      </c>
      <c r="GM32" s="175">
        <f>'Non Double Counted #''s'!DQ32/'Non Double Counted #''s'!$DL32*100</f>
        <v>0.80514577441258528</v>
      </c>
      <c r="GN32" s="29">
        <f>'Non Double Counted #''s'!DR32/'Non Double Counted #''s'!$DL32*100</f>
        <v>7.1680629951841671E-2</v>
      </c>
      <c r="GO32" s="29">
        <f>'Non Double Counted #''s'!DS32/'Non Double Counted #''s'!$DL32*100</f>
        <v>2.4702687214479297</v>
      </c>
      <c r="GP32" s="29">
        <f>'Non Double Counted #''s'!DT32/'Non Double Counted #''s'!$DL32*100</f>
        <v>7.0055678619467239</v>
      </c>
      <c r="GQ32" s="194">
        <f>'Non Double Counted #''s'!EU32/'Non Double Counted #''s'!$ET32*100</f>
        <v>85.285523574920276</v>
      </c>
      <c r="GR32" s="175">
        <f>'Non Double Counted #''s'!EV32/'Non Double Counted #''s'!$ET32*100</f>
        <v>0.55260329139604247</v>
      </c>
      <c r="GS32" s="175">
        <f>'Non Double Counted #''s'!EW32/'Non Double Counted #''s'!$ET32*100</f>
        <v>4.5169196351838643</v>
      </c>
      <c r="GT32" s="194">
        <f>('Non Double Counted #''s'!EX32/'Non Double Counted #''s'!$ET32)*100</f>
        <v>5.8748720908175232</v>
      </c>
      <c r="GU32" s="194">
        <f>('Non Double Counted #''s'!EY32/'Non Double Counted #''s'!$ET32)*100</f>
        <v>1.0314667721110335</v>
      </c>
      <c r="GV32" s="194">
        <f>('Non Double Counted #''s'!EZ32/'Non Double Counted #''s'!$ET32)*100</f>
        <v>7.9350448450261693E-2</v>
      </c>
      <c r="GW32" s="175">
        <f>('Non Double Counted #''s'!FA32/'Non Double Counted #''s'!$ET32)*100</f>
        <v>2.6592641871210034</v>
      </c>
      <c r="GX32" s="175">
        <f>'Non Double Counted #''s'!FB32/'Non Double Counted #''s'!$ET32*100</f>
        <v>6.9856893113788194</v>
      </c>
      <c r="GY32" s="29">
        <f t="shared" si="64"/>
        <v>-0.94170497396105191</v>
      </c>
      <c r="GZ32" s="29">
        <f t="shared" si="65"/>
        <v>2.8468432810597299E-2</v>
      </c>
      <c r="HA32" s="29">
        <f t="shared" si="66"/>
        <v>0.74411962604529824</v>
      </c>
      <c r="HB32" s="29">
        <f t="shared" si="67"/>
        <v>-0.25386936676477401</v>
      </c>
      <c r="HC32" s="29">
        <f t="shared" si="68"/>
        <v>0.22632099769844827</v>
      </c>
      <c r="HD32" s="29">
        <f t="shared" si="69"/>
        <v>7.6698184984200224E-3</v>
      </c>
      <c r="HE32" s="29">
        <f t="shared" si="70"/>
        <v>0.18899546567307368</v>
      </c>
      <c r="HF32" s="29">
        <f t="shared" si="71"/>
        <v>-1.9878550567904441E-2</v>
      </c>
      <c r="HG32" s="50">
        <f t="shared" si="72"/>
        <v>99.999999999999972</v>
      </c>
      <c r="HH32" s="50">
        <f t="shared" si="73"/>
        <v>100</v>
      </c>
    </row>
    <row r="33" spans="1:216">
      <c r="A33" s="1" t="s">
        <v>44</v>
      </c>
      <c r="B33" s="79">
        <f>('Non Double Counted #''s'!U33/'Non Double Counted #''s'!$T33)*100</f>
        <v>64.38855706353425</v>
      </c>
      <c r="C33" s="79">
        <f>('Non Double Counted #''s'!V33/'Non Double Counted #''s'!$T33)*100</f>
        <v>6.7311756168775814</v>
      </c>
      <c r="D33" s="79">
        <f>('Non Double Counted #''s'!W33/'Non Double Counted #''s'!$T33)*100</f>
        <v>20.633981431470225</v>
      </c>
      <c r="E33" s="79">
        <f>('Non Double Counted #''s'!X33/'Non Double Counted #''s'!$T33)*100</f>
        <v>2.0102455953348013</v>
      </c>
      <c r="F33" s="79">
        <f>('Non Double Counted #''s'!Y33/'Non Double Counted #''s'!$T33)*100</f>
        <v>6.2360402927831444</v>
      </c>
      <c r="G33" s="90">
        <f>('Non Double Counted #''s'!CC33/'Non Double Counted #''s'!$CB33)*100</f>
        <v>53.556281629568595</v>
      </c>
      <c r="H33" s="79">
        <f>('Non Double Counted #''s'!CD33/'Non Double Counted #''s'!$CB33)*100</f>
        <v>7.7661400304481072</v>
      </c>
      <c r="I33" s="79">
        <f>('Non Double Counted #''s'!CE33/'Non Double Counted #''s'!$CB33)*100</f>
        <v>27.070651212012386</v>
      </c>
      <c r="J33" s="79">
        <f>('Non Double Counted #''s'!CF33/'Non Double Counted #''s'!$CB33)*100</f>
        <v>2.8906240246287438</v>
      </c>
      <c r="K33" s="79">
        <f>('Non Double Counted #''s'!CG33/'Non Double Counted #''s'!$CB33)*100</f>
        <v>8.7163031033421685</v>
      </c>
      <c r="L33" s="28">
        <f t="shared" si="121"/>
        <v>-10.832275433965656</v>
      </c>
      <c r="M33" s="29">
        <f t="shared" si="122"/>
        <v>1.0349644135705258</v>
      </c>
      <c r="N33" s="29">
        <f t="shared" si="123"/>
        <v>6.4366697805421609</v>
      </c>
      <c r="O33" s="29">
        <f t="shared" si="124"/>
        <v>2.4802628105590241</v>
      </c>
      <c r="P33" s="29">
        <f t="shared" si="125"/>
        <v>0.8803784292939425</v>
      </c>
      <c r="R33" s="50">
        <f t="shared" si="126"/>
        <v>100</v>
      </c>
      <c r="S33" s="50">
        <f t="shared" si="127"/>
        <v>100</v>
      </c>
      <c r="U33" s="80">
        <f>('Non Double Counted #''s'!AA33/'Non Double Counted #''s'!$Z33)*100</f>
        <v>63.346527956801467</v>
      </c>
      <c r="V33" s="80">
        <f>('Non Double Counted #''s'!AB33/'Non Double Counted #''s'!$Z33)*100</f>
        <v>6.8024382333618849</v>
      </c>
      <c r="W33" s="80">
        <f>('Non Double Counted #''s'!AC33/'Non Double Counted #''s'!$Z33)*100</f>
        <v>21.363832502201412</v>
      </c>
      <c r="X33" s="80">
        <f>('Non Double Counted #''s'!AD33/'Non Double Counted #''s'!$Z33)*100</f>
        <v>2.0501100013952298</v>
      </c>
      <c r="Y33" s="80">
        <f>('Non Double Counted #''s'!AE33/'Non Double Counted #''s'!$Z33)*100</f>
        <v>6.4370913062400028</v>
      </c>
      <c r="Z33" s="91">
        <f>('Non Double Counted #''s'!CI33/'Non Double Counted #''s'!$CH33)*100</f>
        <v>39.819653250144569</v>
      </c>
      <c r="AA33" s="80">
        <f>('Non Double Counted #''s'!CJ33/'Non Double Counted #''s'!$CH33)*100</f>
        <v>1.787788091130442</v>
      </c>
      <c r="AB33" s="80">
        <f>('Non Double Counted #''s'!CK33/'Non Double Counted #''s'!$CH33)*100</f>
        <v>46.976943119712992</v>
      </c>
      <c r="AC33" s="80">
        <f>('Non Double Counted #''s'!CL33/'Non Double Counted #''s'!$CH33)*100</f>
        <v>1.4240450185995173</v>
      </c>
      <c r="AD33" s="80">
        <f>('Non Double Counted #''s'!CM33/'Non Double Counted #''s'!$CH33)*100</f>
        <v>9.9915705204124787</v>
      </c>
      <c r="AE33" s="28">
        <f t="shared" si="128"/>
        <v>-23.526874706656898</v>
      </c>
      <c r="AF33" s="29">
        <f t="shared" si="129"/>
        <v>-5.0146501422314431</v>
      </c>
      <c r="AG33" s="29">
        <f t="shared" si="130"/>
        <v>25.61311061751158</v>
      </c>
      <c r="AH33" s="29">
        <f t="shared" si="131"/>
        <v>3.5544792141724759</v>
      </c>
      <c r="AI33" s="29">
        <f t="shared" si="132"/>
        <v>-0.62606498279571254</v>
      </c>
      <c r="AJ33" s="29"/>
      <c r="AK33" s="50">
        <f t="shared" si="28"/>
        <v>99.999999999999986</v>
      </c>
      <c r="AL33" s="50">
        <f t="shared" si="29"/>
        <v>100</v>
      </c>
      <c r="AN33" s="80">
        <f>('Non Double Counted #''s'!AG33/'Non Double Counted #''s'!$AF33)*100</f>
        <v>62.477672875733603</v>
      </c>
      <c r="AO33" s="80">
        <f>('Non Double Counted #''s'!AH33/'Non Double Counted #''s'!$AF33)*100</f>
        <v>6.8501184065036291</v>
      </c>
      <c r="AP33" s="80">
        <f>('Non Double Counted #''s'!AI33/'Non Double Counted #''s'!$AF33)*100</f>
        <v>21.970382705935545</v>
      </c>
      <c r="AQ33" s="80">
        <f>('Non Double Counted #''s'!AJ33/'Non Double Counted #''s'!$AF33)*100</f>
        <v>2.0925943334989681</v>
      </c>
      <c r="AR33" s="80">
        <f>('Non Double Counted #''s'!AK33/'Non Double Counted #''s'!$AF33)*100</f>
        <v>6.6092316783282516</v>
      </c>
      <c r="AS33" s="91">
        <f>('Non Double Counted #''s'!CO33/'Non Double Counted #''s'!$CN33)*100</f>
        <v>52.24752485183518</v>
      </c>
      <c r="AT33" s="91">
        <f>('Non Double Counted #''s'!CP33/'Non Double Counted #''s'!$CN33)*100</f>
        <v>8.1154825427864452</v>
      </c>
      <c r="AU33" s="91">
        <f>('Non Double Counted #''s'!CQ33/'Non Double Counted #''s'!$CN33)*100</f>
        <v>27.491491454180011</v>
      </c>
      <c r="AV33" s="91">
        <f>('Non Double Counted #''s'!CR33/'Non Double Counted #''s'!$CN33)*100</f>
        <v>3.0011081897083152</v>
      </c>
      <c r="AW33" s="91">
        <f>('Non Double Counted #''s'!CS33/'Non Double Counted #''s'!$CN33)*100</f>
        <v>9.1443929614900501</v>
      </c>
      <c r="AX33" s="28">
        <f t="shared" si="133"/>
        <v>-10.230148023898423</v>
      </c>
      <c r="AY33" s="29">
        <f t="shared" si="134"/>
        <v>1.2653641362828161</v>
      </c>
      <c r="AZ33" s="29">
        <f t="shared" si="135"/>
        <v>5.5211087482444654</v>
      </c>
      <c r="BA33" s="29">
        <f t="shared" si="136"/>
        <v>2.5351612831617985</v>
      </c>
      <c r="BB33" s="29">
        <f t="shared" si="137"/>
        <v>0.9085138562093471</v>
      </c>
      <c r="BD33" s="50">
        <f t="shared" si="30"/>
        <v>100</v>
      </c>
      <c r="BE33" s="50">
        <f t="shared" si="31"/>
        <v>100.00000000000001</v>
      </c>
      <c r="BG33" s="175">
        <f>('Non Double Counted #''s'!AM33/'Non Double Counted #''s'!$AL33)*100</f>
        <v>61.513205314399443</v>
      </c>
      <c r="BH33" s="175">
        <f>('Non Double Counted #''s'!AN33/'Non Double Counted #''s'!$AL33)*100</f>
        <v>6.9455543004679683</v>
      </c>
      <c r="BI33" s="175">
        <f>('Non Double Counted #''s'!AO33/'Non Double Counted #''s'!$AL33)*100</f>
        <v>22.61489968264214</v>
      </c>
      <c r="BJ33" s="175">
        <f>('Non Double Counted #''s'!AP33/'Non Double Counted #''s'!$AL33)*100</f>
        <v>2.1380237749448661</v>
      </c>
      <c r="BK33" s="175">
        <f>('Non Double Counted #''s'!AQ33/'Non Double Counted #''s'!$AL33)*100</f>
        <v>6.7883169275455861</v>
      </c>
      <c r="BL33" s="175">
        <f>('Non Double Counted #''s'!CU33/'Non Double Counted #''s'!$CT33)*100</f>
        <v>51.496161282153238</v>
      </c>
      <c r="BM33" s="175">
        <f>('Non Double Counted #''s'!CV33/'Non Double Counted #''s'!$CT33)*100</f>
        <v>8.2264831201729844</v>
      </c>
      <c r="BN33" s="175">
        <f>('Non Double Counted #''s'!CW33/'Non Double Counted #''s'!$CT33)*100</f>
        <v>27.826926782053039</v>
      </c>
      <c r="BO33" s="175">
        <f>('Non Double Counted #''s'!CX33/'Non Double Counted #''s'!$CT33)*100</f>
        <v>3.0779483209285763</v>
      </c>
      <c r="BP33" s="175">
        <f>('Non Double Counted #''s'!CY33/'Non Double Counted #''s'!$CT33)*100</f>
        <v>9.3724804946921534</v>
      </c>
      <c r="BQ33" s="29">
        <f t="shared" si="32"/>
        <v>-10.017044032246204</v>
      </c>
      <c r="BR33" s="29">
        <f t="shared" si="33"/>
        <v>1.2809288197050162</v>
      </c>
      <c r="BS33" s="29">
        <f t="shared" si="34"/>
        <v>5.2120270994108999</v>
      </c>
      <c r="BT33" s="29">
        <f t="shared" si="35"/>
        <v>2.5841635671465673</v>
      </c>
      <c r="BU33" s="29">
        <f t="shared" si="36"/>
        <v>0.93992454598371022</v>
      </c>
      <c r="BW33" s="50">
        <f t="shared" si="37"/>
        <v>100</v>
      </c>
      <c r="BX33" s="50">
        <f t="shared" si="38"/>
        <v>99.999999999999986</v>
      </c>
      <c r="BZ33" s="175">
        <f>('Non Double Counted #''s'!AS33/'Non Double Counted #''s'!$AR33)*100</f>
        <v>60.332909878163996</v>
      </c>
      <c r="CA33" s="175">
        <f>('Non Double Counted #''s'!AT33/'Non Double Counted #''s'!$AR33)*100</f>
        <v>7.0644147345743855</v>
      </c>
      <c r="CB33" s="175">
        <f>('Non Double Counted #''s'!AU33/'Non Double Counted #''s'!$AR33)*100</f>
        <v>23.418569820762293</v>
      </c>
      <c r="CC33" s="175">
        <f>('Non Double Counted #''s'!AV33/'Non Double Counted #''s'!$AR33)*100</f>
        <v>2.1869773170430089</v>
      </c>
      <c r="CD33" s="175">
        <f>('Non Double Counted #''s'!AW33/'Non Double Counted #''s'!$AR33)*100</f>
        <v>6.9971282494563161</v>
      </c>
      <c r="CE33" s="175">
        <f>('Non Double Counted #''s'!DA33/'Non Double Counted #''s'!$CZ33)*100</f>
        <v>50.734681382087246</v>
      </c>
      <c r="CF33" s="175">
        <f>('Non Double Counted #''s'!DB33/'Non Double Counted #''s'!$CZ33)*100</f>
        <v>8.3775505085883193</v>
      </c>
      <c r="CG33" s="175">
        <f>('Non Double Counted #''s'!DC33/'Non Double Counted #''s'!$CZ33)*100</f>
        <v>28.136790454002202</v>
      </c>
      <c r="CH33" s="175">
        <f>('Non Double Counted #''s'!DD33/'Non Double Counted #''s'!$CZ33)*100</f>
        <v>3.1633311367437549</v>
      </c>
      <c r="CI33" s="175">
        <f>('Non Double Counted #''s'!DE33/'Non Double Counted #''s'!$CZ33)*100</f>
        <v>9.5876465185784792</v>
      </c>
      <c r="CJ33" s="29">
        <f t="shared" si="39"/>
        <v>-9.5982284960767501</v>
      </c>
      <c r="CK33" s="29">
        <f t="shared" si="40"/>
        <v>1.3131357740139338</v>
      </c>
      <c r="CL33" s="29">
        <f t="shared" si="41"/>
        <v>4.718220633239909</v>
      </c>
      <c r="CM33" s="29">
        <f t="shared" si="42"/>
        <v>2.5905182691221631</v>
      </c>
      <c r="CN33" s="29">
        <f t="shared" si="43"/>
        <v>0.97635381970074597</v>
      </c>
      <c r="CP33" s="50">
        <f t="shared" si="44"/>
        <v>100</v>
      </c>
      <c r="CQ33" s="50">
        <f t="shared" si="45"/>
        <v>100</v>
      </c>
      <c r="CS33" s="175">
        <f>('Non Double Counted #''s'!AY33/'Non Double Counted #''s'!$AX33)*100</f>
        <v>59.078027659653266</v>
      </c>
      <c r="CT33" s="175">
        <f>('Non Double Counted #''s'!AZ33/'Non Double Counted #''s'!$AX33)*100</f>
        <v>7.1954064816141718</v>
      </c>
      <c r="CU33" s="175">
        <f>('Non Double Counted #''s'!BA33/'Non Double Counted #''s'!$AX33)*100</f>
        <v>24.293050950891153</v>
      </c>
      <c r="CV33" s="175">
        <f>('Non Double Counted #''s'!BB33/'Non Double Counted #''s'!$AX33)*100</f>
        <v>2.2293732056568807</v>
      </c>
      <c r="CW33" s="175">
        <f>('Non Double Counted #''s'!BC33/'Non Double Counted #''s'!$AX33)*100</f>
        <v>7.20414170218453</v>
      </c>
      <c r="CX33" s="175">
        <f>('Non Double Counted #''s'!DG33/'Non Double Counted #''s'!$DF33)*100</f>
        <v>49.945307201422558</v>
      </c>
      <c r="CY33" s="175">
        <f>('Non Double Counted #''s'!DH33/'Non Double Counted #''s'!$DF33)*100</f>
        <v>8.6488769949436364</v>
      </c>
      <c r="CZ33" s="175">
        <f>('Non Double Counted #''s'!DI33/'Non Double Counted #''s'!$DF33)*100</f>
        <v>28.456105287718813</v>
      </c>
      <c r="DA33" s="175">
        <f>('Non Double Counted #''s'!DJ33/'Non Double Counted #''s'!$DF33)*100</f>
        <v>3.2588472744415244</v>
      </c>
      <c r="DB33" s="175">
        <f>('Non Double Counted #''s'!DK33/'Non Double Counted #''s'!$DF33)*100</f>
        <v>9.6908632414734672</v>
      </c>
      <c r="DC33" s="29">
        <f t="shared" si="138"/>
        <v>-9.1327204582307075</v>
      </c>
      <c r="DD33" s="29">
        <f t="shared" si="139"/>
        <v>1.4534705133294645</v>
      </c>
      <c r="DE33" s="29">
        <f t="shared" si="140"/>
        <v>4.1630543368276598</v>
      </c>
      <c r="DF33" s="29">
        <f t="shared" si="141"/>
        <v>2.4867215392889372</v>
      </c>
      <c r="DG33" s="29">
        <f t="shared" si="142"/>
        <v>1.0294740687846438</v>
      </c>
      <c r="DI33" s="50">
        <f t="shared" si="143"/>
        <v>100.00000000000001</v>
      </c>
      <c r="DJ33" s="50">
        <f t="shared" si="144"/>
        <v>99.999999999999986</v>
      </c>
      <c r="DL33" s="175">
        <f>('Non Double Counted #''s'!BE33/'Non Double Counted #''s'!$BD33)*100</f>
        <v>57.950221270118675</v>
      </c>
      <c r="DM33" s="175">
        <f>('Non Double Counted #''s'!BF33/'Non Double Counted #''s'!$BD33)*100</f>
        <v>7.2591632137253237</v>
      </c>
      <c r="DN33" s="175">
        <f>('Non Double Counted #''s'!BG33/'Non Double Counted #''s'!$BD33)*100</f>
        <v>25.122966992699496</v>
      </c>
      <c r="DO33" s="175">
        <f>('Non Double Counted #''s'!BH33/'Non Double Counted #''s'!$BD33)*100</f>
        <v>2.2745174494899669</v>
      </c>
      <c r="DP33" s="175">
        <f>('Non Double Counted #''s'!BI33/'Non Double Counted #''s'!$BD33)*100</f>
        <v>7.3931310739665452</v>
      </c>
      <c r="DQ33" s="175">
        <f>('Non Double Counted #''s'!DM33/'Non Double Counted #''s'!$DL33)*100</f>
        <v>49.060569258772155</v>
      </c>
      <c r="DR33" s="175">
        <f>('Non Double Counted #''s'!DN33/'Non Double Counted #''s'!$DL33)*100</f>
        <v>8.9046540088371096</v>
      </c>
      <c r="DS33" s="175">
        <f>('Non Double Counted #''s'!DO33/'Non Double Counted #''s'!$DL33)*100</f>
        <v>28.841019079471614</v>
      </c>
      <c r="DT33" s="175">
        <f>('Non Double Counted #''s'!DS33/'Non Double Counted #''s'!$DL33)*100</f>
        <v>3.3353135166020191</v>
      </c>
      <c r="DU33" s="175">
        <f>('Non Double Counted #''s'!DT33/'Non Double Counted #''s'!$DL33)*100</f>
        <v>9.8584441363171056</v>
      </c>
      <c r="DV33" s="29">
        <f t="shared" si="145"/>
        <v>-8.8896520113465201</v>
      </c>
      <c r="DW33" s="29">
        <f t="shared" si="146"/>
        <v>1.6454907951117859</v>
      </c>
      <c r="DX33" s="29">
        <f t="shared" si="147"/>
        <v>3.7180520867721185</v>
      </c>
      <c r="DY33" s="29">
        <f t="shared" si="148"/>
        <v>2.4653130623505604</v>
      </c>
      <c r="DZ33" s="29">
        <f t="shared" si="149"/>
        <v>1.0607960671120522</v>
      </c>
      <c r="EB33" s="50">
        <f t="shared" si="150"/>
        <v>100</v>
      </c>
      <c r="EC33" s="50">
        <f t="shared" si="151"/>
        <v>100</v>
      </c>
      <c r="EE33" s="175">
        <f>('Non Double Counted #''s'!BQ33/'Non Double Counted #''s'!$BP33)*100</f>
        <v>55.825597739005751</v>
      </c>
      <c r="EF33" s="175">
        <f>('Non Double Counted #''s'!BR33/'Non Double Counted #''s'!$BP33)*100</f>
        <v>7.4413800539899393</v>
      </c>
      <c r="EG33" s="175">
        <f>('Non Double Counted #''s'!BS33/'Non Double Counted #''s'!$BP33)*100</f>
        <v>26.495326484013948</v>
      </c>
      <c r="EH33" s="175">
        <f>('Non Double Counted #''s'!BT33/'Non Double Counted #''s'!$BP33)*100</f>
        <v>2.3415819014522801</v>
      </c>
      <c r="EI33" s="175">
        <f>('Non Double Counted #''s'!BU33/'Non Double Counted #''s'!$BP33)*100</f>
        <v>7.8961138215380897</v>
      </c>
      <c r="EJ33" s="175">
        <f>('Non Double Counted #''s'!EB33/'Non Double Counted #''s'!$EA33)*100</f>
        <v>48.177202713109338</v>
      </c>
      <c r="EK33" s="175">
        <f>('Non Double Counted #''s'!EC33/'Non Double Counted #''s'!$EA33)*100</f>
        <v>9.3003730979859469</v>
      </c>
      <c r="EL33" s="175">
        <f>('Non Double Counted #''s'!ED33/'Non Double Counted #''s'!$EA33)*100</f>
        <v>29.238778815098975</v>
      </c>
      <c r="EM33" s="175">
        <f>('Non Double Counted #''s'!EE33/'Non Double Counted #''s'!$EA33)*100</f>
        <v>3.5258603785003095</v>
      </c>
      <c r="EN33" s="175">
        <f>('Non Double Counted #''s'!EF33/'Non Double Counted #''s'!$EA33)*100</f>
        <v>9.7577849953054319</v>
      </c>
      <c r="EO33" s="29">
        <f t="shared" si="152"/>
        <v>-7.6483950258964128</v>
      </c>
      <c r="EP33" s="29">
        <f t="shared" si="153"/>
        <v>1.8589930439960076</v>
      </c>
      <c r="EQ33" s="29">
        <f t="shared" si="154"/>
        <v>2.7434523310850274</v>
      </c>
      <c r="ER33" s="29">
        <f t="shared" si="155"/>
        <v>1.8616711737673421</v>
      </c>
      <c r="ES33" s="29">
        <f t="shared" si="156"/>
        <v>1.1842784770480295</v>
      </c>
      <c r="EU33" s="50">
        <f t="shared" si="157"/>
        <v>100.00000000000001</v>
      </c>
      <c r="EV33" s="50">
        <f t="shared" si="158"/>
        <v>100</v>
      </c>
      <c r="EW33" s="175"/>
      <c r="EX33" s="175">
        <f>'Non Double Counted #''s'!BW33/'Non Double Counted #''s'!$BV33*100</f>
        <v>54.140099557460687</v>
      </c>
      <c r="EY33" s="175">
        <f>'Non Double Counted #''s'!BX33/'Non Double Counted #''s'!$BV33*100</f>
        <v>7.7042796081244163</v>
      </c>
      <c r="EZ33" s="175">
        <f>'Non Double Counted #''s'!BY33/'Non Double Counted #''s'!$BV33*100</f>
        <v>26.531659650197309</v>
      </c>
      <c r="FA33" s="175">
        <f>'Non Double Counted #''s'!BZ33/'Non Double Counted #''s'!$BV33*100</f>
        <v>2.9302168335276764</v>
      </c>
      <c r="FB33" s="175">
        <f>'Non Double Counted #''s'!CA33/'Non Double Counted #''s'!$BV33*100</f>
        <v>8.693744350689915</v>
      </c>
      <c r="FC33" s="194">
        <f>'Non Double Counted #''s'!EI33/'Non Double Counted #''s'!$EH33*100</f>
        <v>47.390416151120732</v>
      </c>
      <c r="FD33" s="175">
        <f>'Non Double Counted #''s'!EJ33/'Non Double Counted #''s'!$EH33*100</f>
        <v>9.4322680186689496</v>
      </c>
      <c r="FE33" s="175">
        <f>'Non Double Counted #''s'!EK33/'Non Double Counted #''s'!$EH33*100</f>
        <v>29.464553435519502</v>
      </c>
      <c r="FF33" s="175">
        <f>'Non Double Counted #''s'!EL33/'Non Double Counted #''s'!$EH33*100</f>
        <v>3.6945325417691786</v>
      </c>
      <c r="FG33" s="175">
        <f>'Non Double Counted #''s'!EM33/'Non Double Counted #''s'!$EH33*100</f>
        <v>10.018229852921635</v>
      </c>
      <c r="FH33" s="29">
        <f t="shared" si="159"/>
        <v>-6.7496834063399547</v>
      </c>
      <c r="FI33" s="29">
        <f t="shared" si="117"/>
        <v>1.7279884105445333</v>
      </c>
      <c r="FJ33" s="29">
        <f t="shared" si="118"/>
        <v>2.932893785322193</v>
      </c>
      <c r="FK33" s="29">
        <f t="shared" si="119"/>
        <v>0.76431570824150219</v>
      </c>
      <c r="FL33" s="29">
        <f t="shared" si="120"/>
        <v>1.3244855022317203</v>
      </c>
      <c r="FN33" s="50">
        <f t="shared" si="59"/>
        <v>100</v>
      </c>
      <c r="FO33" s="50">
        <f t="shared" si="60"/>
        <v>100</v>
      </c>
      <c r="FP33" s="175">
        <f>'Non Double Counted #''s'!CC33/'Non Double Counted #''s'!$CB33*100</f>
        <v>53.556281629568595</v>
      </c>
      <c r="FQ33" s="175">
        <f>'Non Double Counted #''s'!CD33/'Non Double Counted #''s'!$CB33*100</f>
        <v>7.7661400304481072</v>
      </c>
      <c r="FR33" s="175">
        <f>'Non Double Counted #''s'!CE33/'Non Double Counted #''s'!$CB33*100</f>
        <v>27.070651212012386</v>
      </c>
      <c r="FS33" s="175">
        <f>'Non Double Counted #''s'!CF33/'Non Double Counted #''s'!$CB33*100</f>
        <v>2.8906240246287438</v>
      </c>
      <c r="FT33" s="175">
        <f>'Non Double Counted #''s'!CG33/'Non Double Counted #''s'!$CB33*100</f>
        <v>8.7163031033421685</v>
      </c>
      <c r="FU33" s="194">
        <f>'Non Double Counted #''s'!EO33/'Non Double Counted #''s'!$EN33*100</f>
        <v>46.682909558282766</v>
      </c>
      <c r="FV33" s="175">
        <f>'Non Double Counted #''s'!EP33/'Non Double Counted #''s'!$EN33*100</f>
        <v>9.529837573202661</v>
      </c>
      <c r="FW33" s="175">
        <f>'Non Double Counted #''s'!EQ33/'Non Double Counted #''s'!$EN33*100</f>
        <v>29.870817524270581</v>
      </c>
      <c r="FX33" s="175">
        <f>'Non Double Counted #''s'!ER33/'Non Double Counted #''s'!$EN33*100</f>
        <v>3.7725948559656395</v>
      </c>
      <c r="FY33" s="175">
        <f>'Non Double Counted #''s'!ES33/'Non Double Counted #''s'!$EN33*100</f>
        <v>10.143840488278357</v>
      </c>
      <c r="FZ33" s="29">
        <f t="shared" si="160"/>
        <v>-6.8733720712858286</v>
      </c>
      <c r="GA33" s="29">
        <f t="shared" si="161"/>
        <v>1.7636975427545538</v>
      </c>
      <c r="GB33" s="29">
        <f t="shared" si="162"/>
        <v>2.8001663122581952</v>
      </c>
      <c r="GC33" s="29">
        <f t="shared" si="163"/>
        <v>0.88197083133689569</v>
      </c>
      <c r="GD33" s="29">
        <f t="shared" si="164"/>
        <v>1.4275373849361888</v>
      </c>
      <c r="GF33" s="50">
        <f t="shared" si="62"/>
        <v>100</v>
      </c>
      <c r="GG33" s="50">
        <f t="shared" si="63"/>
        <v>100</v>
      </c>
      <c r="GI33" s="194">
        <f>'Non Double Counted #''s'!DM33/'Non Double Counted #''s'!$DL33*100</f>
        <v>49.060569258772155</v>
      </c>
      <c r="GJ33" s="175">
        <f>'Non Double Counted #''s'!DN33/'Non Double Counted #''s'!$DL33*100</f>
        <v>8.9046540088371096</v>
      </c>
      <c r="GK33" s="175">
        <f>'Non Double Counted #''s'!DO33/'Non Double Counted #''s'!$DL33*100</f>
        <v>28.841019079471614</v>
      </c>
      <c r="GL33" s="175">
        <f>'Non Double Counted #''s'!DP33/'Non Double Counted #''s'!$DL33*100</f>
        <v>0.852423867734876</v>
      </c>
      <c r="GM33" s="175">
        <f>'Non Double Counted #''s'!DQ33/'Non Double Counted #''s'!$DL33*100</f>
        <v>8.3863485431643827</v>
      </c>
      <c r="GN33" s="29">
        <f>'Non Double Counted #''s'!DR33/'Non Double Counted #''s'!$DL33*100</f>
        <v>0.6196717254178481</v>
      </c>
      <c r="GO33" s="29">
        <f>'Non Double Counted #''s'!DS33/'Non Double Counted #''s'!$DL33*100</f>
        <v>3.3353135166020191</v>
      </c>
      <c r="GP33" s="29">
        <f>'Non Double Counted #''s'!DT33/'Non Double Counted #''s'!$DL33*100</f>
        <v>9.8584441363171056</v>
      </c>
      <c r="GQ33" s="194">
        <f>'Non Double Counted #''s'!EU33/'Non Double Counted #''s'!$ET33*100</f>
        <v>45.701264911390751</v>
      </c>
      <c r="GR33" s="175">
        <f>'Non Double Counted #''s'!EV33/'Non Double Counted #''s'!$ET33*100</f>
        <v>9.7274442596888644</v>
      </c>
      <c r="GS33" s="175">
        <f>'Non Double Counted #''s'!EW33/'Non Double Counted #''s'!$ET33*100</f>
        <v>30.252453605859703</v>
      </c>
      <c r="GT33" s="194">
        <f>('Non Double Counted #''s'!EX33/'Non Double Counted #''s'!$ET33)*100</f>
        <v>0.82869381440833401</v>
      </c>
      <c r="GU33" s="194">
        <f>('Non Double Counted #''s'!EY33/'Non Double Counted #''s'!$ET33)*100</f>
        <v>8.9251525911865297</v>
      </c>
      <c r="GV33" s="194">
        <f>('Non Double Counted #''s'!EZ33/'Non Double Counted #''s'!$ET33)*100</f>
        <v>0.7029768026151656</v>
      </c>
      <c r="GW33" s="175">
        <f>('Non Double Counted #''s'!FA33/'Non Double Counted #''s'!$ET33)*100</f>
        <v>3.8620140148506565</v>
      </c>
      <c r="GX33" s="175">
        <f>'Non Double Counted #''s'!FB33/'Non Double Counted #''s'!$ET33*100</f>
        <v>10.456823208210029</v>
      </c>
      <c r="GY33" s="29">
        <f t="shared" si="64"/>
        <v>-3.3593043473814035</v>
      </c>
      <c r="GZ33" s="29">
        <f t="shared" si="65"/>
        <v>0.82279025085175483</v>
      </c>
      <c r="HA33" s="29">
        <f t="shared" si="66"/>
        <v>1.4114345263880885</v>
      </c>
      <c r="HB33" s="29">
        <f t="shared" si="67"/>
        <v>-2.3730053326541989E-2</v>
      </c>
      <c r="HC33" s="29">
        <f t="shared" si="68"/>
        <v>0.53880404802214699</v>
      </c>
      <c r="HD33" s="29">
        <f t="shared" si="69"/>
        <v>8.3305077197317501E-2</v>
      </c>
      <c r="HE33" s="29">
        <f t="shared" si="70"/>
        <v>0.52670049824863741</v>
      </c>
      <c r="HF33" s="29">
        <f t="shared" si="71"/>
        <v>0.59837907189292316</v>
      </c>
      <c r="HG33" s="50">
        <f t="shared" si="72"/>
        <v>100</v>
      </c>
      <c r="HH33" s="50">
        <f t="shared" si="73"/>
        <v>100.00000000000001</v>
      </c>
    </row>
    <row r="34" spans="1:216">
      <c r="A34" s="1" t="s">
        <v>45</v>
      </c>
      <c r="B34" s="79">
        <f>('Non Double Counted #''s'!U34/'Non Double Counted #''s'!$T34)*100</f>
        <v>44.35676272882904</v>
      </c>
      <c r="C34" s="79">
        <f>('Non Double Counted #''s'!V34/'Non Double Counted #''s'!$T34)*100</f>
        <v>1.7806960450246947</v>
      </c>
      <c r="D34" s="79">
        <f>('Non Double Counted #''s'!W34/'Non Double Counted #''s'!$T34)*100</f>
        <v>42.712694097892609</v>
      </c>
      <c r="E34" s="79">
        <f>('Non Double Counted #''s'!X34/'Non Double Counted #''s'!$T34)*100</f>
        <v>1.0521076610896283</v>
      </c>
      <c r="F34" s="79">
        <f>('Non Double Counted #''s'!Y34/'Non Double Counted #''s'!$T34)*100</f>
        <v>10.097739467164024</v>
      </c>
      <c r="G34" s="90">
        <f>('Non Double Counted #''s'!CC34/'Non Double Counted #''s'!$CB34)*100</f>
        <v>40.178722366085495</v>
      </c>
      <c r="H34" s="79">
        <f>('Non Double Counted #''s'!CD34/'Non Double Counted #''s'!$CB34)*100</f>
        <v>1.8423570182650857</v>
      </c>
      <c r="I34" s="79">
        <f>('Non Double Counted #''s'!CE34/'Non Double Counted #''s'!$CB34)*100</f>
        <v>46.731283473824142</v>
      </c>
      <c r="J34" s="79">
        <f>('Non Double Counted #''s'!CF34/'Non Double Counted #''s'!$CB34)*100</f>
        <v>1.4171385979606421</v>
      </c>
      <c r="K34" s="79">
        <f>('Non Double Counted #''s'!CG34/'Non Double Counted #''s'!$CB34)*100</f>
        <v>9.8304985438646373</v>
      </c>
      <c r="L34" s="28">
        <f t="shared" si="121"/>
        <v>-4.1780403627435447</v>
      </c>
      <c r="M34" s="29">
        <f t="shared" si="122"/>
        <v>6.1660973240390993E-2</v>
      </c>
      <c r="N34" s="29">
        <f t="shared" si="123"/>
        <v>4.0185893759315334</v>
      </c>
      <c r="O34" s="29">
        <f t="shared" si="124"/>
        <v>-0.26724092329938642</v>
      </c>
      <c r="P34" s="29">
        <f t="shared" si="125"/>
        <v>0.36503093687101384</v>
      </c>
      <c r="R34" s="50">
        <f t="shared" si="126"/>
        <v>99.999999999999986</v>
      </c>
      <c r="S34" s="50">
        <f t="shared" si="127"/>
        <v>100</v>
      </c>
      <c r="U34" s="80">
        <f>('Non Double Counted #''s'!AA34/'Non Double Counted #''s'!$Z34)*100</f>
        <v>43.919910696998251</v>
      </c>
      <c r="V34" s="80">
        <f>('Non Double Counted #''s'!AB34/'Non Double Counted #''s'!$Z34)*100</f>
        <v>1.8445785960521064</v>
      </c>
      <c r="W34" s="80">
        <f>('Non Double Counted #''s'!AC34/'Non Double Counted #''s'!$Z34)*100</f>
        <v>43.019687547661256</v>
      </c>
      <c r="X34" s="80">
        <f>('Non Double Counted #''s'!AD34/'Non Double Counted #''s'!$Z34)*100</f>
        <v>1.0822147923240089</v>
      </c>
      <c r="Y34" s="80">
        <f>('Non Double Counted #''s'!AE34/'Non Double Counted #''s'!$Z34)*100</f>
        <v>10.133608366964379</v>
      </c>
      <c r="Z34" s="91">
        <f>('Non Double Counted #''s'!CI34/'Non Double Counted #''s'!$CH34)*100</f>
        <v>52.860292627833026</v>
      </c>
      <c r="AA34" s="80">
        <f>('Non Double Counted #''s'!CJ34/'Non Double Counted #''s'!$CH34)*100</f>
        <v>8.0116537890943995</v>
      </c>
      <c r="AB34" s="80">
        <f>('Non Double Counted #''s'!CK34/'Non Double Counted #''s'!$CH34)*100</f>
        <v>27.258709985860463</v>
      </c>
      <c r="AC34" s="80">
        <f>('Non Double Counted #''s'!CL34/'Non Double Counted #''s'!$CH34)*100</f>
        <v>2.9371883530251388</v>
      </c>
      <c r="AD34" s="80">
        <f>('Non Double Counted #''s'!CM34/'Non Double Counted #''s'!$CH34)*100</f>
        <v>8.9321552441869692</v>
      </c>
      <c r="AE34" s="28">
        <f t="shared" si="128"/>
        <v>8.9403819308347749</v>
      </c>
      <c r="AF34" s="29">
        <f t="shared" si="129"/>
        <v>6.1670751930422929</v>
      </c>
      <c r="AG34" s="29">
        <f t="shared" si="130"/>
        <v>-15.760977561800793</v>
      </c>
      <c r="AH34" s="29">
        <f t="shared" si="131"/>
        <v>-1.2014531227774103</v>
      </c>
      <c r="AI34" s="29">
        <f t="shared" si="132"/>
        <v>1.85497356070113</v>
      </c>
      <c r="AJ34" s="29"/>
      <c r="AK34" s="50">
        <f t="shared" si="28"/>
        <v>100</v>
      </c>
      <c r="AL34" s="50">
        <f t="shared" si="29"/>
        <v>100</v>
      </c>
      <c r="AN34" s="80">
        <f>('Non Double Counted #''s'!AG34/'Non Double Counted #''s'!$AF34)*100</f>
        <v>43.520267850307484</v>
      </c>
      <c r="AO34" s="80">
        <f>('Non Double Counted #''s'!AH34/'Non Double Counted #''s'!$AF34)*100</f>
        <v>1.8996642770070706</v>
      </c>
      <c r="AP34" s="80">
        <f>('Non Double Counted #''s'!AI34/'Non Double Counted #''s'!$AF34)*100</f>
        <v>43.321275286965268</v>
      </c>
      <c r="AQ34" s="80">
        <f>('Non Double Counted #''s'!AJ34/'Non Double Counted #''s'!$AF34)*100</f>
        <v>1.1055142407901029</v>
      </c>
      <c r="AR34" s="80">
        <f>('Non Double Counted #''s'!AK34/'Non Double Counted #''s'!$AF34)*100</f>
        <v>10.153278344930079</v>
      </c>
      <c r="AS34" s="91">
        <f>('Non Double Counted #''s'!CO34/'Non Double Counted #''s'!$CN34)*100</f>
        <v>39.356692867696388</v>
      </c>
      <c r="AT34" s="91">
        <f>('Non Double Counted #''s'!CP34/'Non Double Counted #''s'!$CN34)*100</f>
        <v>1.8192220063713052</v>
      </c>
      <c r="AU34" s="91">
        <f>('Non Double Counted #''s'!CQ34/'Non Double Counted #''s'!$CN34)*100</f>
        <v>47.310274317156342</v>
      </c>
      <c r="AV34" s="91">
        <f>('Non Double Counted #''s'!CR34/'Non Double Counted #''s'!$CN34)*100</f>
        <v>1.4543801404794638</v>
      </c>
      <c r="AW34" s="91">
        <f>('Non Double Counted #''s'!CS34/'Non Double Counted #''s'!$CN34)*100</f>
        <v>10.059430668296498</v>
      </c>
      <c r="AX34" s="28">
        <f t="shared" si="133"/>
        <v>-4.1635749826110953</v>
      </c>
      <c r="AY34" s="29">
        <f t="shared" si="134"/>
        <v>-8.0442270635765478E-2</v>
      </c>
      <c r="AZ34" s="29">
        <f t="shared" si="135"/>
        <v>3.9889990301910743</v>
      </c>
      <c r="BA34" s="29">
        <f t="shared" si="136"/>
        <v>-9.3847676633581401E-2</v>
      </c>
      <c r="BB34" s="29">
        <f t="shared" si="137"/>
        <v>0.34886589968936099</v>
      </c>
      <c r="BD34" s="50">
        <f t="shared" si="30"/>
        <v>100</v>
      </c>
      <c r="BE34" s="50">
        <f t="shared" si="31"/>
        <v>100</v>
      </c>
      <c r="BG34" s="175">
        <f>('Non Double Counted #''s'!AM34/'Non Double Counted #''s'!$AL34)*100</f>
        <v>43.199845866066504</v>
      </c>
      <c r="BH34" s="175">
        <f>('Non Double Counted #''s'!AN34/'Non Double Counted #''s'!$AL34)*100</f>
        <v>1.9697596844488814</v>
      </c>
      <c r="BI34" s="175">
        <f>('Non Double Counted #''s'!AO34/'Non Double Counted #''s'!$AL34)*100</f>
        <v>43.555327836313154</v>
      </c>
      <c r="BJ34" s="175">
        <f>('Non Double Counted #''s'!AP34/'Non Double Counted #''s'!$AL34)*100</f>
        <v>1.1313917680199612</v>
      </c>
      <c r="BK34" s="175">
        <f>('Non Double Counted #''s'!AQ34/'Non Double Counted #''s'!$AL34)*100</f>
        <v>10.143674845151503</v>
      </c>
      <c r="BL34" s="175">
        <f>('Non Double Counted #''s'!CU34/'Non Double Counted #''s'!$CT34)*100</f>
        <v>38.905393820016762</v>
      </c>
      <c r="BM34" s="175">
        <f>('Non Double Counted #''s'!CV34/'Non Double Counted #''s'!$CT34)*100</f>
        <v>1.8507152953722048</v>
      </c>
      <c r="BN34" s="175">
        <f>('Non Double Counted #''s'!CW34/'Non Double Counted #''s'!$CT34)*100</f>
        <v>47.668025846146769</v>
      </c>
      <c r="BO34" s="175">
        <f>('Non Double Counted #''s'!CX34/'Non Double Counted #''s'!$CT34)*100</f>
        <v>1.4711551555160887</v>
      </c>
      <c r="BP34" s="175">
        <f>('Non Double Counted #''s'!CY34/'Non Double Counted #''s'!$CT34)*100</f>
        <v>10.104709882948178</v>
      </c>
      <c r="BQ34" s="29">
        <f t="shared" si="32"/>
        <v>-4.2944520460497415</v>
      </c>
      <c r="BR34" s="29">
        <f t="shared" si="33"/>
        <v>-0.11904438907667658</v>
      </c>
      <c r="BS34" s="29">
        <f t="shared" si="34"/>
        <v>4.1126980098336148</v>
      </c>
      <c r="BT34" s="29">
        <f t="shared" si="35"/>
        <v>-3.8964962203325015E-2</v>
      </c>
      <c r="BU34" s="29">
        <f t="shared" si="36"/>
        <v>0.33976338749612744</v>
      </c>
      <c r="BW34" s="50">
        <f t="shared" si="37"/>
        <v>100.00000000000001</v>
      </c>
      <c r="BX34" s="50">
        <f t="shared" si="38"/>
        <v>100</v>
      </c>
      <c r="BZ34" s="175">
        <f>('Non Double Counted #''s'!AS34/'Non Double Counted #''s'!$AR34)*100</f>
        <v>42.900667264716525</v>
      </c>
      <c r="CA34" s="175">
        <f>('Non Double Counted #''s'!AT34/'Non Double Counted #''s'!$AR34)*100</f>
        <v>2.0119881811965596</v>
      </c>
      <c r="CB34" s="175">
        <f>('Non Double Counted #''s'!AU34/'Non Double Counted #''s'!$AR34)*100</f>
        <v>43.825239794990182</v>
      </c>
      <c r="CC34" s="175">
        <f>('Non Double Counted #''s'!AV34/'Non Double Counted #''s'!$AR34)*100</f>
        <v>1.164419797541304</v>
      </c>
      <c r="CD34" s="175">
        <f>('Non Double Counted #''s'!AW34/'Non Double Counted #''s'!$AR34)*100</f>
        <v>10.09768496155543</v>
      </c>
      <c r="CE34" s="175">
        <f>('Non Double Counted #''s'!DA34/'Non Double Counted #''s'!$CZ34)*100</f>
        <v>38.440628283701237</v>
      </c>
      <c r="CF34" s="175">
        <f>('Non Double Counted #''s'!DB34/'Non Double Counted #''s'!$CZ34)*100</f>
        <v>1.8764486652736139</v>
      </c>
      <c r="CG34" s="175">
        <f>('Non Double Counted #''s'!DC34/'Non Double Counted #''s'!$CZ34)*100</f>
        <v>48.019456057213318</v>
      </c>
      <c r="CH34" s="175">
        <f>('Non Double Counted #''s'!DD34/'Non Double Counted #''s'!$CZ34)*100</f>
        <v>1.4896103752849372</v>
      </c>
      <c r="CI34" s="175">
        <f>('Non Double Counted #''s'!DE34/'Non Double Counted #''s'!$CZ34)*100</f>
        <v>10.173856618526896</v>
      </c>
      <c r="CJ34" s="29">
        <f t="shared" si="39"/>
        <v>-4.4600389810152876</v>
      </c>
      <c r="CK34" s="29">
        <f t="shared" si="40"/>
        <v>-0.13553951592294577</v>
      </c>
      <c r="CL34" s="29">
        <f t="shared" si="41"/>
        <v>4.1942162622231365</v>
      </c>
      <c r="CM34" s="29">
        <f t="shared" si="42"/>
        <v>7.6171656971466106E-2</v>
      </c>
      <c r="CN34" s="29">
        <f t="shared" si="43"/>
        <v>0.32519057774363325</v>
      </c>
      <c r="CP34" s="50">
        <f t="shared" si="44"/>
        <v>100</v>
      </c>
      <c r="CQ34" s="50">
        <f t="shared" si="45"/>
        <v>100.00000000000001</v>
      </c>
      <c r="CS34" s="175">
        <f>('Non Double Counted #''s'!AY34/'Non Double Counted #''s'!$AX34)*100</f>
        <v>42.609483589587995</v>
      </c>
      <c r="CT34" s="175">
        <f>('Non Double Counted #''s'!AZ34/'Non Double Counted #''s'!$AX34)*100</f>
        <v>2.069387940447367</v>
      </c>
      <c r="CU34" s="175">
        <f>('Non Double Counted #''s'!BA34/'Non Double Counted #''s'!$AX34)*100</f>
        <v>44.106658905752369</v>
      </c>
      <c r="CV34" s="175">
        <f>('Non Double Counted #''s'!BB34/'Non Double Counted #''s'!$AX34)*100</f>
        <v>1.1939629994282517</v>
      </c>
      <c r="CW34" s="175">
        <f>('Non Double Counted #''s'!BC34/'Non Double Counted #''s'!$AX34)*100</f>
        <v>10.020506564784027</v>
      </c>
      <c r="CX34" s="175">
        <f>('Non Double Counted #''s'!DG34/'Non Double Counted #''s'!$DF34)*100</f>
        <v>38.066376263506029</v>
      </c>
      <c r="CY34" s="175">
        <f>('Non Double Counted #''s'!DH34/'Non Double Counted #''s'!$DF34)*100</f>
        <v>1.8060898167480772</v>
      </c>
      <c r="CZ34" s="175">
        <f>('Non Double Counted #''s'!DI34/'Non Double Counted #''s'!$DF34)*100</f>
        <v>48.527905853633925</v>
      </c>
      <c r="DA34" s="175">
        <f>('Non Double Counted #''s'!DJ34/'Non Double Counted #''s'!$DF34)*100</f>
        <v>1.4780287503934377</v>
      </c>
      <c r="DB34" s="175">
        <f>('Non Double Counted #''s'!DK34/'Non Double Counted #''s'!$DF34)*100</f>
        <v>10.12159931571853</v>
      </c>
      <c r="DC34" s="29">
        <f t="shared" si="138"/>
        <v>-4.5431073260819659</v>
      </c>
      <c r="DD34" s="29">
        <f t="shared" si="139"/>
        <v>-0.26329812369928973</v>
      </c>
      <c r="DE34" s="29">
        <f t="shared" si="140"/>
        <v>4.4212469478815564</v>
      </c>
      <c r="DF34" s="29">
        <f t="shared" si="141"/>
        <v>0.10109275093450343</v>
      </c>
      <c r="DG34" s="29">
        <f t="shared" si="142"/>
        <v>0.28406575096518605</v>
      </c>
      <c r="DI34" s="50">
        <f t="shared" si="143"/>
        <v>100.00000000000001</v>
      </c>
      <c r="DJ34" s="50">
        <f t="shared" si="144"/>
        <v>100</v>
      </c>
      <c r="DL34" s="175">
        <f>('Non Double Counted #''s'!BE34/'Non Double Counted #''s'!$BD34)*100</f>
        <v>42.218802465075882</v>
      </c>
      <c r="DM34" s="175">
        <f>('Non Double Counted #''s'!BF34/'Non Double Counted #''s'!$BD34)*100</f>
        <v>2.1122967702130215</v>
      </c>
      <c r="DN34" s="175">
        <f>('Non Double Counted #''s'!BG34/'Non Double Counted #''s'!$BD34)*100</f>
        <v>44.479337732297161</v>
      </c>
      <c r="DO34" s="175">
        <f>('Non Double Counted #''s'!BH34/'Non Double Counted #''s'!$BD34)*100</f>
        <v>1.2250038434088337</v>
      </c>
      <c r="DP34" s="175">
        <f>('Non Double Counted #''s'!BI34/'Non Double Counted #''s'!$BD34)*100</f>
        <v>9.9645591890051026</v>
      </c>
      <c r="DQ34" s="175">
        <f>('Non Double Counted #''s'!DM34/'Non Double Counted #''s'!$DL34)*100</f>
        <v>37.501807889582246</v>
      </c>
      <c r="DR34" s="175">
        <f>('Non Double Counted #''s'!DN34/'Non Double Counted #''s'!$DL34)*100</f>
        <v>1.8166536562471567</v>
      </c>
      <c r="DS34" s="175">
        <f>('Non Double Counted #''s'!DO34/'Non Double Counted #''s'!$DL34)*100</f>
        <v>48.769868826236667</v>
      </c>
      <c r="DT34" s="175">
        <f>('Non Double Counted #''s'!DS34/'Non Double Counted #''s'!$DL34)*100</f>
        <v>1.5057924303304007</v>
      </c>
      <c r="DU34" s="175">
        <f>('Non Double Counted #''s'!DT34/'Non Double Counted #''s'!$DL34)*100</f>
        <v>10.405877197603528</v>
      </c>
      <c r="DV34" s="29">
        <f t="shared" si="145"/>
        <v>-4.7169945754936364</v>
      </c>
      <c r="DW34" s="29">
        <f t="shared" si="146"/>
        <v>-0.29564311396586485</v>
      </c>
      <c r="DX34" s="29">
        <f t="shared" si="147"/>
        <v>4.2905310939395065</v>
      </c>
      <c r="DY34" s="29">
        <f t="shared" si="148"/>
        <v>0.44131800859842585</v>
      </c>
      <c r="DZ34" s="29">
        <f t="shared" si="149"/>
        <v>0.28078858692156694</v>
      </c>
      <c r="EB34" s="50">
        <f t="shared" si="150"/>
        <v>100</v>
      </c>
      <c r="EC34" s="50">
        <f t="shared" si="151"/>
        <v>100</v>
      </c>
      <c r="EE34" s="175">
        <f>('Non Double Counted #''s'!BQ34/'Non Double Counted #''s'!$BP34)*100</f>
        <v>40.883259001100178</v>
      </c>
      <c r="EF34" s="175">
        <f>('Non Double Counted #''s'!BR34/'Non Double Counted #''s'!$BP34)*100</f>
        <v>2.2126009680191432</v>
      </c>
      <c r="EG34" s="175">
        <f>('Non Double Counted #''s'!BS34/'Non Double Counted #''s'!$BP34)*100</f>
        <v>45.566562885168764</v>
      </c>
      <c r="EH34" s="175">
        <f>('Non Double Counted #''s'!BT34/'Non Double Counted #''s'!$BP34)*100</f>
        <v>1.31250338985834</v>
      </c>
      <c r="EI34" s="175">
        <f>('Non Double Counted #''s'!BU34/'Non Double Counted #''s'!$BP34)*100</f>
        <v>10.025073755853569</v>
      </c>
      <c r="EJ34" s="175">
        <f>('Non Double Counted #''s'!EB34/'Non Double Counted #''s'!$EA34)*100</f>
        <v>36.847544554181574</v>
      </c>
      <c r="EK34" s="175">
        <f>('Non Double Counted #''s'!EC34/'Non Double Counted #''s'!$EA34)*100</f>
        <v>1.8877552723660345</v>
      </c>
      <c r="EL34" s="175">
        <f>('Non Double Counted #''s'!ED34/'Non Double Counted #''s'!$EA34)*100</f>
        <v>49.262100056800051</v>
      </c>
      <c r="EM34" s="175">
        <f>('Non Double Counted #''s'!EE34/'Non Double Counted #''s'!$EA34)*100</f>
        <v>1.5438550306200458</v>
      </c>
      <c r="EN34" s="175">
        <f>('Non Double Counted #''s'!EF34/'Non Double Counted #''s'!$EA34)*100</f>
        <v>10.458745086032289</v>
      </c>
      <c r="EO34" s="29">
        <f t="shared" si="152"/>
        <v>-4.0357144469186039</v>
      </c>
      <c r="EP34" s="29">
        <f t="shared" si="153"/>
        <v>-0.32484569565310872</v>
      </c>
      <c r="EQ34" s="29">
        <f t="shared" si="154"/>
        <v>3.6955371716312868</v>
      </c>
      <c r="ER34" s="29">
        <f t="shared" si="155"/>
        <v>0.43367133017872028</v>
      </c>
      <c r="ES34" s="29">
        <f t="shared" si="156"/>
        <v>0.23135164076170578</v>
      </c>
      <c r="EU34" s="50">
        <f t="shared" si="157"/>
        <v>99.999999999999986</v>
      </c>
      <c r="EV34" s="50">
        <f t="shared" si="158"/>
        <v>100.00000000000001</v>
      </c>
      <c r="EW34" s="175"/>
      <c r="EX34" s="175">
        <f>'Non Double Counted #''s'!BW34/'Non Double Counted #''s'!$BV34*100</f>
        <v>40.492351563414353</v>
      </c>
      <c r="EY34" s="175">
        <f>'Non Double Counted #''s'!BX34/'Non Double Counted #''s'!$BV34*100</f>
        <v>1.7221426597687721</v>
      </c>
      <c r="EZ34" s="175">
        <f>'Non Double Counted #''s'!BY34/'Non Double Counted #''s'!$BV34*100</f>
        <v>46.300151662385836</v>
      </c>
      <c r="FA34" s="175">
        <f>'Non Double Counted #''s'!BZ34/'Non Double Counted #''s'!$BV34*100</f>
        <v>1.4488784122215699</v>
      </c>
      <c r="FB34" s="175">
        <f>'Non Double Counted #''s'!CA34/'Non Double Counted #''s'!$BV34*100</f>
        <v>10.036475702209472</v>
      </c>
      <c r="FC34" s="194">
        <f>'Non Double Counted #''s'!EI34/'Non Double Counted #''s'!$EH34*100</f>
        <v>36.417513206689016</v>
      </c>
      <c r="FD34" s="175">
        <f>'Non Double Counted #''s'!EJ34/'Non Double Counted #''s'!$EH34*100</f>
        <v>1.9234503415674453</v>
      </c>
      <c r="FE34" s="175">
        <f>'Non Double Counted #''s'!EK34/'Non Double Counted #''s'!$EH34*100</f>
        <v>49.664462030680063</v>
      </c>
      <c r="FF34" s="175">
        <f>'Non Double Counted #''s'!EL34/'Non Double Counted #''s'!$EH34*100</f>
        <v>1.5841380151819358</v>
      </c>
      <c r="FG34" s="175">
        <f>'Non Double Counted #''s'!EM34/'Non Double Counted #''s'!$EH34*100</f>
        <v>10.410436405881541</v>
      </c>
      <c r="FH34" s="29">
        <f t="shared" si="159"/>
        <v>-4.074838356725337</v>
      </c>
      <c r="FI34" s="29">
        <f t="shared" si="117"/>
        <v>0.2013076817986732</v>
      </c>
      <c r="FJ34" s="29">
        <f t="shared" si="118"/>
        <v>3.3643103682942268</v>
      </c>
      <c r="FK34" s="29">
        <f t="shared" si="119"/>
        <v>0.13525960296036588</v>
      </c>
      <c r="FL34" s="29">
        <f t="shared" si="120"/>
        <v>0.37396070367206846</v>
      </c>
      <c r="FN34" s="50">
        <f t="shared" si="59"/>
        <v>100.00000000000001</v>
      </c>
      <c r="FO34" s="50">
        <f t="shared" si="60"/>
        <v>100</v>
      </c>
      <c r="FP34" s="175">
        <f>'Non Double Counted #''s'!CC34/'Non Double Counted #''s'!$CB34*100</f>
        <v>40.178722366085495</v>
      </c>
      <c r="FQ34" s="175">
        <f>'Non Double Counted #''s'!CD34/'Non Double Counted #''s'!$CB34*100</f>
        <v>1.8423570182650857</v>
      </c>
      <c r="FR34" s="175">
        <f>'Non Double Counted #''s'!CE34/'Non Double Counted #''s'!$CB34*100</f>
        <v>46.731283473824142</v>
      </c>
      <c r="FS34" s="175">
        <f>'Non Double Counted #''s'!CF34/'Non Double Counted #''s'!$CB34*100</f>
        <v>1.4171385979606421</v>
      </c>
      <c r="FT34" s="175">
        <f>'Non Double Counted #''s'!CG34/'Non Double Counted #''s'!$CB34*100</f>
        <v>9.8304985438646373</v>
      </c>
      <c r="FU34" s="194">
        <f>'Non Double Counted #''s'!EO34/'Non Double Counted #''s'!$EN34*100</f>
        <v>36.024627281347129</v>
      </c>
      <c r="FV34" s="175">
        <f>'Non Double Counted #''s'!EP34/'Non Double Counted #''s'!$EN34*100</f>
        <v>1.935864565070627</v>
      </c>
      <c r="FW34" s="175">
        <f>'Non Double Counted #''s'!EQ34/'Non Double Counted #''s'!$EN34*100</f>
        <v>49.973567058176563</v>
      </c>
      <c r="FX34" s="175">
        <f>'Non Double Counted #''s'!ER34/'Non Double Counted #''s'!$EN34*100</f>
        <v>1.6197086281940987</v>
      </c>
      <c r="FY34" s="175">
        <f>'Non Double Counted #''s'!ES34/'Non Double Counted #''s'!$EN34*100</f>
        <v>10.446232467211578</v>
      </c>
      <c r="FZ34" s="29">
        <f t="shared" si="160"/>
        <v>-4.1540950847383655</v>
      </c>
      <c r="GA34" s="29">
        <f t="shared" si="161"/>
        <v>9.3507546805541297E-2</v>
      </c>
      <c r="GB34" s="29">
        <f t="shared" si="162"/>
        <v>3.2422835843524211</v>
      </c>
      <c r="GC34" s="29">
        <f t="shared" si="163"/>
        <v>0.20257003023345654</v>
      </c>
      <c r="GD34" s="29">
        <f t="shared" si="164"/>
        <v>0.61573392334694077</v>
      </c>
      <c r="GF34" s="50">
        <f t="shared" si="62"/>
        <v>100</v>
      </c>
      <c r="GG34" s="50">
        <f t="shared" si="63"/>
        <v>99.999999999999986</v>
      </c>
      <c r="GI34" s="194">
        <f>'Non Double Counted #''s'!DM34/'Non Double Counted #''s'!$DL34*100</f>
        <v>37.501807889582246</v>
      </c>
      <c r="GJ34" s="175">
        <f>'Non Double Counted #''s'!DN34/'Non Double Counted #''s'!$DL34*100</f>
        <v>1.8166536562471567</v>
      </c>
      <c r="GK34" s="175">
        <f>'Non Double Counted #''s'!DO34/'Non Double Counted #''s'!$DL34*100</f>
        <v>48.769868826236667</v>
      </c>
      <c r="GL34" s="175">
        <f>'Non Double Counted #''s'!DP34/'Non Double Counted #''s'!$DL34*100</f>
        <v>8.844004271887437</v>
      </c>
      <c r="GM34" s="175">
        <f>'Non Double Counted #''s'!DQ34/'Non Double Counted #''s'!$DL34*100</f>
        <v>1.495687405115729</v>
      </c>
      <c r="GN34" s="29">
        <f>'Non Double Counted #''s'!DR34/'Non Double Counted #''s'!$DL34*100</f>
        <v>6.6185520600363007E-2</v>
      </c>
      <c r="GO34" s="29">
        <f>'Non Double Counted #''s'!DS34/'Non Double Counted #''s'!$DL34*100</f>
        <v>1.5057924303304007</v>
      </c>
      <c r="GP34" s="29">
        <f>'Non Double Counted #''s'!DT34/'Non Double Counted #''s'!$DL34*100</f>
        <v>10.405877197603528</v>
      </c>
      <c r="GQ34" s="194">
        <f>'Non Double Counted #''s'!EU34/'Non Double Counted #''s'!$ET34*100</f>
        <v>35.710561082341542</v>
      </c>
      <c r="GR34" s="175">
        <f>'Non Double Counted #''s'!EV34/'Non Double Counted #''s'!$ET34*100</f>
        <v>1.9701951031161988</v>
      </c>
      <c r="GS34" s="175">
        <f>'Non Double Counted #''s'!EW34/'Non Double Counted #''s'!$ET34*100</f>
        <v>50.151087565488631</v>
      </c>
      <c r="GT34" s="194">
        <f>('Non Double Counted #''s'!EX34/'Non Double Counted #''s'!$ET34)*100</f>
        <v>8.7582996426516466</v>
      </c>
      <c r="GU34" s="194">
        <f>('Non Double Counted #''s'!EY34/'Non Double Counted #''s'!$ET34)*100</f>
        <v>1.6886034644620092</v>
      </c>
      <c r="GV34" s="194">
        <f>('Non Double Counted #''s'!EZ34/'Non Double Counted #''s'!$ET34)*100</f>
        <v>6.6293040792223132E-2</v>
      </c>
      <c r="GW34" s="175">
        <f>('Non Double Counted #''s'!FA34/'Non Double Counted #''s'!$ET34)*100</f>
        <v>1.6549601011477546</v>
      </c>
      <c r="GX34" s="175">
        <f>'Non Double Counted #''s'!FB34/'Non Double Counted #''s'!$ET34*100</f>
        <v>10.513196147905877</v>
      </c>
      <c r="GY34" s="29">
        <f t="shared" si="64"/>
        <v>-1.7912468072407037</v>
      </c>
      <c r="GZ34" s="29">
        <f t="shared" si="65"/>
        <v>0.15354144686904214</v>
      </c>
      <c r="HA34" s="29">
        <f t="shared" si="66"/>
        <v>1.3812187392519633</v>
      </c>
      <c r="HB34" s="29">
        <f t="shared" si="67"/>
        <v>-8.5704629235790364E-2</v>
      </c>
      <c r="HC34" s="29">
        <f t="shared" si="68"/>
        <v>0.1929160593462802</v>
      </c>
      <c r="HD34" s="29">
        <f t="shared" si="69"/>
        <v>1.0752019186012485E-4</v>
      </c>
      <c r="HE34" s="29">
        <f t="shared" si="70"/>
        <v>0.14916767081735394</v>
      </c>
      <c r="HF34" s="29">
        <f t="shared" si="71"/>
        <v>0.10731895030234817</v>
      </c>
      <c r="HG34" s="50">
        <f t="shared" si="72"/>
        <v>100</v>
      </c>
      <c r="HH34" s="50">
        <f t="shared" si="73"/>
        <v>100</v>
      </c>
    </row>
    <row r="35" spans="1:216">
      <c r="A35" s="1" t="s">
        <v>46</v>
      </c>
      <c r="B35" s="79">
        <f>('Non Double Counted #''s'!U35/'Non Double Counted #''s'!$T35)*100</f>
        <v>83.311829605188095</v>
      </c>
      <c r="C35" s="79">
        <f>('Non Double Counted #''s'!V35/'Non Double Counted #''s'!$T35)*100</f>
        <v>1.6176489231616762</v>
      </c>
      <c r="D35" s="79">
        <f>('Non Double Counted #''s'!W35/'Non Double Counted #''s'!$T35)*100</f>
        <v>8.4959126589441496</v>
      </c>
      <c r="E35" s="79">
        <f>('Non Double Counted #''s'!X35/'Non Double Counted #''s'!$T35)*100</f>
        <v>2.0625715270278526</v>
      </c>
      <c r="F35" s="79">
        <f>('Non Double Counted #''s'!Y35/'Non Double Counted #''s'!$T35)*100</f>
        <v>4.5120372856782289</v>
      </c>
      <c r="G35" s="90">
        <f>('Non Double Counted #''s'!CC35/'Non Double Counted #''s'!$CB35)*100</f>
        <v>78.12069086193479</v>
      </c>
      <c r="H35" s="79">
        <f>('Non Double Counted #''s'!CD35/'Non Double Counted #''s'!$CB35)*100</f>
        <v>1.736710970105058</v>
      </c>
      <c r="I35" s="79">
        <f>('Non Double Counted #''s'!CE35/'Non Double Counted #''s'!$CB35)*100</f>
        <v>12.037344335111378</v>
      </c>
      <c r="J35" s="79">
        <f>('Non Double Counted #''s'!CF35/'Non Double Counted #''s'!$CB35)*100</f>
        <v>2.877506644740937</v>
      </c>
      <c r="K35" s="79">
        <f>('Non Double Counted #''s'!CG35/'Non Double Counted #''s'!$CB35)*100</f>
        <v>5.2277471881078315</v>
      </c>
      <c r="L35" s="28">
        <f t="shared" si="121"/>
        <v>-5.1911387432533047</v>
      </c>
      <c r="M35" s="29">
        <f t="shared" si="122"/>
        <v>0.11906204694338185</v>
      </c>
      <c r="N35" s="29">
        <f t="shared" si="123"/>
        <v>3.5414316761672282</v>
      </c>
      <c r="O35" s="29">
        <f t="shared" si="124"/>
        <v>0.71570990242960253</v>
      </c>
      <c r="P35" s="29">
        <f t="shared" si="125"/>
        <v>0.81493511771308436</v>
      </c>
      <c r="R35" s="50">
        <f t="shared" si="126"/>
        <v>100.00000000000001</v>
      </c>
      <c r="S35" s="50">
        <f t="shared" si="127"/>
        <v>99.999999999999986</v>
      </c>
      <c r="U35" s="80">
        <f>('Non Double Counted #''s'!AA35/'Non Double Counted #''s'!$Z35)*100</f>
        <v>82.825409567189368</v>
      </c>
      <c r="V35" s="80">
        <f>('Non Double Counted #''s'!AB35/'Non Double Counted #''s'!$Z35)*100</f>
        <v>1.6450624249925099</v>
      </c>
      <c r="W35" s="80">
        <f>('Non Double Counted #''s'!AC35/'Non Double Counted #''s'!$Z35)*100</f>
        <v>8.8507559163179348</v>
      </c>
      <c r="X35" s="80">
        <f>('Non Double Counted #''s'!AD35/'Non Double Counted #''s'!$Z35)*100</f>
        <v>2.089209097715679</v>
      </c>
      <c r="Y35" s="80">
        <f>('Non Double Counted #''s'!AE35/'Non Double Counted #''s'!$Z35)*100</f>
        <v>4.5895629937845053</v>
      </c>
      <c r="Z35" s="91">
        <f>('Non Double Counted #''s'!CI35/'Non Double Counted #''s'!$CH35)*100</f>
        <v>77.802830366986512</v>
      </c>
      <c r="AA35" s="80">
        <f>('Non Double Counted #''s'!CJ35/'Non Double Counted #''s'!$CH35)*100</f>
        <v>1.7443919542549751</v>
      </c>
      <c r="AB35" s="80">
        <f>('Non Double Counted #''s'!CK35/'Non Double Counted #''s'!$CH35)*100</f>
        <v>12.159889089292506</v>
      </c>
      <c r="AC35" s="80">
        <f>('Non Double Counted #''s'!CL35/'Non Double Counted #''s'!$CH35)*100</f>
        <v>2.9303322884591365</v>
      </c>
      <c r="AD35" s="80">
        <f>('Non Double Counted #''s'!CM35/'Non Double Counted #''s'!$CH35)*100</f>
        <v>5.3625563010068591</v>
      </c>
      <c r="AE35" s="28">
        <f t="shared" si="128"/>
        <v>-5.0225792002028555</v>
      </c>
      <c r="AF35" s="29">
        <f t="shared" si="129"/>
        <v>9.9329529262465188E-2</v>
      </c>
      <c r="AG35" s="29">
        <f t="shared" si="130"/>
        <v>3.3091331729745708</v>
      </c>
      <c r="AH35" s="29">
        <f t="shared" si="131"/>
        <v>0.77299330722235382</v>
      </c>
      <c r="AI35" s="29">
        <f t="shared" si="132"/>
        <v>0.84112319074345754</v>
      </c>
      <c r="AJ35" s="29"/>
      <c r="AK35" s="50">
        <f t="shared" si="28"/>
        <v>100</v>
      </c>
      <c r="AL35" s="50">
        <f t="shared" si="29"/>
        <v>100</v>
      </c>
      <c r="AN35" s="80">
        <f>('Non Double Counted #''s'!AG35/'Non Double Counted #''s'!$AF35)*100</f>
        <v>82.3930558406161</v>
      </c>
      <c r="AO35" s="80">
        <f>('Non Double Counted #''s'!AH35/'Non Double Counted #''s'!$AF35)*100</f>
        <v>1.6576587533858858</v>
      </c>
      <c r="AP35" s="80">
        <f>('Non Double Counted #''s'!AI35/'Non Double Counted #''s'!$AF35)*100</f>
        <v>9.1817931758335103</v>
      </c>
      <c r="AQ35" s="80">
        <f>('Non Double Counted #''s'!AJ35/'Non Double Counted #''s'!$AF35)*100</f>
        <v>2.109898512814492</v>
      </c>
      <c r="AR35" s="80">
        <f>('Non Double Counted #''s'!AK35/'Non Double Counted #''s'!$AF35)*100</f>
        <v>4.657593717350009</v>
      </c>
      <c r="AS35" s="91">
        <f>('Non Double Counted #''s'!CO35/'Non Double Counted #''s'!$CN35)*100</f>
        <v>77.486988128695074</v>
      </c>
      <c r="AT35" s="91">
        <f>('Non Double Counted #''s'!CP35/'Non Double Counted #''s'!$CN35)*100</f>
        <v>1.7551618103008475</v>
      </c>
      <c r="AU35" s="91">
        <f>('Non Double Counted #''s'!CQ35/'Non Double Counted #''s'!$CN35)*100</f>
        <v>12.309160281064054</v>
      </c>
      <c r="AV35" s="91">
        <f>('Non Double Counted #''s'!CR35/'Non Double Counted #''s'!$CN35)*100</f>
        <v>2.9741747273900052</v>
      </c>
      <c r="AW35" s="91">
        <f>('Non Double Counted #''s'!CS35/'Non Double Counted #''s'!$CN35)*100</f>
        <v>5.4745150525500215</v>
      </c>
      <c r="AX35" s="28">
        <f t="shared" si="133"/>
        <v>-4.9060677119210254</v>
      </c>
      <c r="AY35" s="29">
        <f t="shared" si="134"/>
        <v>9.750305691496175E-2</v>
      </c>
      <c r="AZ35" s="29">
        <f t="shared" si="135"/>
        <v>3.1273671052305438</v>
      </c>
      <c r="BA35" s="29">
        <f t="shared" si="136"/>
        <v>0.81692133520001242</v>
      </c>
      <c r="BB35" s="29">
        <f t="shared" si="137"/>
        <v>0.86427621457551318</v>
      </c>
      <c r="BD35" s="50">
        <f t="shared" si="30"/>
        <v>100</v>
      </c>
      <c r="BE35" s="50">
        <f t="shared" si="31"/>
        <v>100</v>
      </c>
      <c r="BG35" s="175">
        <f>('Non Double Counted #''s'!AM35/'Non Double Counted #''s'!$AL35)*100</f>
        <v>81.977970294122741</v>
      </c>
      <c r="BH35" s="175">
        <f>('Non Double Counted #''s'!AN35/'Non Double Counted #''s'!$AL35)*100</f>
        <v>1.6661530950472867</v>
      </c>
      <c r="BI35" s="175">
        <f>('Non Double Counted #''s'!AO35/'Non Double Counted #''s'!$AL35)*100</f>
        <v>9.5134528734192294</v>
      </c>
      <c r="BJ35" s="175">
        <f>('Non Double Counted #''s'!AP35/'Non Double Counted #''s'!$AL35)*100</f>
        <v>2.1311078438883952</v>
      </c>
      <c r="BK35" s="175">
        <f>('Non Double Counted #''s'!AQ35/'Non Double Counted #''s'!$AL35)*100</f>
        <v>4.7113158935223431</v>
      </c>
      <c r="BL35" s="175">
        <f>('Non Double Counted #''s'!CU35/'Non Double Counted #''s'!$CT35)*100</f>
        <v>77.036621724787864</v>
      </c>
      <c r="BM35" s="175">
        <f>('Non Double Counted #''s'!CV35/'Non Double Counted #''s'!$CT35)*100</f>
        <v>1.7857615120903301</v>
      </c>
      <c r="BN35" s="175">
        <f>('Non Double Counted #''s'!CW35/'Non Double Counted #''s'!$CT35)*100</f>
        <v>12.512823535308579</v>
      </c>
      <c r="BO35" s="175">
        <f>('Non Double Counted #''s'!CX35/'Non Double Counted #''s'!$CT35)*100</f>
        <v>3.0253846179033554</v>
      </c>
      <c r="BP35" s="175">
        <f>('Non Double Counted #''s'!CY35/'Non Double Counted #''s'!$CT35)*100</f>
        <v>5.6394086099098821</v>
      </c>
      <c r="BQ35" s="29">
        <f t="shared" si="32"/>
        <v>-4.9413485693348775</v>
      </c>
      <c r="BR35" s="29">
        <f t="shared" si="33"/>
        <v>0.11960841704304337</v>
      </c>
      <c r="BS35" s="29">
        <f t="shared" si="34"/>
        <v>2.9993706618893494</v>
      </c>
      <c r="BT35" s="29">
        <f t="shared" si="35"/>
        <v>0.92809271638753899</v>
      </c>
      <c r="BU35" s="29">
        <f t="shared" si="36"/>
        <v>0.8942767740149602</v>
      </c>
      <c r="BW35" s="50">
        <f t="shared" si="37"/>
        <v>100</v>
      </c>
      <c r="BX35" s="50">
        <f t="shared" si="38"/>
        <v>100.00000000000001</v>
      </c>
      <c r="BZ35" s="175">
        <f>('Non Double Counted #''s'!AS35/'Non Double Counted #''s'!$AR35)*100</f>
        <v>81.500489102660197</v>
      </c>
      <c r="CA35" s="175">
        <f>('Non Double Counted #''s'!AT35/'Non Double Counted #''s'!$AR35)*100</f>
        <v>1.6832972614944646</v>
      </c>
      <c r="CB35" s="175">
        <f>('Non Double Counted #''s'!AU35/'Non Double Counted #''s'!$AR35)*100</f>
        <v>9.8730817940335278</v>
      </c>
      <c r="CC35" s="175">
        <f>('Non Double Counted #''s'!AV35/'Non Double Counted #''s'!$AR35)*100</f>
        <v>2.1573527328869977</v>
      </c>
      <c r="CD35" s="175">
        <f>('Non Double Counted #''s'!AW35/'Non Double Counted #''s'!$AR35)*100</f>
        <v>4.785779108924805</v>
      </c>
      <c r="CE35" s="175">
        <f>('Non Double Counted #''s'!DA35/'Non Double Counted #''s'!$CZ35)*100</f>
        <v>76.602596639295783</v>
      </c>
      <c r="CF35" s="175">
        <f>('Non Double Counted #''s'!DB35/'Non Double Counted #''s'!$CZ35)*100</f>
        <v>1.8232667994878105</v>
      </c>
      <c r="CG35" s="175">
        <f>('Non Double Counted #''s'!DC35/'Non Double Counted #''s'!$CZ35)*100</f>
        <v>12.705483302585247</v>
      </c>
      <c r="CH35" s="175">
        <f>('Non Double Counted #''s'!DD35/'Non Double Counted #''s'!$CZ35)*100</f>
        <v>3.0814521899727896</v>
      </c>
      <c r="CI35" s="175">
        <f>('Non Double Counted #''s'!DE35/'Non Double Counted #''s'!$CZ35)*100</f>
        <v>5.7872010686583719</v>
      </c>
      <c r="CJ35" s="29">
        <f t="shared" si="39"/>
        <v>-4.8978924633644141</v>
      </c>
      <c r="CK35" s="29">
        <f t="shared" si="40"/>
        <v>0.13996953799334588</v>
      </c>
      <c r="CL35" s="29">
        <f t="shared" si="41"/>
        <v>2.8324015085517189</v>
      </c>
      <c r="CM35" s="29">
        <f t="shared" si="42"/>
        <v>1.001421959733567</v>
      </c>
      <c r="CN35" s="29">
        <f t="shared" si="43"/>
        <v>0.92409945708579189</v>
      </c>
      <c r="CP35" s="50">
        <f t="shared" si="44"/>
        <v>99.999999999999972</v>
      </c>
      <c r="CQ35" s="50">
        <f t="shared" si="45"/>
        <v>100.00000000000001</v>
      </c>
      <c r="CS35" s="175">
        <f>('Non Double Counted #''s'!AY35/'Non Double Counted #''s'!$AX35)*100</f>
        <v>80.995977145142248</v>
      </c>
      <c r="CT35" s="175">
        <f>('Non Double Counted #''s'!AZ35/'Non Double Counted #''s'!$AX35)*100</f>
        <v>1.7120768232704007</v>
      </c>
      <c r="CU35" s="175">
        <f>('Non Double Counted #''s'!BA35/'Non Double Counted #''s'!$AX35)*100</f>
        <v>10.248282516990095</v>
      </c>
      <c r="CV35" s="175">
        <f>('Non Double Counted #''s'!BB35/'Non Double Counted #''s'!$AX35)*100</f>
        <v>2.1883645823598576</v>
      </c>
      <c r="CW35" s="175">
        <f>('Non Double Counted #''s'!BC35/'Non Double Counted #''s'!$AX35)*100</f>
        <v>4.8552989322373898</v>
      </c>
      <c r="CX35" s="175">
        <f>('Non Double Counted #''s'!DG35/'Non Double Counted #''s'!$DF35)*100</f>
        <v>76.370922922267567</v>
      </c>
      <c r="CY35" s="175">
        <f>('Non Double Counted #''s'!DH35/'Non Double Counted #''s'!$DF35)*100</f>
        <v>1.8582545594013871</v>
      </c>
      <c r="CZ35" s="175">
        <f>('Non Double Counted #''s'!DI35/'Non Double Counted #''s'!$DF35)*100</f>
        <v>12.765981875990146</v>
      </c>
      <c r="DA35" s="175">
        <f>('Non Double Counted #''s'!DJ35/'Non Double Counted #''s'!$DF35)*100</f>
        <v>3.1487260792507086</v>
      </c>
      <c r="DB35" s="175">
        <f>('Non Double Counted #''s'!DK35/'Non Double Counted #''s'!$DF35)*100</f>
        <v>5.8561145630901938</v>
      </c>
      <c r="DC35" s="29">
        <f t="shared" si="138"/>
        <v>-4.6250542228746809</v>
      </c>
      <c r="DD35" s="29">
        <f t="shared" si="139"/>
        <v>0.14617773613098639</v>
      </c>
      <c r="DE35" s="29">
        <f t="shared" si="140"/>
        <v>2.5176993590000514</v>
      </c>
      <c r="DF35" s="29">
        <f t="shared" si="141"/>
        <v>1.000815630852804</v>
      </c>
      <c r="DG35" s="29">
        <f t="shared" si="142"/>
        <v>0.96036149689085093</v>
      </c>
      <c r="DI35" s="50">
        <f t="shared" si="143"/>
        <v>99.999999999999986</v>
      </c>
      <c r="DJ35" s="50">
        <f t="shared" si="144"/>
        <v>100</v>
      </c>
      <c r="DL35" s="175">
        <f>('Non Double Counted #''s'!BE35/'Non Double Counted #''s'!$BD35)*100</f>
        <v>80.488704605400713</v>
      </c>
      <c r="DM35" s="175">
        <f>('Non Double Counted #''s'!BF35/'Non Double Counted #''s'!$BD35)*100</f>
        <v>1.7333730597564108</v>
      </c>
      <c r="DN35" s="175">
        <f>('Non Double Counted #''s'!BG35/'Non Double Counted #''s'!$BD35)*100</f>
        <v>10.635063279855251</v>
      </c>
      <c r="DO35" s="175">
        <f>('Non Double Counted #''s'!BH35/'Non Double Counted #''s'!$BD35)*100</f>
        <v>2.2201020519339996</v>
      </c>
      <c r="DP35" s="175">
        <f>('Non Double Counted #''s'!BI35/'Non Double Counted #''s'!$BD35)*100</f>
        <v>4.9227570030536345</v>
      </c>
      <c r="DQ35" s="175">
        <f>('Non Double Counted #''s'!DM35/'Non Double Counted #''s'!$DL35)*100</f>
        <v>75.786984379556117</v>
      </c>
      <c r="DR35" s="175">
        <f>('Non Double Counted #''s'!DN35/'Non Double Counted #''s'!$DL35)*100</f>
        <v>1.9186410271759806</v>
      </c>
      <c r="DS35" s="175">
        <f>('Non Double Counted #''s'!DO35/'Non Double Counted #''s'!$DL35)*100</f>
        <v>13.057017806417726</v>
      </c>
      <c r="DT35" s="175">
        <f>('Non Double Counted #''s'!DS35/'Non Double Counted #''s'!$DL35)*100</f>
        <v>3.2095628631622852</v>
      </c>
      <c r="DU35" s="175">
        <f>('Non Double Counted #''s'!DT35/'Non Double Counted #''s'!$DL35)*100</f>
        <v>6.0277939236878844</v>
      </c>
      <c r="DV35" s="29">
        <f t="shared" si="145"/>
        <v>-4.7017202258445963</v>
      </c>
      <c r="DW35" s="29">
        <f t="shared" si="146"/>
        <v>0.18526796741956986</v>
      </c>
      <c r="DX35" s="29">
        <f t="shared" si="147"/>
        <v>2.4219545265624749</v>
      </c>
      <c r="DY35" s="29">
        <f t="shared" si="148"/>
        <v>1.1050369206342499</v>
      </c>
      <c r="DZ35" s="29">
        <f t="shared" si="149"/>
        <v>0.98946081122828566</v>
      </c>
      <c r="EB35" s="50">
        <f t="shared" si="150"/>
        <v>100.00000000000001</v>
      </c>
      <c r="EC35" s="50">
        <f t="shared" si="151"/>
        <v>100</v>
      </c>
      <c r="EE35" s="175">
        <f>('Non Double Counted #''s'!BQ35/'Non Double Counted #''s'!$BP35)*100</f>
        <v>79.638477783031774</v>
      </c>
      <c r="EF35" s="175">
        <f>('Non Double Counted #''s'!BR35/'Non Double Counted #''s'!$BP35)*100</f>
        <v>1.7893397134139313</v>
      </c>
      <c r="EG35" s="175">
        <f>('Non Double Counted #''s'!BS35/'Non Double Counted #''s'!$BP35)*100</f>
        <v>11.199880177444031</v>
      </c>
      <c r="EH35" s="175">
        <f>('Non Double Counted #''s'!BT35/'Non Double Counted #''s'!$BP35)*100</f>
        <v>2.2912142933880375</v>
      </c>
      <c r="EI35" s="175">
        <f>('Non Double Counted #''s'!BU35/'Non Double Counted #''s'!$BP35)*100</f>
        <v>5.0810880327222225</v>
      </c>
      <c r="EJ35" s="175">
        <f>('Non Double Counted #''s'!EB35/'Non Double Counted #''s'!$EA35)*100</f>
        <v>75.051716121702228</v>
      </c>
      <c r="EK35" s="175">
        <f>('Non Double Counted #''s'!EC35/'Non Double Counted #''s'!$EA35)*100</f>
        <v>1.9586332670813758</v>
      </c>
      <c r="EL35" s="175">
        <f>('Non Double Counted #''s'!ED35/'Non Double Counted #''s'!$EA35)*100</f>
        <v>13.439600430278132</v>
      </c>
      <c r="EM35" s="175">
        <f>('Non Double Counted #''s'!EE35/'Non Double Counted #''s'!$EA35)*100</f>
        <v>3.3161859072768167</v>
      </c>
      <c r="EN35" s="175">
        <f>('Non Double Counted #''s'!EF35/'Non Double Counted #''s'!$EA35)*100</f>
        <v>6.2338642736614442</v>
      </c>
      <c r="EO35" s="29">
        <f t="shared" si="152"/>
        <v>-4.5867616613295468</v>
      </c>
      <c r="EP35" s="29">
        <f t="shared" si="153"/>
        <v>0.16929355366744447</v>
      </c>
      <c r="EQ35" s="29">
        <f t="shared" si="154"/>
        <v>2.2397202528341005</v>
      </c>
      <c r="ER35" s="29">
        <f t="shared" si="155"/>
        <v>1.1527762409392217</v>
      </c>
      <c r="ES35" s="29">
        <f t="shared" si="156"/>
        <v>1.0249716138887792</v>
      </c>
      <c r="EU35" s="50">
        <f t="shared" si="157"/>
        <v>100</v>
      </c>
      <c r="EV35" s="50">
        <f t="shared" si="158"/>
        <v>100</v>
      </c>
      <c r="EW35" s="175"/>
      <c r="EX35" s="175">
        <f>'Non Double Counted #''s'!BW35/'Non Double Counted #''s'!$BV35*100</f>
        <v>78.459669533921812</v>
      </c>
      <c r="EY35" s="175">
        <f>'Non Double Counted #''s'!BX35/'Non Double Counted #''s'!$BV35*100</f>
        <v>1.6962345284899223</v>
      </c>
      <c r="EZ35" s="175">
        <f>'Non Double Counted #''s'!BY35/'Non Double Counted #''s'!$BV35*100</f>
        <v>11.747671801693206</v>
      </c>
      <c r="FA35" s="175">
        <f>'Non Double Counted #''s'!BZ35/'Non Double Counted #''s'!$BV35*100</f>
        <v>2.8670550346978416</v>
      </c>
      <c r="FB35" s="175">
        <f>'Non Double Counted #''s'!CA35/'Non Double Counted #''s'!$BV35*100</f>
        <v>5.2293691011972099</v>
      </c>
      <c r="FC35" s="194">
        <f>'Non Double Counted #''s'!EI35/'Non Double Counted #''s'!$EH35*100</f>
        <v>74.666669181496104</v>
      </c>
      <c r="FD35" s="175">
        <f>'Non Double Counted #''s'!EJ35/'Non Double Counted #''s'!$EH35*100</f>
        <v>1.9613547731973564</v>
      </c>
      <c r="FE35" s="175">
        <f>'Non Double Counted #''s'!EK35/'Non Double Counted #''s'!$EH35*100</f>
        <v>13.670518520893635</v>
      </c>
      <c r="FF35" s="175">
        <f>'Non Double Counted #''s'!EL35/'Non Double Counted #''s'!$EH35*100</f>
        <v>3.4322470763339537</v>
      </c>
      <c r="FG35" s="175">
        <f>'Non Double Counted #''s'!EM35/'Non Double Counted #''s'!$EH35*100</f>
        <v>6.2692104480789492</v>
      </c>
      <c r="FH35" s="29">
        <f t="shared" si="159"/>
        <v>-3.7930003524257074</v>
      </c>
      <c r="FI35" s="29">
        <f t="shared" si="117"/>
        <v>0.26512024470743412</v>
      </c>
      <c r="FJ35" s="29">
        <f t="shared" si="118"/>
        <v>1.9228467192004288</v>
      </c>
      <c r="FK35" s="29">
        <f t="shared" si="119"/>
        <v>0.56519204163611203</v>
      </c>
      <c r="FL35" s="29">
        <f t="shared" si="120"/>
        <v>1.0398413468817393</v>
      </c>
      <c r="FN35" s="50">
        <f t="shared" si="59"/>
        <v>99.999999999999986</v>
      </c>
      <c r="FO35" s="50">
        <f t="shared" si="60"/>
        <v>100</v>
      </c>
      <c r="FP35" s="175">
        <f>'Non Double Counted #''s'!CC35/'Non Double Counted #''s'!$CB35*100</f>
        <v>78.12069086193479</v>
      </c>
      <c r="FQ35" s="175">
        <f>'Non Double Counted #''s'!CD35/'Non Double Counted #''s'!$CB35*100</f>
        <v>1.736710970105058</v>
      </c>
      <c r="FR35" s="175">
        <f>'Non Double Counted #''s'!CE35/'Non Double Counted #''s'!$CB35*100</f>
        <v>12.037344335111378</v>
      </c>
      <c r="FS35" s="175">
        <f>'Non Double Counted #''s'!CF35/'Non Double Counted #''s'!$CB35*100</f>
        <v>2.877506644740937</v>
      </c>
      <c r="FT35" s="175">
        <f>'Non Double Counted #''s'!CG35/'Non Double Counted #''s'!$CB35*100</f>
        <v>5.2277471881078315</v>
      </c>
      <c r="FU35" s="194">
        <f>'Non Double Counted #''s'!EO35/'Non Double Counted #''s'!$EN35*100</f>
        <v>74.148914750155129</v>
      </c>
      <c r="FV35" s="175">
        <f>'Non Double Counted #''s'!EP35/'Non Double Counted #''s'!$EN35*100</f>
        <v>1.9886986376198488</v>
      </c>
      <c r="FW35" s="175">
        <f>'Non Double Counted #''s'!EQ35/'Non Double Counted #''s'!$EN35*100</f>
        <v>14.025746769319181</v>
      </c>
      <c r="FX35" s="175">
        <f>'Non Double Counted #''s'!ER35/'Non Double Counted #''s'!$EN35*100</f>
        <v>3.5053206998283253</v>
      </c>
      <c r="FY35" s="175">
        <f>'Non Double Counted #''s'!ES35/'Non Double Counted #''s'!$EN35*100</f>
        <v>6.3313191430775229</v>
      </c>
      <c r="FZ35" s="29">
        <f t="shared" si="160"/>
        <v>-3.9717761117796613</v>
      </c>
      <c r="GA35" s="29">
        <f t="shared" si="161"/>
        <v>0.25198766751479074</v>
      </c>
      <c r="GB35" s="29">
        <f t="shared" si="162"/>
        <v>1.9884024342078028</v>
      </c>
      <c r="GC35" s="29">
        <f t="shared" si="163"/>
        <v>0.6278140550873883</v>
      </c>
      <c r="GD35" s="29">
        <f t="shared" si="164"/>
        <v>1.1035719549696914</v>
      </c>
      <c r="GF35" s="50">
        <f t="shared" si="62"/>
        <v>99.999999999999986</v>
      </c>
      <c r="GG35" s="50">
        <f t="shared" si="63"/>
        <v>100.00000000000001</v>
      </c>
      <c r="GI35" s="194">
        <f>'Non Double Counted #''s'!DM35/'Non Double Counted #''s'!$DL35*100</f>
        <v>75.786984379556117</v>
      </c>
      <c r="GJ35" s="175">
        <f>'Non Double Counted #''s'!DN35/'Non Double Counted #''s'!$DL35*100</f>
        <v>1.9186410271759806</v>
      </c>
      <c r="GK35" s="175">
        <f>'Non Double Counted #''s'!DO35/'Non Double Counted #''s'!$DL35*100</f>
        <v>13.057017806417726</v>
      </c>
      <c r="GL35" s="175">
        <f>'Non Double Counted #''s'!DP35/'Non Double Counted #''s'!$DL35*100</f>
        <v>1.1156770242948206</v>
      </c>
      <c r="GM35" s="175">
        <f>'Non Double Counted #''s'!DQ35/'Non Double Counted #''s'!$DL35*100</f>
        <v>4.5191436852970082</v>
      </c>
      <c r="GN35" s="29">
        <f>'Non Double Counted #''s'!DR35/'Non Double Counted #''s'!$DL35*100</f>
        <v>0.3929732140960554</v>
      </c>
      <c r="GO35" s="29">
        <f>'Non Double Counted #''s'!DS35/'Non Double Counted #''s'!$DL35*100</f>
        <v>3.2095628631622852</v>
      </c>
      <c r="GP35" s="29">
        <f>'Non Double Counted #''s'!DT35/'Non Double Counted #''s'!$DL35*100</f>
        <v>6.0277939236878844</v>
      </c>
      <c r="GQ35" s="194">
        <f>'Non Double Counted #''s'!EU35/'Non Double Counted #''s'!$ET35*100</f>
        <v>73.543236928429437</v>
      </c>
      <c r="GR35" s="175">
        <f>'Non Double Counted #''s'!EV35/'Non Double Counted #''s'!$ET35*100</f>
        <v>2.0436367975846066</v>
      </c>
      <c r="GS35" s="175">
        <f>'Non Double Counted #''s'!EW35/'Non Double Counted #''s'!$ET35*100</f>
        <v>14.375337400654741</v>
      </c>
      <c r="GT35" s="194">
        <f>('Non Double Counted #''s'!EX35/'Non Double Counted #''s'!$ET35)*100</f>
        <v>1.0858611408074785</v>
      </c>
      <c r="GU35" s="194">
        <f>('Non Double Counted #''s'!EY35/'Non Double Counted #''s'!$ET35)*100</f>
        <v>4.953189012524831</v>
      </c>
      <c r="GV35" s="194">
        <f>('Non Double Counted #''s'!EZ35/'Non Double Counted #''s'!$ET35)*100</f>
        <v>0.42939650299035148</v>
      </c>
      <c r="GW35" s="175">
        <f>('Non Double Counted #''s'!FA35/'Non Double Counted #''s'!$ET35)*100</f>
        <v>3.5693422170085545</v>
      </c>
      <c r="GX35" s="175">
        <f>'Non Double Counted #''s'!FB35/'Non Double Counted #''s'!$ET35*100</f>
        <v>6.4684466563226612</v>
      </c>
      <c r="GY35" s="29">
        <f t="shared" si="64"/>
        <v>-2.2437474511266799</v>
      </c>
      <c r="GZ35" s="29">
        <f t="shared" si="65"/>
        <v>0.12499577040862597</v>
      </c>
      <c r="HA35" s="29">
        <f t="shared" si="66"/>
        <v>1.3183195942370158</v>
      </c>
      <c r="HB35" s="29">
        <f t="shared" si="67"/>
        <v>-2.9815883487342099E-2</v>
      </c>
      <c r="HC35" s="29">
        <f t="shared" si="68"/>
        <v>0.43404532722782285</v>
      </c>
      <c r="HD35" s="29">
        <f t="shared" si="69"/>
        <v>3.642328889429608E-2</v>
      </c>
      <c r="HE35" s="29">
        <f t="shared" si="70"/>
        <v>0.35977935384626925</v>
      </c>
      <c r="HF35" s="29">
        <f t="shared" si="71"/>
        <v>0.44065273263477689</v>
      </c>
      <c r="HG35" s="50">
        <f t="shared" si="72"/>
        <v>100.00000000000001</v>
      </c>
      <c r="HH35" s="50">
        <f t="shared" si="73"/>
        <v>100.00000000000001</v>
      </c>
    </row>
    <row r="36" spans="1:216">
      <c r="A36" s="1" t="s">
        <v>47</v>
      </c>
      <c r="B36" s="79">
        <f>('Non Double Counted #''s'!U36/'Non Double Counted #''s'!$T36)*100</f>
        <v>84.966124939220435</v>
      </c>
      <c r="C36" s="79">
        <f>('Non Double Counted #''s'!V36/'Non Double Counted #''s'!$T36)*100</f>
        <v>0.77745468703215004</v>
      </c>
      <c r="D36" s="79">
        <f>('Non Double Counted #''s'!W36/'Non Double Counted #''s'!$T36)*100</f>
        <v>9.4708751297430975</v>
      </c>
      <c r="E36" s="79">
        <f>('Non Double Counted #''s'!X36/'Non Double Counted #''s'!$T36)*100</f>
        <v>1.1783161200943142</v>
      </c>
      <c r="F36" s="79">
        <f>('Non Double Counted #''s'!Y36/'Non Double Counted #''s'!$T36)*100</f>
        <v>3.6072291239100052</v>
      </c>
      <c r="G36" s="90">
        <f>('Non Double Counted #''s'!CC36/'Non Double Counted #''s'!$CB36)*100</f>
        <v>80.059682907488295</v>
      </c>
      <c r="H36" s="79">
        <f>('Non Double Counted #''s'!CD36/'Non Double Counted #''s'!$CB36)*100</f>
        <v>0.9901243139518292</v>
      </c>
      <c r="I36" s="79">
        <f>('Non Double Counted #''s'!CE36/'Non Double Counted #''s'!$CB36)*100</f>
        <v>13.236869511880853</v>
      </c>
      <c r="J36" s="79">
        <f>('Non Double Counted #''s'!CF36/'Non Double Counted #''s'!$CB36)*100</f>
        <v>1.7791285173834368</v>
      </c>
      <c r="K36" s="79">
        <f>('Non Double Counted #''s'!CG36/'Non Double Counted #''s'!$CB36)*100</f>
        <v>3.9341947492955822</v>
      </c>
      <c r="L36" s="28">
        <f t="shared" si="121"/>
        <v>-4.9064420317321407</v>
      </c>
      <c r="M36" s="29">
        <f t="shared" si="122"/>
        <v>0.21266962691967917</v>
      </c>
      <c r="N36" s="29">
        <f t="shared" si="123"/>
        <v>3.7659943821377553</v>
      </c>
      <c r="O36" s="29">
        <f t="shared" si="124"/>
        <v>0.32696562538557705</v>
      </c>
      <c r="P36" s="29">
        <f t="shared" si="125"/>
        <v>0.60081239728912261</v>
      </c>
      <c r="R36" s="50">
        <f t="shared" si="126"/>
        <v>99.999999999999986</v>
      </c>
      <c r="S36" s="50">
        <f t="shared" si="127"/>
        <v>100</v>
      </c>
      <c r="U36" s="80">
        <f>('Non Double Counted #''s'!AA36/'Non Double Counted #''s'!$Z36)*100</f>
        <v>84.506665775669092</v>
      </c>
      <c r="V36" s="80">
        <f>('Non Double Counted #''s'!AB36/'Non Double Counted #''s'!$Z36)*100</f>
        <v>0.80678117699067275</v>
      </c>
      <c r="W36" s="80">
        <f>('Non Double Counted #''s'!AC36/'Non Double Counted #''s'!$Z36)*100</f>
        <v>9.8250474841740836</v>
      </c>
      <c r="X36" s="80">
        <f>('Non Double Counted #''s'!AD36/'Non Double Counted #''s'!$Z36)*100</f>
        <v>1.2243077848343644</v>
      </c>
      <c r="Y36" s="80">
        <f>('Non Double Counted #''s'!AE36/'Non Double Counted #''s'!$Z36)*100</f>
        <v>3.637197778331795</v>
      </c>
      <c r="Z36" s="91">
        <f>('Non Double Counted #''s'!CI36/'Non Double Counted #''s'!$CH36)*100</f>
        <v>79.906783451190719</v>
      </c>
      <c r="AA36" s="80">
        <f>('Non Double Counted #''s'!CJ36/'Non Double Counted #''s'!$CH36)*100</f>
        <v>1.0056432155506609</v>
      </c>
      <c r="AB36" s="80">
        <f>('Non Double Counted #''s'!CK36/'Non Double Counted #''s'!$CH36)*100</f>
        <v>13.288891799668475</v>
      </c>
      <c r="AC36" s="80">
        <f>('Non Double Counted #''s'!CL36/'Non Double Counted #''s'!$CH36)*100</f>
        <v>1.8093102374647452</v>
      </c>
      <c r="AD36" s="80">
        <f>('Non Double Counted #''s'!CM36/'Non Double Counted #''s'!$CH36)*100</f>
        <v>3.9893712961253982</v>
      </c>
      <c r="AE36" s="28">
        <f t="shared" si="128"/>
        <v>-4.5998823244783722</v>
      </c>
      <c r="AF36" s="29">
        <f t="shared" si="129"/>
        <v>0.19886203855998819</v>
      </c>
      <c r="AG36" s="29">
        <f t="shared" si="130"/>
        <v>3.4638443154943914</v>
      </c>
      <c r="AH36" s="29">
        <f t="shared" si="131"/>
        <v>0.35217351779360317</v>
      </c>
      <c r="AI36" s="29">
        <f t="shared" si="132"/>
        <v>0.58500245263038075</v>
      </c>
      <c r="AJ36" s="29"/>
      <c r="AK36" s="50">
        <f t="shared" si="28"/>
        <v>100</v>
      </c>
      <c r="AL36" s="50">
        <f t="shared" si="29"/>
        <v>100</v>
      </c>
      <c r="AN36" s="80">
        <f>('Non Double Counted #''s'!AG36/'Non Double Counted #''s'!$AF36)*100</f>
        <v>84.118545055539641</v>
      </c>
      <c r="AO36" s="80">
        <f>('Non Double Counted #''s'!AH36/'Non Double Counted #''s'!$AF36)*100</f>
        <v>0.82446180615359543</v>
      </c>
      <c r="AP36" s="80">
        <f>('Non Double Counted #''s'!AI36/'Non Double Counted #''s'!$AF36)*100</f>
        <v>10.138158055033013</v>
      </c>
      <c r="AQ36" s="80">
        <f>('Non Double Counted #''s'!AJ36/'Non Double Counted #''s'!$AF36)*100</f>
        <v>1.2685352675236992</v>
      </c>
      <c r="AR36" s="80">
        <f>('Non Double Counted #''s'!AK36/'Non Double Counted #''s'!$AF36)*100</f>
        <v>3.6502998157500519</v>
      </c>
      <c r="AS36" s="91">
        <f>('Non Double Counted #''s'!CO36/'Non Double Counted #''s'!$CN36)*100</f>
        <v>79.720890821794271</v>
      </c>
      <c r="AT36" s="91">
        <f>('Non Double Counted #''s'!CP36/'Non Double Counted #''s'!$CN36)*100</f>
        <v>1.030827971727122</v>
      </c>
      <c r="AU36" s="91">
        <f>('Non Double Counted #''s'!CQ36/'Non Double Counted #''s'!$CN36)*100</f>
        <v>13.360430932492024</v>
      </c>
      <c r="AV36" s="91">
        <f>('Non Double Counted #''s'!CR36/'Non Double Counted #''s'!$CN36)*100</f>
        <v>1.8483752471670587</v>
      </c>
      <c r="AW36" s="91">
        <f>('Non Double Counted #''s'!CS36/'Non Double Counted #''s'!$CN36)*100</f>
        <v>4.0394750268195212</v>
      </c>
      <c r="AX36" s="28">
        <f t="shared" si="133"/>
        <v>-4.3976542337453708</v>
      </c>
      <c r="AY36" s="29">
        <f t="shared" si="134"/>
        <v>0.20636616557352661</v>
      </c>
      <c r="AZ36" s="29">
        <f t="shared" si="135"/>
        <v>3.2222728774590106</v>
      </c>
      <c r="BA36" s="29">
        <f t="shared" si="136"/>
        <v>0.38917521106946928</v>
      </c>
      <c r="BB36" s="29">
        <f t="shared" si="137"/>
        <v>0.57983997964335954</v>
      </c>
      <c r="BD36" s="50">
        <f t="shared" si="30"/>
        <v>100</v>
      </c>
      <c r="BE36" s="50">
        <f t="shared" si="31"/>
        <v>99.999999999999986</v>
      </c>
      <c r="BG36" s="175">
        <f>('Non Double Counted #''s'!AM36/'Non Double Counted #''s'!$AL36)*100</f>
        <v>83.764670971845831</v>
      </c>
      <c r="BH36" s="175">
        <f>('Non Double Counted #''s'!AN36/'Non Double Counted #''s'!$AL36)*100</f>
        <v>0.85554369691276355</v>
      </c>
      <c r="BI36" s="175">
        <f>('Non Double Counted #''s'!AO36/'Non Double Counted #''s'!$AL36)*100</f>
        <v>10.411410200290836</v>
      </c>
      <c r="BJ36" s="175">
        <f>('Non Double Counted #''s'!AP36/'Non Double Counted #''s'!$AL36)*100</f>
        <v>1.3019642175017174</v>
      </c>
      <c r="BK36" s="175">
        <f>('Non Double Counted #''s'!AQ36/'Non Double Counted #''s'!$AL36)*100</f>
        <v>3.6664109134488485</v>
      </c>
      <c r="BL36" s="175">
        <f>('Non Double Counted #''s'!CU36/'Non Double Counted #''s'!$CT36)*100</f>
        <v>79.343824565004212</v>
      </c>
      <c r="BM36" s="175">
        <f>('Non Double Counted #''s'!CV36/'Non Double Counted #''s'!$CT36)*100</f>
        <v>1.0551149851405177</v>
      </c>
      <c r="BN36" s="175">
        <f>('Non Double Counted #''s'!CW36/'Non Double Counted #''s'!$CT36)*100</f>
        <v>13.549890550212002</v>
      </c>
      <c r="BO36" s="175">
        <f>('Non Double Counted #''s'!CX36/'Non Double Counted #''s'!$CT36)*100</f>
        <v>1.8991797892012714</v>
      </c>
      <c r="BP36" s="175">
        <f>('Non Double Counted #''s'!CY36/'Non Double Counted #''s'!$CT36)*100</f>
        <v>4.1519901104420063</v>
      </c>
      <c r="BQ36" s="29">
        <f t="shared" si="32"/>
        <v>-4.4208464068416191</v>
      </c>
      <c r="BR36" s="29">
        <f t="shared" si="33"/>
        <v>0.19957128822775416</v>
      </c>
      <c r="BS36" s="29">
        <f t="shared" si="34"/>
        <v>3.1384803499211653</v>
      </c>
      <c r="BT36" s="29">
        <f t="shared" si="35"/>
        <v>0.48557919699315777</v>
      </c>
      <c r="BU36" s="29">
        <f t="shared" si="36"/>
        <v>0.59721557169955397</v>
      </c>
      <c r="BW36" s="50">
        <f t="shared" si="37"/>
        <v>99.999999999999986</v>
      </c>
      <c r="BX36" s="50">
        <f t="shared" si="38"/>
        <v>100</v>
      </c>
      <c r="BZ36" s="175">
        <f>('Non Double Counted #''s'!AS36/'Non Double Counted #''s'!$AR36)*100</f>
        <v>83.372713454248299</v>
      </c>
      <c r="CA36" s="175">
        <f>('Non Double Counted #''s'!AT36/'Non Double Counted #''s'!$AR36)*100</f>
        <v>0.88603273067755406</v>
      </c>
      <c r="CB36" s="175">
        <f>('Non Double Counted #''s'!AU36/'Non Double Counted #''s'!$AR36)*100</f>
        <v>10.71946881214363</v>
      </c>
      <c r="CC36" s="175">
        <f>('Non Double Counted #''s'!AV36/'Non Double Counted #''s'!$AR36)*100</f>
        <v>1.3429220929274903</v>
      </c>
      <c r="CD36" s="175">
        <f>('Non Double Counted #''s'!AW36/'Non Double Counted #''s'!$AR36)*100</f>
        <v>3.6788629100030308</v>
      </c>
      <c r="CE36" s="175">
        <f>('Non Double Counted #''s'!DA36/'Non Double Counted #''s'!$CZ36)*100</f>
        <v>79.010580726648485</v>
      </c>
      <c r="CF36" s="175">
        <f>('Non Double Counted #''s'!DB36/'Non Double Counted #''s'!$CZ36)*100</f>
        <v>1.0490937839107131</v>
      </c>
      <c r="CG36" s="175">
        <f>('Non Double Counted #''s'!DC36/'Non Double Counted #''s'!$CZ36)*100</f>
        <v>13.72343511289858</v>
      </c>
      <c r="CH36" s="175">
        <f>('Non Double Counted #''s'!DD36/'Non Double Counted #''s'!$CZ36)*100</f>
        <v>1.9448790170895809</v>
      </c>
      <c r="CI36" s="175">
        <f>('Non Double Counted #''s'!DE36/'Non Double Counted #''s'!$CZ36)*100</f>
        <v>4.2720113594526419</v>
      </c>
      <c r="CJ36" s="29">
        <f t="shared" si="39"/>
        <v>-4.3621327275998141</v>
      </c>
      <c r="CK36" s="29">
        <f t="shared" si="40"/>
        <v>0.163061053233159</v>
      </c>
      <c r="CL36" s="29">
        <f t="shared" si="41"/>
        <v>3.00396630075495</v>
      </c>
      <c r="CM36" s="29">
        <f t="shared" si="42"/>
        <v>0.59314844944961109</v>
      </c>
      <c r="CN36" s="29">
        <f t="shared" si="43"/>
        <v>0.60195692416209057</v>
      </c>
      <c r="CP36" s="50">
        <f t="shared" si="44"/>
        <v>100.00000000000001</v>
      </c>
      <c r="CQ36" s="50">
        <f t="shared" si="45"/>
        <v>100</v>
      </c>
      <c r="CS36" s="175">
        <f>('Non Double Counted #''s'!AY36/'Non Double Counted #''s'!$AX36)*100</f>
        <v>82.867603683338132</v>
      </c>
      <c r="CT36" s="175">
        <f>('Non Double Counted #''s'!AZ36/'Non Double Counted #''s'!$AX36)*100</f>
        <v>0.93305817252737255</v>
      </c>
      <c r="CU36" s="175">
        <f>('Non Double Counted #''s'!BA36/'Non Double Counted #''s'!$AX36)*100</f>
        <v>11.111790202134882</v>
      </c>
      <c r="CV36" s="175">
        <f>('Non Double Counted #''s'!BB36/'Non Double Counted #''s'!$AX36)*100</f>
        <v>1.3859903951600581</v>
      </c>
      <c r="CW36" s="175">
        <f>('Non Double Counted #''s'!BC36/'Non Double Counted #''s'!$AX36)*100</f>
        <v>3.7015575468395512</v>
      </c>
      <c r="CX36" s="175">
        <f>('Non Double Counted #''s'!DG36/'Non Double Counted #''s'!$DF36)*100</f>
        <v>78.814518928021187</v>
      </c>
      <c r="CY36" s="175">
        <f>('Non Double Counted #''s'!DH36/'Non Double Counted #''s'!$DF36)*100</f>
        <v>1.0630184611582854</v>
      </c>
      <c r="CZ36" s="175">
        <f>('Non Double Counted #''s'!DI36/'Non Double Counted #''s'!$DF36)*100</f>
        <v>13.77941981838722</v>
      </c>
      <c r="DA36" s="175">
        <f>('Non Double Counted #''s'!DJ36/'Non Double Counted #''s'!$DF36)*100</f>
        <v>1.9995300235938644</v>
      </c>
      <c r="DB36" s="175">
        <f>('Non Double Counted #''s'!DK36/'Non Double Counted #''s'!$DF36)*100</f>
        <v>4.3435127688394495</v>
      </c>
      <c r="DC36" s="29">
        <f t="shared" si="138"/>
        <v>-4.0530847553169451</v>
      </c>
      <c r="DD36" s="29">
        <f t="shared" si="139"/>
        <v>0.1299602886309128</v>
      </c>
      <c r="DE36" s="29">
        <f t="shared" si="140"/>
        <v>2.6676296162523379</v>
      </c>
      <c r="DF36" s="29">
        <f t="shared" si="141"/>
        <v>0.6419552219998983</v>
      </c>
      <c r="DG36" s="29">
        <f t="shared" si="142"/>
        <v>0.61353962843380638</v>
      </c>
      <c r="DI36" s="50">
        <f t="shared" si="143"/>
        <v>100</v>
      </c>
      <c r="DJ36" s="50">
        <f t="shared" si="144"/>
        <v>100</v>
      </c>
      <c r="DL36" s="175">
        <f>('Non Double Counted #''s'!BE36/'Non Double Counted #''s'!$BD36)*100</f>
        <v>82.262933578126024</v>
      </c>
      <c r="DM36" s="175">
        <f>('Non Double Counted #''s'!BF36/'Non Double Counted #''s'!$BD36)*100</f>
        <v>0.97084031960433503</v>
      </c>
      <c r="DN36" s="175">
        <f>('Non Double Counted #''s'!BG36/'Non Double Counted #''s'!$BD36)*100</f>
        <v>11.593057129743249</v>
      </c>
      <c r="DO36" s="175">
        <f>('Non Double Counted #''s'!BH36/'Non Double Counted #''s'!$BD36)*100</f>
        <v>1.4352595145985743</v>
      </c>
      <c r="DP36" s="175">
        <f>('Non Double Counted #''s'!BI36/'Non Double Counted #''s'!$BD36)*100</f>
        <v>3.7379094579278176</v>
      </c>
      <c r="DQ36" s="175">
        <f>('Non Double Counted #''s'!DM36/'Non Double Counted #''s'!$DL36)*100</f>
        <v>78.495038256411604</v>
      </c>
      <c r="DR36" s="175">
        <f>('Non Double Counted #''s'!DN36/'Non Double Counted #''s'!$DL36)*100</f>
        <v>1.0990275749855005</v>
      </c>
      <c r="DS36" s="175">
        <f>('Non Double Counted #''s'!DO36/'Non Double Counted #''s'!$DL36)*100</f>
        <v>14.00101165987982</v>
      </c>
      <c r="DT36" s="175">
        <f>('Non Double Counted #''s'!DS36/'Non Double Counted #''s'!$DL36)*100</f>
        <v>2.0538178554422499</v>
      </c>
      <c r="DU36" s="175">
        <f>('Non Double Counted #''s'!DT36/'Non Double Counted #''s'!$DL36)*100</f>
        <v>4.3511046532808182</v>
      </c>
      <c r="DV36" s="29">
        <f t="shared" si="145"/>
        <v>-3.7678953217144198</v>
      </c>
      <c r="DW36" s="29">
        <f t="shared" si="146"/>
        <v>0.12818725538116549</v>
      </c>
      <c r="DX36" s="29">
        <f t="shared" si="147"/>
        <v>2.4079545301365712</v>
      </c>
      <c r="DY36" s="29">
        <f t="shared" si="148"/>
        <v>0.6131951953530006</v>
      </c>
      <c r="DZ36" s="29">
        <f t="shared" si="149"/>
        <v>0.61855834084367567</v>
      </c>
      <c r="EB36" s="50">
        <f t="shared" si="150"/>
        <v>99.999999999999986</v>
      </c>
      <c r="EC36" s="50">
        <f t="shared" si="151"/>
        <v>99.999999999999986</v>
      </c>
      <c r="EE36" s="175">
        <f>('Non Double Counted #''s'!BQ36/'Non Double Counted #''s'!$BP36)*100</f>
        <v>81.198977796228647</v>
      </c>
      <c r="EF36" s="175">
        <f>('Non Double Counted #''s'!BR36/'Non Double Counted #''s'!$BP36)*100</f>
        <v>1.0664475545972596</v>
      </c>
      <c r="EG36" s="175">
        <f>('Non Double Counted #''s'!BS36/'Non Double Counted #''s'!$BP36)*100</f>
        <v>12.323761066332636</v>
      </c>
      <c r="EH36" s="175">
        <f>('Non Double Counted #''s'!BT36/'Non Double Counted #''s'!$BP36)*100</f>
        <v>1.5236093733615075</v>
      </c>
      <c r="EI36" s="175">
        <f>('Non Double Counted #''s'!BU36/'Non Double Counted #''s'!$BP36)*100</f>
        <v>3.887204209479949</v>
      </c>
      <c r="EJ36" s="175">
        <f>('Non Double Counted #''s'!EB36/'Non Double Counted #''s'!$EA36)*100</f>
        <v>77.785142537737556</v>
      </c>
      <c r="EK36" s="175">
        <f>('Non Double Counted #''s'!EC36/'Non Double Counted #''s'!$EA36)*100</f>
        <v>1.1870398801231956</v>
      </c>
      <c r="EL36" s="175">
        <f>('Non Double Counted #''s'!ED36/'Non Double Counted #''s'!$EA36)*100</f>
        <v>14.412259923554831</v>
      </c>
      <c r="EM36" s="175">
        <f>('Non Double Counted #''s'!EE36/'Non Double Counted #''s'!$EA36)*100</f>
        <v>2.1413880032115205</v>
      </c>
      <c r="EN36" s="175">
        <f>('Non Double Counted #''s'!EF36/'Non Double Counted #''s'!$EA36)*100</f>
        <v>4.4741696553729025</v>
      </c>
      <c r="EO36" s="29">
        <f t="shared" si="152"/>
        <v>-3.4138352584910905</v>
      </c>
      <c r="EP36" s="29">
        <f t="shared" si="153"/>
        <v>0.12059232552593602</v>
      </c>
      <c r="EQ36" s="29">
        <f t="shared" si="154"/>
        <v>2.088498857222195</v>
      </c>
      <c r="ER36" s="29">
        <f t="shared" si="155"/>
        <v>0.58696544589295341</v>
      </c>
      <c r="ES36" s="29">
        <f t="shared" si="156"/>
        <v>0.61777862985001297</v>
      </c>
      <c r="EU36" s="50">
        <f t="shared" si="157"/>
        <v>100</v>
      </c>
      <c r="EV36" s="50">
        <f t="shared" si="158"/>
        <v>100</v>
      </c>
      <c r="EW36" s="175"/>
      <c r="EX36" s="175">
        <f>'Non Double Counted #''s'!BW36/'Non Double Counted #''s'!$BV36*100</f>
        <v>80.383916118072932</v>
      </c>
      <c r="EY36" s="175">
        <f>'Non Double Counted #''s'!BX36/'Non Double Counted #''s'!$BV36*100</f>
        <v>0.93893197437664744</v>
      </c>
      <c r="EZ36" s="175">
        <f>'Non Double Counted #''s'!BY36/'Non Double Counted #''s'!$BV36*100</f>
        <v>12.965083568961806</v>
      </c>
      <c r="FA36" s="175">
        <f>'Non Double Counted #''s'!BZ36/'Non Double Counted #''s'!$BV36*100</f>
        <v>1.7723241017625551</v>
      </c>
      <c r="FB36" s="175">
        <f>'Non Double Counted #''s'!CA36/'Non Double Counted #''s'!$BV36*100</f>
        <v>3.939744236826062</v>
      </c>
      <c r="FC36" s="194">
        <f>'Non Double Counted #''s'!EI36/'Non Double Counted #''s'!$EH36*100</f>
        <v>77.614274254518406</v>
      </c>
      <c r="FD36" s="175">
        <f>'Non Double Counted #''s'!EJ36/'Non Double Counted #''s'!$EH36*100</f>
        <v>1.170658969149313</v>
      </c>
      <c r="FE36" s="175">
        <f>'Non Double Counted #''s'!EK36/'Non Double Counted #''s'!$EH36*100</f>
        <v>14.512755705673966</v>
      </c>
      <c r="FF36" s="175">
        <f>'Non Double Counted #''s'!EL36/'Non Double Counted #''s'!$EH36*100</f>
        <v>2.2044513041870175</v>
      </c>
      <c r="FG36" s="175">
        <f>'Non Double Counted #''s'!EM36/'Non Double Counted #''s'!$EH36*100</f>
        <v>4.497859766471306</v>
      </c>
      <c r="FH36" s="29">
        <f t="shared" si="159"/>
        <v>-2.7696418635545257</v>
      </c>
      <c r="FI36" s="29">
        <f t="shared" si="117"/>
        <v>0.23172699477266556</v>
      </c>
      <c r="FJ36" s="29">
        <f t="shared" si="118"/>
        <v>1.5476721367121602</v>
      </c>
      <c r="FK36" s="29">
        <f t="shared" si="119"/>
        <v>0.43212720242446245</v>
      </c>
      <c r="FL36" s="29">
        <f t="shared" si="120"/>
        <v>0.55811552964524402</v>
      </c>
      <c r="FN36" s="50">
        <f t="shared" si="59"/>
        <v>99.999999999999986</v>
      </c>
      <c r="FO36" s="50">
        <f t="shared" si="60"/>
        <v>100.00000000000001</v>
      </c>
      <c r="FP36" s="175">
        <f>'Non Double Counted #''s'!CC36/'Non Double Counted #''s'!$CB36*100</f>
        <v>80.059682907488295</v>
      </c>
      <c r="FQ36" s="175">
        <f>'Non Double Counted #''s'!CD36/'Non Double Counted #''s'!$CB36*100</f>
        <v>0.9901243139518292</v>
      </c>
      <c r="FR36" s="175">
        <f>'Non Double Counted #''s'!CE36/'Non Double Counted #''s'!$CB36*100</f>
        <v>13.236869511880853</v>
      </c>
      <c r="FS36" s="175">
        <f>'Non Double Counted #''s'!CF36/'Non Double Counted #''s'!$CB36*100</f>
        <v>1.7791285173834368</v>
      </c>
      <c r="FT36" s="175">
        <f>'Non Double Counted #''s'!CG36/'Non Double Counted #''s'!$CB36*100</f>
        <v>3.9341947492955822</v>
      </c>
      <c r="FU36" s="194">
        <f>'Non Double Counted #''s'!EO36/'Non Double Counted #''s'!$EN36*100</f>
        <v>77.166121661650863</v>
      </c>
      <c r="FV36" s="175">
        <f>'Non Double Counted #''s'!EP36/'Non Double Counted #''s'!$EN36*100</f>
        <v>1.1895075129233423</v>
      </c>
      <c r="FW36" s="175">
        <f>'Non Double Counted #''s'!EQ36/'Non Double Counted #''s'!$EN36*100</f>
        <v>14.83145374235613</v>
      </c>
      <c r="FX36" s="175">
        <f>'Non Double Counted #''s'!ER36/'Non Double Counted #''s'!$EN36*100</f>
        <v>2.2903986777326795</v>
      </c>
      <c r="FY36" s="175">
        <f>'Non Double Counted #''s'!ES36/'Non Double Counted #''s'!$EN36*100</f>
        <v>4.522518405336986</v>
      </c>
      <c r="FZ36" s="29">
        <f t="shared" si="160"/>
        <v>-2.8935612458374322</v>
      </c>
      <c r="GA36" s="29">
        <f t="shared" si="161"/>
        <v>0.19938319897151313</v>
      </c>
      <c r="GB36" s="29">
        <f t="shared" si="162"/>
        <v>1.5945842304752773</v>
      </c>
      <c r="GC36" s="29">
        <f t="shared" si="163"/>
        <v>0.51127016034924266</v>
      </c>
      <c r="GD36" s="29">
        <f t="shared" si="164"/>
        <v>0.5883236560414038</v>
      </c>
      <c r="GF36" s="50">
        <f t="shared" si="62"/>
        <v>100</v>
      </c>
      <c r="GG36" s="50">
        <f t="shared" si="63"/>
        <v>100</v>
      </c>
      <c r="GI36" s="194">
        <f>'Non Double Counted #''s'!DM36/'Non Double Counted #''s'!$DL36*100</f>
        <v>78.495038256411604</v>
      </c>
      <c r="GJ36" s="175">
        <f>'Non Double Counted #''s'!DN36/'Non Double Counted #''s'!$DL36*100</f>
        <v>1.0990275749855005</v>
      </c>
      <c r="GK36" s="175">
        <f>'Non Double Counted #''s'!DO36/'Non Double Counted #''s'!$DL36*100</f>
        <v>14.00101165987982</v>
      </c>
      <c r="GL36" s="175">
        <f>'Non Double Counted #''s'!DP36/'Non Double Counted #''s'!$DL36*100</f>
        <v>0.95453236844149891</v>
      </c>
      <c r="GM36" s="175">
        <f>'Non Double Counted #''s'!DQ36/'Non Double Counted #''s'!$DL36*100</f>
        <v>2.4331097128697774</v>
      </c>
      <c r="GN36" s="29">
        <f>'Non Double Counted #''s'!DR36/'Non Double Counted #''s'!$DL36*100</f>
        <v>0.96346257196954188</v>
      </c>
      <c r="GO36" s="29">
        <f>'Non Double Counted #''s'!DS36/'Non Double Counted #''s'!$DL36*100</f>
        <v>2.0538178554422499</v>
      </c>
      <c r="GP36" s="29">
        <f>'Non Double Counted #''s'!DT36/'Non Double Counted #''s'!$DL36*100</f>
        <v>4.3511046532808182</v>
      </c>
      <c r="GQ36" s="194">
        <f>'Non Double Counted #''s'!EU36/'Non Double Counted #''s'!$ET36*100</f>
        <v>76.694746805489828</v>
      </c>
      <c r="GR36" s="175">
        <f>'Non Double Counted #''s'!EV36/'Non Double Counted #''s'!$ET36*100</f>
        <v>1.2168125887363939</v>
      </c>
      <c r="GS36" s="175">
        <f>'Non Double Counted #''s'!EW36/'Non Double Counted #''s'!$ET36*100</f>
        <v>15.146917889256981</v>
      </c>
      <c r="GT36" s="194">
        <f>('Non Double Counted #''s'!EX36/'Non Double Counted #''s'!$ET36)*100</f>
        <v>0.89289517274017982</v>
      </c>
      <c r="GU36" s="194">
        <f>('Non Double Counted #''s'!EY36/'Non Double Counted #''s'!$ET36)*100</f>
        <v>2.6352934216753434</v>
      </c>
      <c r="GV36" s="194">
        <f>('Non Double Counted #''s'!EZ36/'Non Double Counted #''s'!$ET36)*100</f>
        <v>1.0646592522479885</v>
      </c>
      <c r="GW36" s="175">
        <f>('Non Double Counted #''s'!FA36/'Non Double Counted #''s'!$ET36)*100</f>
        <v>2.3486748698532893</v>
      </c>
      <c r="GX36" s="175">
        <f>'Non Double Counted #''s'!FB36/'Non Double Counted #''s'!$ET36*100</f>
        <v>4.5928478466635116</v>
      </c>
      <c r="GY36" s="29">
        <f t="shared" si="64"/>
        <v>-1.800291450921776</v>
      </c>
      <c r="GZ36" s="29">
        <f t="shared" si="65"/>
        <v>0.11778501375089334</v>
      </c>
      <c r="HA36" s="29">
        <f t="shared" si="66"/>
        <v>1.1459062293771609</v>
      </c>
      <c r="HB36" s="29">
        <f t="shared" si="67"/>
        <v>-6.1637195701319092E-2</v>
      </c>
      <c r="HC36" s="29">
        <f t="shared" si="68"/>
        <v>0.20218370880556602</v>
      </c>
      <c r="HD36" s="29">
        <f t="shared" si="69"/>
        <v>0.10119668027844664</v>
      </c>
      <c r="HE36" s="29">
        <f t="shared" si="70"/>
        <v>0.2948570144110394</v>
      </c>
      <c r="HF36" s="29">
        <f t="shared" si="71"/>
        <v>0.24174319338269346</v>
      </c>
      <c r="HG36" s="50">
        <f t="shared" si="72"/>
        <v>100</v>
      </c>
      <c r="HH36" s="50">
        <f t="shared" si="73"/>
        <v>100</v>
      </c>
    </row>
    <row r="37" spans="1:216">
      <c r="A37" s="1" t="s">
        <v>48</v>
      </c>
      <c r="B37" s="79">
        <f>('Non Double Counted #''s'!U37/'Non Double Counted #''s'!$T37)*100</f>
        <v>78.786159964096626</v>
      </c>
      <c r="C37" s="79">
        <f>('Non Double Counted #''s'!V37/'Non Double Counted #''s'!$T37)*100</f>
        <v>3.2567580636028874</v>
      </c>
      <c r="D37" s="79">
        <f>('Non Double Counted #''s'!W37/'Non Double Counted #''s'!$T37)*100</f>
        <v>7.8220952398131942</v>
      </c>
      <c r="E37" s="79">
        <f>('Non Double Counted #''s'!X37/'Non Double Counted #''s'!$T37)*100</f>
        <v>2.5609214085894512</v>
      </c>
      <c r="F37" s="79">
        <f>('Non Double Counted #''s'!Y37/'Non Double Counted #''s'!$T37)*100</f>
        <v>7.574065323897841</v>
      </c>
      <c r="G37" s="90">
        <f>('Non Double Counted #''s'!CC37/'Non Double Counted #''s'!$CB37)*100</f>
        <v>72.088910779120113</v>
      </c>
      <c r="H37" s="79">
        <f>('Non Double Counted #''s'!CD37/'Non Double Counted #''s'!$CB37)*100</f>
        <v>3.516115137280349</v>
      </c>
      <c r="I37" s="79">
        <f>('Non Double Counted #''s'!CE37/'Non Double Counted #''s'!$CB37)*100</f>
        <v>11.552790775102569</v>
      </c>
      <c r="J37" s="79">
        <f>('Non Double Counted #''s'!CF37/'Non Double Counted #''s'!$CB37)*100</f>
        <v>3.6647819528968943</v>
      </c>
      <c r="K37" s="79">
        <f>('Non Double Counted #''s'!CG37/'Non Double Counted #''s'!$CB37)*100</f>
        <v>9.1774013556000718</v>
      </c>
      <c r="L37" s="28">
        <f t="shared" si="121"/>
        <v>-6.6972491849765134</v>
      </c>
      <c r="M37" s="29">
        <f t="shared" si="122"/>
        <v>0.25935707367746152</v>
      </c>
      <c r="N37" s="29">
        <f t="shared" si="123"/>
        <v>3.7306955352893745</v>
      </c>
      <c r="O37" s="29">
        <f t="shared" si="124"/>
        <v>1.6033360317022307</v>
      </c>
      <c r="P37" s="29">
        <f t="shared" si="125"/>
        <v>1.1038605443074432</v>
      </c>
      <c r="R37" s="50">
        <f t="shared" si="126"/>
        <v>100</v>
      </c>
      <c r="S37" s="50">
        <f t="shared" si="127"/>
        <v>99.999999999999986</v>
      </c>
      <c r="U37" s="80">
        <f>('Non Double Counted #''s'!AA37/'Non Double Counted #''s'!$Z37)*100</f>
        <v>78.324473509122868</v>
      </c>
      <c r="V37" s="80">
        <f>('Non Double Counted #''s'!AB37/'Non Double Counted #''s'!$Z37)*100</f>
        <v>3.2935559125062976</v>
      </c>
      <c r="W37" s="80">
        <f>('Non Double Counted #''s'!AC37/'Non Double Counted #''s'!$Z37)*100</f>
        <v>8.0829967172604995</v>
      </c>
      <c r="X37" s="80">
        <f>('Non Double Counted #''s'!AD37/'Non Double Counted #''s'!$Z37)*100</f>
        <v>2.5879956331423424</v>
      </c>
      <c r="Y37" s="80">
        <f>('Non Double Counted #''s'!AE37/'Non Double Counted #''s'!$Z37)*100</f>
        <v>7.7109782279680035</v>
      </c>
      <c r="Z37" s="91">
        <f>('Non Double Counted #''s'!CI37/'Non Double Counted #''s'!$CH37)*100</f>
        <v>71.562685406375977</v>
      </c>
      <c r="AA37" s="80">
        <f>('Non Double Counted #''s'!CJ37/'Non Double Counted #''s'!$CH37)*100</f>
        <v>3.5658340162377558</v>
      </c>
      <c r="AB37" s="80">
        <f>('Non Double Counted #''s'!CK37/'Non Double Counted #''s'!$CH37)*100</f>
        <v>11.70940401437608</v>
      </c>
      <c r="AC37" s="80">
        <f>('Non Double Counted #''s'!CL37/'Non Double Counted #''s'!$CH37)*100</f>
        <v>3.7236124861026774</v>
      </c>
      <c r="AD37" s="80">
        <f>('Non Double Counted #''s'!CM37/'Non Double Counted #''s'!$CH37)*100</f>
        <v>9.4384640769075077</v>
      </c>
      <c r="AE37" s="28">
        <f t="shared" si="128"/>
        <v>-6.7617881027468911</v>
      </c>
      <c r="AF37" s="29">
        <f t="shared" si="129"/>
        <v>0.27227810373145811</v>
      </c>
      <c r="AG37" s="29">
        <f t="shared" si="130"/>
        <v>3.6264072971155805</v>
      </c>
      <c r="AH37" s="29">
        <f t="shared" si="131"/>
        <v>1.7274858489395042</v>
      </c>
      <c r="AI37" s="29">
        <f t="shared" si="132"/>
        <v>1.135616852960335</v>
      </c>
      <c r="AJ37" s="29"/>
      <c r="AK37" s="50">
        <f t="shared" si="28"/>
        <v>100</v>
      </c>
      <c r="AL37" s="50">
        <f t="shared" si="29"/>
        <v>100</v>
      </c>
      <c r="AN37" s="80">
        <f>('Non Double Counted #''s'!AG37/'Non Double Counted #''s'!$AF37)*100</f>
        <v>77.900043239159686</v>
      </c>
      <c r="AO37" s="80">
        <f>('Non Double Counted #''s'!AH37/'Non Double Counted #''s'!$AF37)*100</f>
        <v>3.3033114126177829</v>
      </c>
      <c r="AP37" s="80">
        <f>('Non Double Counted #''s'!AI37/'Non Double Counted #''s'!$AF37)*100</f>
        <v>8.3443067839655711</v>
      </c>
      <c r="AQ37" s="80">
        <f>('Non Double Counted #''s'!AJ37/'Non Double Counted #''s'!$AF37)*100</f>
        <v>2.6187677592328371</v>
      </c>
      <c r="AR37" s="80">
        <f>('Non Double Counted #''s'!AK37/'Non Double Counted #''s'!$AF37)*100</f>
        <v>7.833570805024122</v>
      </c>
      <c r="AS37" s="91">
        <f>('Non Double Counted #''s'!CO37/'Non Double Counted #''s'!$CN37)*100</f>
        <v>71.009190972380608</v>
      </c>
      <c r="AT37" s="91">
        <f>('Non Double Counted #''s'!CP37/'Non Double Counted #''s'!$CN37)*100</f>
        <v>3.6483888615868882</v>
      </c>
      <c r="AU37" s="91">
        <f>('Non Double Counted #''s'!CQ37/'Non Double Counted #''s'!$CN37)*100</f>
        <v>11.938036602659492</v>
      </c>
      <c r="AV37" s="91">
        <f>('Non Double Counted #''s'!CR37/'Non Double Counted #''s'!$CN37)*100</f>
        <v>3.7722089346108949</v>
      </c>
      <c r="AW37" s="91">
        <f>('Non Double Counted #''s'!CS37/'Non Double Counted #''s'!$CN37)*100</f>
        <v>9.6321746287621171</v>
      </c>
      <c r="AX37" s="28">
        <f t="shared" si="133"/>
        <v>-6.8908522667790777</v>
      </c>
      <c r="AY37" s="29">
        <f t="shared" si="134"/>
        <v>0.3450774489691053</v>
      </c>
      <c r="AZ37" s="29">
        <f t="shared" si="135"/>
        <v>3.5937298186939213</v>
      </c>
      <c r="BA37" s="29">
        <f t="shared" si="136"/>
        <v>1.7986038237379951</v>
      </c>
      <c r="BB37" s="29">
        <f t="shared" si="137"/>
        <v>1.1534411753780578</v>
      </c>
      <c r="BD37" s="50">
        <f t="shared" si="30"/>
        <v>100</v>
      </c>
      <c r="BE37" s="50">
        <f t="shared" si="31"/>
        <v>100.00000000000001</v>
      </c>
      <c r="BG37" s="175">
        <f>('Non Double Counted #''s'!AM37/'Non Double Counted #''s'!$AL37)*100</f>
        <v>77.462232862890986</v>
      </c>
      <c r="BH37" s="175">
        <f>('Non Double Counted #''s'!AN37/'Non Double Counted #''s'!$AL37)*100</f>
        <v>3.3136045840820949</v>
      </c>
      <c r="BI37" s="175">
        <f>('Non Double Counted #''s'!AO37/'Non Double Counted #''s'!$AL37)*100</f>
        <v>8.6292173741371876</v>
      </c>
      <c r="BJ37" s="175">
        <f>('Non Double Counted #''s'!AP37/'Non Double Counted #''s'!$AL37)*100</f>
        <v>2.648938571714071</v>
      </c>
      <c r="BK37" s="175">
        <f>('Non Double Counted #''s'!AQ37/'Non Double Counted #''s'!$AL37)*100</f>
        <v>7.9460066071756552</v>
      </c>
      <c r="BL37" s="175">
        <f>('Non Double Counted #''s'!CU37/'Non Double Counted #''s'!$CT37)*100</f>
        <v>70.385228130447658</v>
      </c>
      <c r="BM37" s="175">
        <f>('Non Double Counted #''s'!CV37/'Non Double Counted #''s'!$CT37)*100</f>
        <v>3.7166166538979515</v>
      </c>
      <c r="BN37" s="175">
        <f>('Non Double Counted #''s'!CW37/'Non Double Counted #''s'!$CT37)*100</f>
        <v>12.161372960250825</v>
      </c>
      <c r="BO37" s="175">
        <f>('Non Double Counted #''s'!CX37/'Non Double Counted #''s'!$CT37)*100</f>
        <v>3.8328945710065661</v>
      </c>
      <c r="BP37" s="175">
        <f>('Non Double Counted #''s'!CY37/'Non Double Counted #''s'!$CT37)*100</f>
        <v>9.9038876843970076</v>
      </c>
      <c r="BQ37" s="29">
        <f t="shared" si="32"/>
        <v>-7.0770047324433278</v>
      </c>
      <c r="BR37" s="29">
        <f t="shared" si="33"/>
        <v>0.40301206981585658</v>
      </c>
      <c r="BS37" s="29">
        <f t="shared" si="34"/>
        <v>3.5321555861136371</v>
      </c>
      <c r="BT37" s="29">
        <f t="shared" si="35"/>
        <v>1.9578810772213524</v>
      </c>
      <c r="BU37" s="29">
        <f t="shared" si="36"/>
        <v>1.1839559992924951</v>
      </c>
      <c r="BW37" s="50">
        <f t="shared" si="37"/>
        <v>100</v>
      </c>
      <c r="BX37" s="50">
        <f t="shared" si="38"/>
        <v>100.00000000000001</v>
      </c>
      <c r="BZ37" s="175">
        <f>('Non Double Counted #''s'!AS37/'Non Double Counted #''s'!$AR37)*100</f>
        <v>77.01802151671599</v>
      </c>
      <c r="CA37" s="175">
        <f>('Non Double Counted #''s'!AT37/'Non Double Counted #''s'!$AR37)*100</f>
        <v>3.3275780831931292</v>
      </c>
      <c r="CB37" s="175">
        <f>('Non Double Counted #''s'!AU37/'Non Double Counted #''s'!$AR37)*100</f>
        <v>8.9123824321349208</v>
      </c>
      <c r="CC37" s="175">
        <f>('Non Double Counted #''s'!AV37/'Non Double Counted #''s'!$AR37)*100</f>
        <v>2.681443467258148</v>
      </c>
      <c r="CD37" s="175">
        <f>('Non Double Counted #''s'!AW37/'Non Double Counted #''s'!$AR37)*100</f>
        <v>8.0605745006978093</v>
      </c>
      <c r="CE37" s="175">
        <f>('Non Double Counted #''s'!DA37/'Non Double Counted #''s'!$CZ37)*100</f>
        <v>69.800153437397967</v>
      </c>
      <c r="CF37" s="175">
        <f>('Non Double Counted #''s'!DB37/'Non Double Counted #''s'!$CZ37)*100</f>
        <v>3.7634001459621711</v>
      </c>
      <c r="CG37" s="175">
        <f>('Non Double Counted #''s'!DC37/'Non Double Counted #''s'!$CZ37)*100</f>
        <v>12.362267900134876</v>
      </c>
      <c r="CH37" s="175">
        <f>('Non Double Counted #''s'!DD37/'Non Double Counted #''s'!$CZ37)*100</f>
        <v>3.8958204417050153</v>
      </c>
      <c r="CI37" s="175">
        <f>('Non Double Counted #''s'!DE37/'Non Double Counted #''s'!$CZ37)*100</f>
        <v>10.178358074799965</v>
      </c>
      <c r="CJ37" s="29">
        <f t="shared" si="39"/>
        <v>-7.2178680793180234</v>
      </c>
      <c r="CK37" s="29">
        <f t="shared" si="40"/>
        <v>0.4358220627690419</v>
      </c>
      <c r="CL37" s="29">
        <f t="shared" si="41"/>
        <v>3.4498854679999553</v>
      </c>
      <c r="CM37" s="29">
        <f t="shared" si="42"/>
        <v>2.1177835741021553</v>
      </c>
      <c r="CN37" s="29">
        <f t="shared" si="43"/>
        <v>1.2143769744468673</v>
      </c>
      <c r="CP37" s="50">
        <f t="shared" si="44"/>
        <v>100</v>
      </c>
      <c r="CQ37" s="50">
        <f t="shared" si="45"/>
        <v>99.999999999999986</v>
      </c>
      <c r="CS37" s="175">
        <f>('Non Double Counted #''s'!AY37/'Non Double Counted #''s'!$AX37)*100</f>
        <v>76.495304085556398</v>
      </c>
      <c r="CT37" s="175">
        <f>('Non Double Counted #''s'!AZ37/'Non Double Counted #''s'!$AX37)*100</f>
        <v>3.3688864558278095</v>
      </c>
      <c r="CU37" s="175">
        <f>('Non Double Counted #''s'!BA37/'Non Double Counted #''s'!$AX37)*100</f>
        <v>9.2261508437427135</v>
      </c>
      <c r="CV37" s="175">
        <f>('Non Double Counted #''s'!BB37/'Non Double Counted #''s'!$AX37)*100</f>
        <v>2.7183273592495216</v>
      </c>
      <c r="CW37" s="175">
        <f>('Non Double Counted #''s'!BC37/'Non Double Counted #''s'!$AX37)*100</f>
        <v>8.1913312556235489</v>
      </c>
      <c r="CX37" s="175">
        <f>('Non Double Counted #''s'!DG37/'Non Double Counted #''s'!$DF37)*100</f>
        <v>69.464599341383092</v>
      </c>
      <c r="CY37" s="175">
        <f>('Non Double Counted #''s'!DH37/'Non Double Counted #''s'!$DF37)*100</f>
        <v>3.7874451152579582</v>
      </c>
      <c r="CZ37" s="175">
        <f>('Non Double Counted #''s'!DI37/'Non Double Counted #''s'!$DF37)*100</f>
        <v>12.445115257958287</v>
      </c>
      <c r="DA37" s="175">
        <f>('Non Double Counted #''s'!DJ37/'Non Double Counted #''s'!$DF37)*100</f>
        <v>3.9625548847420413</v>
      </c>
      <c r="DB37" s="175">
        <f>('Non Double Counted #''s'!DK37/'Non Double Counted #''s'!$DF37)*100</f>
        <v>10.340285400658617</v>
      </c>
      <c r="DC37" s="29">
        <f t="shared" si="138"/>
        <v>-7.0307047441733062</v>
      </c>
      <c r="DD37" s="29">
        <f t="shared" si="139"/>
        <v>0.41855865943014869</v>
      </c>
      <c r="DE37" s="29">
        <f t="shared" si="140"/>
        <v>3.2189644142155736</v>
      </c>
      <c r="DF37" s="29">
        <f t="shared" si="141"/>
        <v>2.1489541450350682</v>
      </c>
      <c r="DG37" s="29">
        <f t="shared" si="142"/>
        <v>1.2442275254925197</v>
      </c>
      <c r="DI37" s="50">
        <f t="shared" si="143"/>
        <v>100</v>
      </c>
      <c r="DJ37" s="50">
        <f t="shared" si="144"/>
        <v>100</v>
      </c>
      <c r="DL37" s="175">
        <f>('Non Double Counted #''s'!BE37/'Non Double Counted #''s'!$BD37)*100</f>
        <v>76.01559249995853</v>
      </c>
      <c r="DM37" s="175">
        <f>('Non Double Counted #''s'!BF37/'Non Double Counted #''s'!$BD37)*100</f>
        <v>3.3815897050179462</v>
      </c>
      <c r="DN37" s="175">
        <f>('Non Double Counted #''s'!BG37/'Non Double Counted #''s'!$BD37)*100</f>
        <v>9.5153415507005104</v>
      </c>
      <c r="DO37" s="175">
        <f>('Non Double Counted #''s'!BH37/'Non Double Counted #''s'!$BD37)*100</f>
        <v>2.7580075450681458</v>
      </c>
      <c r="DP37" s="175">
        <f>('Non Double Counted #''s'!BI37/'Non Double Counted #''s'!$BD37)*100</f>
        <v>8.3294686992548748</v>
      </c>
      <c r="DQ37" s="175">
        <f>('Non Double Counted #''s'!DM37/'Non Double Counted #''s'!$DL37)*100</f>
        <v>68.748942543644844</v>
      </c>
      <c r="DR37" s="175">
        <f>('Non Double Counted #''s'!DN37/'Non Double Counted #''s'!$DL37)*100</f>
        <v>3.8312833702168709</v>
      </c>
      <c r="DS37" s="175">
        <f>('Non Double Counted #''s'!DO37/'Non Double Counted #''s'!$DL37)*100</f>
        <v>12.703546423363598</v>
      </c>
      <c r="DT37" s="175">
        <f>('Non Double Counted #''s'!DS37/'Non Double Counted #''s'!$DL37)*100</f>
        <v>4.0244847816080034</v>
      </c>
      <c r="DU37" s="175">
        <f>('Non Double Counted #''s'!DT37/'Non Double Counted #''s'!$DL37)*100</f>
        <v>10.691742881166684</v>
      </c>
      <c r="DV37" s="29">
        <f t="shared" si="145"/>
        <v>-7.2666499563136853</v>
      </c>
      <c r="DW37" s="29">
        <f t="shared" si="146"/>
        <v>0.44969366519892473</v>
      </c>
      <c r="DX37" s="29">
        <f t="shared" si="147"/>
        <v>3.1882048726630874</v>
      </c>
      <c r="DY37" s="29">
        <f t="shared" si="148"/>
        <v>2.3622741819118094</v>
      </c>
      <c r="DZ37" s="29">
        <f t="shared" si="149"/>
        <v>1.2664772365398576</v>
      </c>
      <c r="EB37" s="50">
        <f t="shared" si="150"/>
        <v>100</v>
      </c>
      <c r="EC37" s="50">
        <f t="shared" si="151"/>
        <v>100.00000000000001</v>
      </c>
      <c r="EE37" s="175">
        <f>('Non Double Counted #''s'!BQ37/'Non Double Counted #''s'!$BP37)*100</f>
        <v>74.618449790259746</v>
      </c>
      <c r="EF37" s="175">
        <f>('Non Double Counted #''s'!BR37/'Non Double Counted #''s'!$BP37)*100</f>
        <v>3.532429648292104</v>
      </c>
      <c r="EG37" s="175">
        <f>('Non Double Counted #''s'!BS37/'Non Double Counted #''s'!$BP37)*100</f>
        <v>10.31432903749065</v>
      </c>
      <c r="EH37" s="175">
        <f>('Non Double Counted #''s'!BT37/'Non Double Counted #''s'!$BP37)*100</f>
        <v>2.8156889166658541</v>
      </c>
      <c r="EI37" s="175">
        <f>('Non Double Counted #''s'!BU37/'Non Double Counted #''s'!$BP37)*100</f>
        <v>8.7191026072916546</v>
      </c>
      <c r="EJ37" s="175">
        <f>('Non Double Counted #''s'!EB37/'Non Double Counted #''s'!$EA37)*100</f>
        <v>67.507041792970696</v>
      </c>
      <c r="EK37" s="175">
        <f>('Non Double Counted #''s'!EC37/'Non Double Counted #''s'!$EA37)*100</f>
        <v>3.9951185131557327</v>
      </c>
      <c r="EL37" s="175">
        <f>('Non Double Counted #''s'!ED37/'Non Double Counted #''s'!$EA37)*100</f>
        <v>13.023439725285698</v>
      </c>
      <c r="EM37" s="175">
        <f>('Non Double Counted #''s'!EE37/'Non Double Counted #''s'!$EA37)*100</f>
        <v>4.1444311824210791</v>
      </c>
      <c r="EN37" s="175">
        <f>('Non Double Counted #''s'!EF37/'Non Double Counted #''s'!$EA37)*100</f>
        <v>11.329968786166791</v>
      </c>
      <c r="EO37" s="29">
        <f t="shared" si="152"/>
        <v>-7.1114079972890494</v>
      </c>
      <c r="EP37" s="29">
        <f t="shared" si="153"/>
        <v>0.4626888648636287</v>
      </c>
      <c r="EQ37" s="29">
        <f t="shared" si="154"/>
        <v>2.7091106877950484</v>
      </c>
      <c r="ER37" s="29">
        <f t="shared" si="155"/>
        <v>2.6108661788751366</v>
      </c>
      <c r="ES37" s="29">
        <f t="shared" si="156"/>
        <v>1.328742265755225</v>
      </c>
      <c r="EU37" s="50">
        <f t="shared" si="157"/>
        <v>100.00000000000001</v>
      </c>
      <c r="EV37" s="50">
        <f t="shared" si="158"/>
        <v>99.999999999999986</v>
      </c>
      <c r="EW37" s="175"/>
      <c r="EX37" s="175">
        <f>'Non Double Counted #''s'!BW37/'Non Double Counted #''s'!$BV37*100</f>
        <v>72.522492244822686</v>
      </c>
      <c r="EY37" s="175">
        <f>'Non Double Counted #''s'!BX37/'Non Double Counted #''s'!$BV37*100</f>
        <v>3.4144045540661518</v>
      </c>
      <c r="EZ37" s="175">
        <f>'Non Double Counted #''s'!BY37/'Non Double Counted #''s'!$BV37*100</f>
        <v>11.239281794739863</v>
      </c>
      <c r="FA37" s="175">
        <f>'Non Double Counted #''s'!BZ37/'Non Double Counted #''s'!$BV37*100</f>
        <v>3.6783631296713235</v>
      </c>
      <c r="FB37" s="175">
        <f>'Non Double Counted #''s'!CA37/'Non Double Counted #''s'!$BV37*100</f>
        <v>9.1454582766999675</v>
      </c>
      <c r="FC37" s="194">
        <f>'Non Double Counted #''s'!EI37/'Non Double Counted #''s'!$EH37*100</f>
        <v>66.717479384195613</v>
      </c>
      <c r="FD37" s="175">
        <f>'Non Double Counted #''s'!EJ37/'Non Double Counted #''s'!$EH37*100</f>
        <v>4.0359716606452212</v>
      </c>
      <c r="FE37" s="175">
        <f>'Non Double Counted #''s'!EK37/'Non Double Counted #''s'!$EH37*100</f>
        <v>13.355820387095163</v>
      </c>
      <c r="FF37" s="175">
        <f>'Non Double Counted #''s'!EL37/'Non Double Counted #''s'!$EH37*100</f>
        <v>4.3359218010994054</v>
      </c>
      <c r="FG37" s="175">
        <f>'Non Double Counted #''s'!EM37/'Non Double Counted #''s'!$EH37*100</f>
        <v>11.554806766964594</v>
      </c>
      <c r="FH37" s="29">
        <f t="shared" si="159"/>
        <v>-5.8050128606270732</v>
      </c>
      <c r="FI37" s="29">
        <f t="shared" si="117"/>
        <v>0.62156710657906933</v>
      </c>
      <c r="FJ37" s="29">
        <f t="shared" si="118"/>
        <v>2.1165385923552993</v>
      </c>
      <c r="FK37" s="29">
        <f t="shared" si="119"/>
        <v>0.65755867142808189</v>
      </c>
      <c r="FL37" s="29">
        <f t="shared" si="120"/>
        <v>2.4093484902646267</v>
      </c>
      <c r="FN37" s="50">
        <f t="shared" si="59"/>
        <v>100</v>
      </c>
      <c r="FO37" s="50">
        <f t="shared" si="60"/>
        <v>99.999999999999986</v>
      </c>
      <c r="FP37" s="175">
        <f>'Non Double Counted #''s'!CC37/'Non Double Counted #''s'!$CB37*100</f>
        <v>72.088910779120113</v>
      </c>
      <c r="FQ37" s="175">
        <f>'Non Double Counted #''s'!CD37/'Non Double Counted #''s'!$CB37*100</f>
        <v>3.516115137280349</v>
      </c>
      <c r="FR37" s="175">
        <f>'Non Double Counted #''s'!CE37/'Non Double Counted #''s'!$CB37*100</f>
        <v>11.552790775102569</v>
      </c>
      <c r="FS37" s="175">
        <f>'Non Double Counted #''s'!CF37/'Non Double Counted #''s'!$CB37*100</f>
        <v>3.6647819528968943</v>
      </c>
      <c r="FT37" s="175">
        <f>'Non Double Counted #''s'!CG37/'Non Double Counted #''s'!$CB37*100</f>
        <v>9.1774013556000718</v>
      </c>
      <c r="FU37" s="194">
        <f>'Non Double Counted #''s'!EO37/'Non Double Counted #''s'!$EN37*100</f>
        <v>66.00431870575764</v>
      </c>
      <c r="FV37" s="175">
        <f>'Non Double Counted #''s'!EP37/'Non Double Counted #''s'!$EN37*100</f>
        <v>4.0912211938256586</v>
      </c>
      <c r="FW37" s="175">
        <f>'Non Double Counted #''s'!EQ37/'Non Double Counted #''s'!$EN37*100</f>
        <v>13.730177134113061</v>
      </c>
      <c r="FX37" s="175">
        <f>'Non Double Counted #''s'!ER37/'Non Double Counted #''s'!$EN37*100</f>
        <v>4.416034890698505</v>
      </c>
      <c r="FY37" s="175">
        <f>'Non Double Counted #''s'!ES37/'Non Double Counted #''s'!$EN37*100</f>
        <v>11.758248075605126</v>
      </c>
      <c r="FZ37" s="29">
        <f t="shared" si="160"/>
        <v>-6.0845920733624723</v>
      </c>
      <c r="GA37" s="29">
        <f t="shared" si="161"/>
        <v>0.57510605654530966</v>
      </c>
      <c r="GB37" s="29">
        <f t="shared" si="162"/>
        <v>2.1773863590104927</v>
      </c>
      <c r="GC37" s="29">
        <f t="shared" si="163"/>
        <v>0.75125293780161062</v>
      </c>
      <c r="GD37" s="29">
        <f t="shared" si="164"/>
        <v>2.580846720005054</v>
      </c>
      <c r="GF37" s="50">
        <f t="shared" si="62"/>
        <v>99.999999999999986</v>
      </c>
      <c r="GG37" s="50">
        <f t="shared" si="63"/>
        <v>99.999999999999986</v>
      </c>
      <c r="GI37" s="194">
        <f>'Non Double Counted #''s'!DM37/'Non Double Counted #''s'!$DL37*100</f>
        <v>68.748942543644844</v>
      </c>
      <c r="GJ37" s="175">
        <f>'Non Double Counted #''s'!DN37/'Non Double Counted #''s'!$DL37*100</f>
        <v>3.8312833702168709</v>
      </c>
      <c r="GK37" s="175">
        <f>'Non Double Counted #''s'!DO37/'Non Double Counted #''s'!$DL37*100</f>
        <v>12.703546423363598</v>
      </c>
      <c r="GL37" s="175">
        <f>'Non Double Counted #''s'!DP37/'Non Double Counted #''s'!$DL37*100</f>
        <v>1.2796825382679362</v>
      </c>
      <c r="GM37" s="175">
        <f>'Non Double Counted #''s'!DQ37/'Non Double Counted #''s'!$DL37*100</f>
        <v>8.7175452888386751</v>
      </c>
      <c r="GN37" s="29">
        <f>'Non Double Counted #''s'!DR37/'Non Double Counted #''s'!$DL37*100</f>
        <v>0.69451505406007197</v>
      </c>
      <c r="GO37" s="29">
        <f>'Non Double Counted #''s'!DS37/'Non Double Counted #''s'!$DL37*100</f>
        <v>4.0244847816080034</v>
      </c>
      <c r="GP37" s="29">
        <f>'Non Double Counted #''s'!DT37/'Non Double Counted #''s'!$DL37*100</f>
        <v>10.691742881166684</v>
      </c>
      <c r="GQ37" s="194">
        <f>'Non Double Counted #''s'!EU37/'Non Double Counted #''s'!$ET37*100</f>
        <v>65.142992627847718</v>
      </c>
      <c r="GR37" s="175">
        <f>'Non Double Counted #''s'!EV37/'Non Double Counted #''s'!$ET37*100</f>
        <v>4.1584497698755145</v>
      </c>
      <c r="GS37" s="175">
        <f>'Non Double Counted #''s'!EW37/'Non Double Counted #''s'!$ET37*100</f>
        <v>14.042422948691371</v>
      </c>
      <c r="GT37" s="194">
        <f>('Non Double Counted #''s'!EX37/'Non Double Counted #''s'!$ET37)*100</f>
        <v>1.209755829405021</v>
      </c>
      <c r="GU37" s="194">
        <f>('Non Double Counted #''s'!EY37/'Non Double Counted #''s'!$ET37)*100</f>
        <v>10.204711508895826</v>
      </c>
      <c r="GV37" s="194">
        <f>('Non Double Counted #''s'!EZ37/'Non Double Counted #''s'!$ET37)*100</f>
        <v>0.75861319589313136</v>
      </c>
      <c r="GW37" s="175">
        <f>('Non Double Counted #''s'!FA37/'Non Double Counted #''s'!$ET37)*100</f>
        <v>4.4830541193914142</v>
      </c>
      <c r="GX37" s="175">
        <f>'Non Double Counted #''s'!FB37/'Non Double Counted #''s'!$ET37*100</f>
        <v>12.173080534193979</v>
      </c>
      <c r="GY37" s="29">
        <f t="shared" si="64"/>
        <v>-3.605949915797126</v>
      </c>
      <c r="GZ37" s="29">
        <f t="shared" si="65"/>
        <v>0.32716639965864358</v>
      </c>
      <c r="HA37" s="29">
        <f t="shared" si="66"/>
        <v>1.3388765253277732</v>
      </c>
      <c r="HB37" s="29">
        <f t="shared" si="67"/>
        <v>-6.9926708862915188E-2</v>
      </c>
      <c r="HC37" s="29">
        <f t="shared" si="68"/>
        <v>1.4871662200571514</v>
      </c>
      <c r="HD37" s="29">
        <f t="shared" si="69"/>
        <v>6.4098141833059397E-2</v>
      </c>
      <c r="HE37" s="29">
        <f t="shared" si="70"/>
        <v>0.4585693377834108</v>
      </c>
      <c r="HF37" s="29">
        <f t="shared" si="71"/>
        <v>1.4813376530272944</v>
      </c>
      <c r="HG37" s="50">
        <f t="shared" si="72"/>
        <v>100.00000000000001</v>
      </c>
      <c r="HH37" s="50">
        <f t="shared" si="73"/>
        <v>100</v>
      </c>
    </row>
    <row r="38" spans="1:216">
      <c r="A38" s="20" t="s">
        <v>49</v>
      </c>
      <c r="B38" s="82">
        <f>('Non Double Counted #''s'!U38/'Non Double Counted #''s'!$T38)*100</f>
        <v>88.801316227248023</v>
      </c>
      <c r="C38" s="82">
        <f>('Non Double Counted #''s'!V38/'Non Double Counted #''s'!$T38)*100</f>
        <v>0.78044485559640031</v>
      </c>
      <c r="D38" s="82">
        <f>('Non Double Counted #''s'!W38/'Non Double Counted #''s'!$T38)*100</f>
        <v>6.5659209127573419</v>
      </c>
      <c r="E38" s="82">
        <f>('Non Double Counted #''s'!X38/'Non Double Counted #''s'!$T38)*100</f>
        <v>1.0756222054515505</v>
      </c>
      <c r="F38" s="82">
        <f>('Non Double Counted #''s'!Y38/'Non Double Counted #''s'!$T38)*100</f>
        <v>2.7766957989466938</v>
      </c>
      <c r="G38" s="93">
        <f>('Non Double Counted #''s'!CC38/'Non Double Counted #''s'!$CB38)*100</f>
        <v>85.466190742715924</v>
      </c>
      <c r="H38" s="82">
        <f>('Non Double Counted #''s'!CD38/'Non Double Counted #''s'!$CB38)*100</f>
        <v>0.91858250697869259</v>
      </c>
      <c r="I38" s="82">
        <f>('Non Double Counted #''s'!CE38/'Non Double Counted #''s'!$CB38)*100</f>
        <v>9.1101418971483294</v>
      </c>
      <c r="J38" s="82">
        <f>('Non Double Counted #''s'!CF38/'Non Double Counted #''s'!$CB38)*100</f>
        <v>1.5082072240468321</v>
      </c>
      <c r="K38" s="82">
        <f>('Non Double Counted #''s'!CG38/'Non Double Counted #''s'!$CB38)*100</f>
        <v>2.9968776291102124</v>
      </c>
      <c r="L38" s="30">
        <f t="shared" si="121"/>
        <v>-3.3351254845320994</v>
      </c>
      <c r="M38" s="31">
        <f t="shared" si="122"/>
        <v>0.13813765138229228</v>
      </c>
      <c r="N38" s="31">
        <f t="shared" si="123"/>
        <v>2.5442209843909875</v>
      </c>
      <c r="O38" s="31">
        <f t="shared" si="124"/>
        <v>0.22018183016351855</v>
      </c>
      <c r="P38" s="31">
        <f t="shared" si="125"/>
        <v>0.43258501859528153</v>
      </c>
      <c r="R38" s="50">
        <f t="shared" si="126"/>
        <v>100.00000000000001</v>
      </c>
      <c r="S38" s="50">
        <f t="shared" si="127"/>
        <v>99.999999999999986</v>
      </c>
      <c r="U38" s="80">
        <f>('Non Double Counted #''s'!AA38/'Non Double Counted #''s'!$Z38)*100</f>
        <v>88.562868106461366</v>
      </c>
      <c r="V38" s="80">
        <f>('Non Double Counted #''s'!AB38/'Non Double Counted #''s'!$Z38)*100</f>
        <v>0.82882433310729653</v>
      </c>
      <c r="W38" s="80">
        <f>('Non Double Counted #''s'!AC38/'Non Double Counted #''s'!$Z38)*100</f>
        <v>6.6772776571576902</v>
      </c>
      <c r="X38" s="80">
        <f>('Non Double Counted #''s'!AD38/'Non Double Counted #''s'!$Z38)*100</f>
        <v>1.1135503421742605</v>
      </c>
      <c r="Y38" s="80">
        <f>('Non Double Counted #''s'!AE38/'Non Double Counted #''s'!$Z38)*100</f>
        <v>2.8174795610993844</v>
      </c>
      <c r="Z38" s="91">
        <f>('Non Double Counted #''s'!CI38/'Non Double Counted #''s'!$CH38)*100</f>
        <v>84.630784924671929</v>
      </c>
      <c r="AA38" s="80">
        <f>('Non Double Counted #''s'!CJ38/'Non Double Counted #''s'!$CH38)*100</f>
        <v>1.3263082656155667</v>
      </c>
      <c r="AB38" s="80">
        <f>('Non Double Counted #''s'!CK38/'Non Double Counted #''s'!$CH38)*100</f>
        <v>9.5018840690339541</v>
      </c>
      <c r="AC38" s="80">
        <f>('Non Double Counted #''s'!CL38/'Non Double Counted #''s'!$CH38)*100</f>
        <v>1.5296350527053566</v>
      </c>
      <c r="AD38" s="80">
        <f>('Non Double Counted #''s'!CM38/'Non Double Counted #''s'!$CH38)*100</f>
        <v>3.011387687973186</v>
      </c>
      <c r="AE38" s="30">
        <f t="shared" si="128"/>
        <v>-3.9320831817894373</v>
      </c>
      <c r="AF38" s="31">
        <f t="shared" si="129"/>
        <v>0.49748393250827017</v>
      </c>
      <c r="AG38" s="31">
        <f t="shared" si="130"/>
        <v>2.8246064118762639</v>
      </c>
      <c r="AH38" s="31">
        <f t="shared" si="131"/>
        <v>0.19390812687380166</v>
      </c>
      <c r="AI38" s="31">
        <f t="shared" si="132"/>
        <v>0.41608471053109608</v>
      </c>
      <c r="AJ38" s="29"/>
      <c r="AK38" s="50">
        <f t="shared" si="28"/>
        <v>100</v>
      </c>
      <c r="AL38" s="50">
        <f t="shared" si="29"/>
        <v>99.999999999999986</v>
      </c>
      <c r="AN38" s="80">
        <f>('Non Double Counted #''s'!AG38/'Non Double Counted #''s'!$AF38)*100</f>
        <v>88.350806322336567</v>
      </c>
      <c r="AO38" s="80">
        <f>('Non Double Counted #''s'!AH38/'Non Double Counted #''s'!$AF38)*100</f>
        <v>0.86383091276329704</v>
      </c>
      <c r="AP38" s="80">
        <f>('Non Double Counted #''s'!AI38/'Non Double Counted #''s'!$AF38)*100</f>
        <v>6.7996377160078225</v>
      </c>
      <c r="AQ38" s="80">
        <f>('Non Double Counted #''s'!AJ38/'Non Double Counted #''s'!$AF38)*100</f>
        <v>1.1435590394665127</v>
      </c>
      <c r="AR38" s="80">
        <f>('Non Double Counted #''s'!AK38/'Non Double Counted #''s'!$AF38)*100</f>
        <v>2.8421660094257959</v>
      </c>
      <c r="AS38" s="91">
        <f>('Non Double Counted #''s'!CO38/'Non Double Counted #''s'!$CN38)*100</f>
        <v>84.107658351897683</v>
      </c>
      <c r="AT38" s="91">
        <f>('Non Double Counted #''s'!CP38/'Non Double Counted #''s'!$CN38)*100</f>
        <v>1.5758815634557493</v>
      </c>
      <c r="AU38" s="91">
        <f>('Non Double Counted #''s'!CQ38/'Non Double Counted #''s'!$CN38)*100</f>
        <v>9.6734276367955125</v>
      </c>
      <c r="AV38" s="91">
        <f>('Non Double Counted #''s'!CR38/'Non Double Counted #''s'!$CN38)*100</f>
        <v>1.5884103539297496</v>
      </c>
      <c r="AW38" s="91">
        <f>('Non Double Counted #''s'!CS38/'Non Double Counted #''s'!$CN38)*100</f>
        <v>3.0546220939213056</v>
      </c>
      <c r="AX38" s="30">
        <f t="shared" si="133"/>
        <v>-4.2431479704388835</v>
      </c>
      <c r="AY38" s="31">
        <f t="shared" si="134"/>
        <v>0.71205065069245221</v>
      </c>
      <c r="AZ38" s="31">
        <f t="shared" si="135"/>
        <v>2.87378992078769</v>
      </c>
      <c r="BA38" s="31">
        <f t="shared" si="136"/>
        <v>0.21245608449550968</v>
      </c>
      <c r="BB38" s="31">
        <f t="shared" si="137"/>
        <v>0.44485131446323689</v>
      </c>
      <c r="BD38" s="50">
        <f t="shared" si="30"/>
        <v>99.999999999999986</v>
      </c>
      <c r="BE38" s="50">
        <f t="shared" si="31"/>
        <v>100</v>
      </c>
      <c r="BG38" s="175">
        <f>('Non Double Counted #''s'!AM38/'Non Double Counted #''s'!$AL38)*100</f>
        <v>88.073569655699103</v>
      </c>
      <c r="BH38" s="175">
        <f>('Non Double Counted #''s'!AN38/'Non Double Counted #''s'!$AL38)*100</f>
        <v>0.93155349074015148</v>
      </c>
      <c r="BI38" s="175">
        <f>('Non Double Counted #''s'!AO38/'Non Double Counted #''s'!$AL38)*100</f>
        <v>6.956819194297716</v>
      </c>
      <c r="BJ38" s="175">
        <f>('Non Double Counted #''s'!AP38/'Non Double Counted #''s'!$AL38)*100</f>
        <v>1.1672261821421754</v>
      </c>
      <c r="BK38" s="175">
        <f>('Non Double Counted #''s'!AQ38/'Non Double Counted #''s'!$AL38)*100</f>
        <v>2.8708314771208556</v>
      </c>
      <c r="BL38" s="175">
        <f>('Non Double Counted #''s'!CU38/'Non Double Counted #''s'!$CT38)*100</f>
        <v>84.102623798902002</v>
      </c>
      <c r="BM38" s="175">
        <f>('Non Double Counted #''s'!CV38/'Non Double Counted #''s'!$CT38)*100</f>
        <v>1.3862806490765263</v>
      </c>
      <c r="BN38" s="175">
        <f>('Non Double Counted #''s'!CW38/'Non Double Counted #''s'!$CT38)*100</f>
        <v>9.7688448060696427</v>
      </c>
      <c r="BO38" s="175">
        <f>('Non Double Counted #''s'!CX38/'Non Double Counted #''s'!$CT38)*100</f>
        <v>1.6175556746263391</v>
      </c>
      <c r="BP38" s="175">
        <f>('Non Double Counted #''s'!CY38/'Non Double Counted #''s'!$CT38)*100</f>
        <v>3.1246950713254917</v>
      </c>
      <c r="BQ38" s="29">
        <f t="shared" si="32"/>
        <v>-3.9709458567971012</v>
      </c>
      <c r="BR38" s="29">
        <f t="shared" si="33"/>
        <v>0.45472715833637478</v>
      </c>
      <c r="BS38" s="29">
        <f t="shared" si="34"/>
        <v>2.8120256117719267</v>
      </c>
      <c r="BT38" s="29">
        <f t="shared" si="35"/>
        <v>0.25386359420463611</v>
      </c>
      <c r="BU38" s="29">
        <f t="shared" si="36"/>
        <v>0.45032949248416365</v>
      </c>
      <c r="BW38" s="50">
        <f t="shared" si="37"/>
        <v>100.00000000000001</v>
      </c>
      <c r="BX38" s="50">
        <f t="shared" si="38"/>
        <v>100</v>
      </c>
      <c r="BZ38" s="175">
        <f>('Non Double Counted #''s'!AS38/'Non Double Counted #''s'!$AR38)*100</f>
        <v>87.83732240858329</v>
      </c>
      <c r="CA38" s="175">
        <f>('Non Double Counted #''s'!AT38/'Non Double Counted #''s'!$AR38)*100</f>
        <v>0.95255599230840682</v>
      </c>
      <c r="CB38" s="175">
        <f>('Non Double Counted #''s'!AU38/'Non Double Counted #''s'!$AR38)*100</f>
        <v>7.1028661658830803</v>
      </c>
      <c r="CC38" s="175">
        <f>('Non Double Counted #''s'!AV38/'Non Double Counted #''s'!$AR38)*100</f>
        <v>1.2031454110318631</v>
      </c>
      <c r="CD38" s="175">
        <f>('Non Double Counted #''s'!AW38/'Non Double Counted #''s'!$AR38)*100</f>
        <v>2.9041100221933687</v>
      </c>
      <c r="CE38" s="175">
        <f>('Non Double Counted #''s'!DA38/'Non Double Counted #''s'!$CZ38)*100</f>
        <v>83.976816519850473</v>
      </c>
      <c r="CF38" s="175">
        <f>('Non Double Counted #''s'!DB38/'Non Double Counted #''s'!$CZ38)*100</f>
        <v>1.2419234030646282</v>
      </c>
      <c r="CG38" s="175">
        <f>('Non Double Counted #''s'!DC38/'Non Double Counted #''s'!$CZ38)*100</f>
        <v>9.9311217917547481</v>
      </c>
      <c r="CH38" s="175">
        <f>('Non Double Counted #''s'!DD38/'Non Double Counted #''s'!$CZ38)*100</f>
        <v>1.6850165584099832</v>
      </c>
      <c r="CI38" s="175">
        <f>('Non Double Counted #''s'!DE38/'Non Double Counted #''s'!$CZ38)*100</f>
        <v>3.1651217269201699</v>
      </c>
      <c r="CJ38" s="29">
        <f t="shared" si="39"/>
        <v>-3.860505888732817</v>
      </c>
      <c r="CK38" s="29">
        <f t="shared" si="40"/>
        <v>0.28936741075622141</v>
      </c>
      <c r="CL38" s="29">
        <f t="shared" si="41"/>
        <v>2.8282556258716678</v>
      </c>
      <c r="CM38" s="29">
        <f t="shared" si="42"/>
        <v>0.26101170472680124</v>
      </c>
      <c r="CN38" s="29">
        <f t="shared" si="43"/>
        <v>0.48187114737812009</v>
      </c>
      <c r="CP38" s="50">
        <f t="shared" si="44"/>
        <v>100.00000000000001</v>
      </c>
      <c r="CQ38" s="50">
        <f t="shared" si="45"/>
        <v>100.00000000000001</v>
      </c>
      <c r="CS38" s="175">
        <f>('Non Double Counted #''s'!AY38/'Non Double Counted #''s'!$AX38)*100</f>
        <v>87.579330163703503</v>
      </c>
      <c r="CT38" s="175">
        <f>('Non Double Counted #''s'!AZ38/'Non Double Counted #''s'!$AX38)*100</f>
        <v>0.99224890893589801</v>
      </c>
      <c r="CU38" s="175">
        <f>('Non Double Counted #''s'!BA38/'Non Double Counted #''s'!$AX38)*100</f>
        <v>7.2381885116851645</v>
      </c>
      <c r="CV38" s="175">
        <f>('Non Double Counted #''s'!BB38/'Non Double Counted #''s'!$AX38)*100</f>
        <v>1.2372871766558129</v>
      </c>
      <c r="CW38" s="175">
        <f>('Non Double Counted #''s'!BC38/'Non Double Counted #''s'!$AX38)*100</f>
        <v>2.9529452390196127</v>
      </c>
      <c r="CX38" s="175">
        <f>('Non Double Counted #''s'!DG38/'Non Double Counted #''s'!$DF38)*100</f>
        <v>84.072443941171741</v>
      </c>
      <c r="CY38" s="175">
        <f>('Non Double Counted #''s'!DH38/'Non Double Counted #''s'!$DF38)*100</f>
        <v>1.1472226349741503</v>
      </c>
      <c r="CZ38" s="175">
        <f>('Non Double Counted #''s'!DI38/'Non Double Counted #''s'!$DF38)*100</f>
        <v>9.9765841561329527</v>
      </c>
      <c r="DA38" s="175">
        <f>('Non Double Counted #''s'!DJ38/'Non Double Counted #''s'!$DF38)*100</f>
        <v>1.693763119106543</v>
      </c>
      <c r="DB38" s="175">
        <f>('Non Double Counted #''s'!DK38/'Non Double Counted #''s'!$DF38)*100</f>
        <v>3.1099861486146052</v>
      </c>
      <c r="DC38" s="29">
        <f t="shared" si="138"/>
        <v>-3.5068862225317616</v>
      </c>
      <c r="DD38" s="29">
        <f t="shared" si="139"/>
        <v>0.15497372603825232</v>
      </c>
      <c r="DE38" s="29">
        <f t="shared" si="140"/>
        <v>2.7383956444477882</v>
      </c>
      <c r="DF38" s="29">
        <f t="shared" si="141"/>
        <v>0.15704090959499251</v>
      </c>
      <c r="DG38" s="29">
        <f t="shared" si="142"/>
        <v>0.45647594245073009</v>
      </c>
      <c r="DI38" s="50">
        <f t="shared" si="143"/>
        <v>99.999999999999986</v>
      </c>
      <c r="DJ38" s="50">
        <f t="shared" si="144"/>
        <v>100.00000000000001</v>
      </c>
      <c r="DL38" s="175">
        <f>('Non Double Counted #''s'!BE38/'Non Double Counted #''s'!$BD38)*100</f>
        <v>87.209222324998279</v>
      </c>
      <c r="DM38" s="175">
        <f>('Non Double Counted #''s'!BF38/'Non Double Counted #''s'!$BD38)*100</f>
        <v>1.0463409599963307</v>
      </c>
      <c r="DN38" s="175">
        <f>('Non Double Counted #''s'!BG38/'Non Double Counted #''s'!$BD38)*100</f>
        <v>7.4600765978916472</v>
      </c>
      <c r="DO38" s="175">
        <f>('Non Double Counted #''s'!BH38/'Non Double Counted #''s'!$BD38)*100</f>
        <v>1.287907165190004</v>
      </c>
      <c r="DP38" s="175">
        <f>('Non Double Counted #''s'!BI38/'Non Double Counted #''s'!$BD38)*100</f>
        <v>2.9964529519237386</v>
      </c>
      <c r="DQ38" s="175">
        <f>('Non Double Counted #''s'!DM38/'Non Double Counted #''s'!$DL38)*100</f>
        <v>83.989711987433438</v>
      </c>
      <c r="DR38" s="175">
        <f>('Non Double Counted #''s'!DN38/'Non Double Counted #''s'!$DL38)*100</f>
        <v>1.1270207054883785</v>
      </c>
      <c r="DS38" s="175">
        <f>('Non Double Counted #''s'!DO38/'Non Double Counted #''s'!$DL38)*100</f>
        <v>10.032883664327699</v>
      </c>
      <c r="DT38" s="175">
        <f>('Non Double Counted #''s'!DS38/'Non Double Counted #''s'!$DL38)*100</f>
        <v>1.7334265468700101</v>
      </c>
      <c r="DU38" s="175">
        <f>('Non Double Counted #''s'!DT38/'Non Double Counted #''s'!$DL38)*100</f>
        <v>3.1169570958804798</v>
      </c>
      <c r="DV38" s="29">
        <f t="shared" si="145"/>
        <v>-3.2195103375648415</v>
      </c>
      <c r="DW38" s="29">
        <f t="shared" si="146"/>
        <v>8.0679745492047816E-2</v>
      </c>
      <c r="DX38" s="29">
        <f t="shared" si="147"/>
        <v>2.5728070664360514</v>
      </c>
      <c r="DY38" s="29">
        <f t="shared" si="148"/>
        <v>0.12050414395674114</v>
      </c>
      <c r="DZ38" s="29">
        <f t="shared" si="149"/>
        <v>0.44551938168000604</v>
      </c>
      <c r="EB38" s="50">
        <f t="shared" si="150"/>
        <v>100</v>
      </c>
      <c r="EC38" s="50">
        <f t="shared" si="151"/>
        <v>100</v>
      </c>
      <c r="EE38" s="191">
        <f>('Non Double Counted #''s'!BQ38/'Non Double Counted #''s'!$BP38)*100</f>
        <v>86.198210447020784</v>
      </c>
      <c r="EF38" s="191">
        <f>('Non Double Counted #''s'!BR38/'Non Double Counted #''s'!$BP38)*100</f>
        <v>1.1536553548790123</v>
      </c>
      <c r="EG38" s="191">
        <f>('Non Double Counted #''s'!BS38/'Non Double Counted #''s'!$BP38)*100</f>
        <v>8.0799970602825795</v>
      </c>
      <c r="EH38" s="191">
        <f>('Non Double Counted #''s'!BT38/'Non Double Counted #''s'!$BP38)*100</f>
        <v>1.3767064140959451</v>
      </c>
      <c r="EI38" s="191">
        <f>('Non Double Counted #''s'!BU38/'Non Double Counted #''s'!$BP38)*100</f>
        <v>3.1914307237216826</v>
      </c>
      <c r="EJ38" s="191">
        <f>('Non Double Counted #''s'!EB38/'Non Double Counted #''s'!$EA38)*100</f>
        <v>83.692866979174411</v>
      </c>
      <c r="EK38" s="191">
        <f>('Non Double Counted #''s'!EC38/'Non Double Counted #''s'!$EA38)*100</f>
        <v>1.1265483560514826</v>
      </c>
      <c r="EL38" s="191">
        <f>('Non Double Counted #''s'!ED38/'Non Double Counted #''s'!$EA38)*100</f>
        <v>10.126667576659715</v>
      </c>
      <c r="EM38" s="191">
        <f>('Non Double Counted #''s'!EE38/'Non Double Counted #''s'!$EA38)*100</f>
        <v>1.816127265407536</v>
      </c>
      <c r="EN38" s="191">
        <f>('Non Double Counted #''s'!EF38/'Non Double Counted #''s'!$EA38)*100</f>
        <v>3.2377898227068611</v>
      </c>
      <c r="EO38" s="31">
        <f t="shared" si="152"/>
        <v>-2.5053434678463731</v>
      </c>
      <c r="EP38" s="31">
        <f t="shared" si="153"/>
        <v>-2.7106998827529649E-2</v>
      </c>
      <c r="EQ38" s="31">
        <f t="shared" si="154"/>
        <v>2.0466705163771355</v>
      </c>
      <c r="ER38" s="31">
        <f t="shared" si="155"/>
        <v>4.6359098985178537E-2</v>
      </c>
      <c r="ES38" s="31">
        <f t="shared" si="156"/>
        <v>0.43942085131159092</v>
      </c>
      <c r="EU38" s="50">
        <f t="shared" si="157"/>
        <v>100</v>
      </c>
      <c r="EV38" s="50">
        <f t="shared" si="158"/>
        <v>100</v>
      </c>
      <c r="EW38" s="175"/>
      <c r="EX38" s="191">
        <f>'Non Double Counted #''s'!BW38/'Non Double Counted #''s'!$BV38*100</f>
        <v>85.850191439003879</v>
      </c>
      <c r="EY38" s="191">
        <f>'Non Double Counted #''s'!BX38/'Non Double Counted #''s'!$BV38*100</f>
        <v>0.77196580711322749</v>
      </c>
      <c r="EZ38" s="191">
        <f>'Non Double Counted #''s'!BY38/'Non Double Counted #''s'!$BV38*100</f>
        <v>8.9121154808330338</v>
      </c>
      <c r="FA38" s="191">
        <f>'Non Double Counted #''s'!BZ38/'Non Double Counted #''s'!$BV38*100</f>
        <v>1.4734948352276156</v>
      </c>
      <c r="FB38" s="191">
        <f>'Non Double Counted #''s'!CA38/'Non Double Counted #''s'!$BV38*100</f>
        <v>2.9922324378222438</v>
      </c>
      <c r="FC38" s="195">
        <f>'Non Double Counted #''s'!EI38/'Non Double Counted #''s'!$EH38*100</f>
        <v>83.593438749295927</v>
      </c>
      <c r="FD38" s="191">
        <f>'Non Double Counted #''s'!EJ38/'Non Double Counted #''s'!$EH38*100</f>
        <v>1.0351554450412825</v>
      </c>
      <c r="FE38" s="191">
        <f>'Non Double Counted #''s'!EK38/'Non Double Counted #''s'!$EH38*100</f>
        <v>10.351382725886442</v>
      </c>
      <c r="FF38" s="191">
        <f>'Non Double Counted #''s'!EL38/'Non Double Counted #''s'!$EH38*100</f>
        <v>1.8489579755739034</v>
      </c>
      <c r="FG38" s="191">
        <f>'Non Double Counted #''s'!EM38/'Non Double Counted #''s'!$EH38*100</f>
        <v>3.1710651042024427</v>
      </c>
      <c r="FH38" s="31">
        <f t="shared" si="159"/>
        <v>-2.2567526897079517</v>
      </c>
      <c r="FI38" s="31">
        <f>FD38-EY38</f>
        <v>0.26318963792805505</v>
      </c>
      <c r="FJ38" s="31">
        <f t="shared" si="118"/>
        <v>1.4392672450534079</v>
      </c>
      <c r="FK38" s="31">
        <f t="shared" si="119"/>
        <v>0.3754631403462878</v>
      </c>
      <c r="FL38" s="31">
        <f t="shared" si="120"/>
        <v>0.1788326663801989</v>
      </c>
      <c r="FN38" s="50">
        <f t="shared" si="59"/>
        <v>100</v>
      </c>
      <c r="FO38" s="50">
        <f t="shared" si="60"/>
        <v>100</v>
      </c>
      <c r="FP38" s="191">
        <f>'Non Double Counted #''s'!CC38/'Non Double Counted #''s'!$CB38*100</f>
        <v>85.466190742715924</v>
      </c>
      <c r="FQ38" s="191">
        <f>'Non Double Counted #''s'!CD38/'Non Double Counted #''s'!$CB38*100</f>
        <v>0.91858250697869259</v>
      </c>
      <c r="FR38" s="191">
        <f>'Non Double Counted #''s'!CE38/'Non Double Counted #''s'!$CB38*100</f>
        <v>9.1101418971483294</v>
      </c>
      <c r="FS38" s="191">
        <f>'Non Double Counted #''s'!CF38/'Non Double Counted #''s'!$CB38*100</f>
        <v>1.5082072240468321</v>
      </c>
      <c r="FT38" s="191">
        <f>'Non Double Counted #''s'!CG38/'Non Double Counted #''s'!$CB38*100</f>
        <v>2.9968776291102124</v>
      </c>
      <c r="FU38" s="195">
        <f>'Non Double Counted #''s'!EO38/'Non Double Counted #''s'!$EN38*100</f>
        <v>83.294764471088882</v>
      </c>
      <c r="FV38" s="191">
        <f>'Non Double Counted #''s'!EP38/'Non Double Counted #''s'!$EN38*100</f>
        <v>1.0286755608016112</v>
      </c>
      <c r="FW38" s="191">
        <f>'Non Double Counted #''s'!EQ38/'Non Double Counted #''s'!$EN38*100</f>
        <v>10.622917324580703</v>
      </c>
      <c r="FX38" s="191">
        <f>'Non Double Counted #''s'!ER38/'Non Double Counted #''s'!$EN38*100</f>
        <v>1.9265448684430777</v>
      </c>
      <c r="FY38" s="191">
        <f>'Non Double Counted #''s'!ES38/'Non Double Counted #''s'!$EN38*100</f>
        <v>3.1270977750857227</v>
      </c>
      <c r="FZ38" s="31">
        <f t="shared" si="160"/>
        <v>-2.1714262716270412</v>
      </c>
      <c r="GA38" s="31">
        <f>FV38-FQ38</f>
        <v>0.11009305382291856</v>
      </c>
      <c r="GB38" s="31">
        <f t="shared" si="162"/>
        <v>1.5127754274323735</v>
      </c>
      <c r="GC38" s="31">
        <f t="shared" si="163"/>
        <v>0.41833764439624566</v>
      </c>
      <c r="GD38" s="31">
        <f t="shared" si="164"/>
        <v>0.13022014597551035</v>
      </c>
      <c r="GF38" s="50">
        <f t="shared" si="62"/>
        <v>99.999999999999986</v>
      </c>
      <c r="GG38" s="50">
        <f t="shared" si="63"/>
        <v>100</v>
      </c>
      <c r="GI38" s="195">
        <f>'Non Double Counted #''s'!DM38/'Non Double Counted #''s'!$DL38*100</f>
        <v>83.989711987433438</v>
      </c>
      <c r="GJ38" s="191">
        <f>'Non Double Counted #''s'!DN38/'Non Double Counted #''s'!$DL38*100</f>
        <v>1.1270207054883785</v>
      </c>
      <c r="GK38" s="191">
        <f>'Non Double Counted #''s'!DO38/'Non Double Counted #''s'!$DL38*100</f>
        <v>10.032883664327699</v>
      </c>
      <c r="GL38" s="191">
        <f>'Non Double Counted #''s'!DP38/'Non Double Counted #''s'!$DL38*100</f>
        <v>2.1052449876146828</v>
      </c>
      <c r="GM38" s="191">
        <f>'Non Double Counted #''s'!DQ38/'Non Double Counted #''s'!$DL38*100</f>
        <v>0.94249242640014508</v>
      </c>
      <c r="GN38" s="31">
        <f>'Non Double Counted #''s'!DR38/'Non Double Counted #''s'!$DL38*100</f>
        <v>6.921968186565168E-2</v>
      </c>
      <c r="GO38" s="29">
        <f>'Non Double Counted #''s'!DS38/'Non Double Counted #''s'!$DL38*100</f>
        <v>1.7334265468700101</v>
      </c>
      <c r="GP38" s="29">
        <f>'Non Double Counted #''s'!DT38/'Non Double Counted #''s'!$DL38*100</f>
        <v>3.1169570958804798</v>
      </c>
      <c r="GQ38" s="195">
        <f>'Non Double Counted #''s'!EU38/'Non Double Counted #''s'!$ET38*100</f>
        <v>83.072374226195905</v>
      </c>
      <c r="GR38" s="191">
        <f>'Non Double Counted #''s'!EV38/'Non Double Counted #''s'!$ET38*100</f>
        <v>1.0327134873688681</v>
      </c>
      <c r="GS38" s="191">
        <f>'Non Double Counted #''s'!EW38/'Non Double Counted #''s'!$ET38*100</f>
        <v>10.803242624027961</v>
      </c>
      <c r="GT38" s="195">
        <f>('Non Double Counted #''s'!EX38/'Non Double Counted #''s'!$ET38)*100</f>
        <v>2.0342942063810132</v>
      </c>
      <c r="GU38" s="195">
        <f>('Non Double Counted #''s'!EY38/'Non Double Counted #''s'!$ET38)*100</f>
        <v>1.018781143518622</v>
      </c>
      <c r="GV38" s="195">
        <f>('Non Double Counted #''s'!EZ38/'Non Double Counted #''s'!$ET38)*100</f>
        <v>7.1897774437073111E-2</v>
      </c>
      <c r="GW38" s="191">
        <f>('Non Double Counted #''s'!FA38/'Non Double Counted #''s'!$ET38)*100</f>
        <v>1.9666965380705597</v>
      </c>
      <c r="GX38" s="191">
        <f>'Non Double Counted #''s'!FB38/'Non Double Counted #''s'!$ET38*100</f>
        <v>3.1249731243367087</v>
      </c>
      <c r="GY38" s="31">
        <f t="shared" si="64"/>
        <v>-0.9173377612375333</v>
      </c>
      <c r="GZ38" s="31">
        <f t="shared" si="65"/>
        <v>-9.4307218119510372E-2</v>
      </c>
      <c r="HA38" s="31">
        <f t="shared" si="66"/>
        <v>0.77035895970026225</v>
      </c>
      <c r="HB38" s="31">
        <f t="shared" si="67"/>
        <v>-7.0950781233669602E-2</v>
      </c>
      <c r="HC38" s="31">
        <f t="shared" si="68"/>
        <v>7.6288717118476956E-2</v>
      </c>
      <c r="HD38" s="31">
        <f t="shared" si="69"/>
        <v>2.678092571421431E-3</v>
      </c>
      <c r="HE38" s="31">
        <f t="shared" si="70"/>
        <v>0.23326999120054959</v>
      </c>
      <c r="HF38" s="31">
        <f t="shared" si="71"/>
        <v>8.0160284562289519E-3</v>
      </c>
      <c r="HG38" s="50">
        <f t="shared" si="72"/>
        <v>100</v>
      </c>
      <c r="HH38" s="50">
        <f t="shared" si="73"/>
        <v>100.00000000000001</v>
      </c>
    </row>
    <row r="39" spans="1:216">
      <c r="A39" s="7" t="s">
        <v>50</v>
      </c>
      <c r="B39" s="79">
        <f>('Non Double Counted #''s'!U39/'Non Double Counted #''s'!$T39)*100</f>
        <v>81.19516928661605</v>
      </c>
      <c r="C39" s="79">
        <f>('Non Double Counted #''s'!V39/'Non Double Counted #''s'!$T39)*100</f>
        <v>10.097850452718514</v>
      </c>
      <c r="D39" s="79">
        <f>('Non Double Counted #''s'!W39/'Non Double Counted #''s'!$T39)*100</f>
        <v>5.0994407416912724</v>
      </c>
      <c r="E39" s="79">
        <f>('Non Double Counted #''s'!X39/'Non Double Counted #''s'!$T39)*100</f>
        <v>1.0415250899024027</v>
      </c>
      <c r="F39" s="79">
        <f>('Non Double Counted #''s'!Y39/'Non Double Counted #''s'!$T39)*100</f>
        <v>2.5660144290717541</v>
      </c>
      <c r="G39" s="90">
        <f>('Non Double Counted #''s'!CC39/'Non Double Counted #''s'!$CB39)*100</f>
        <v>77.607914133710025</v>
      </c>
      <c r="H39" s="79">
        <f>('Non Double Counted #''s'!CD39/'Non Double Counted #''s'!$CB39)*100</f>
        <v>10.274345884647939</v>
      </c>
      <c r="I39" s="79">
        <f>('Non Double Counted #''s'!CE39/'Non Double Counted #''s'!$CB39)*100</f>
        <v>7.1606796038078988</v>
      </c>
      <c r="J39" s="79">
        <f>('Non Double Counted #''s'!CF39/'Non Double Counted #''s'!$CB39)*100</f>
        <v>1.6657361611469288</v>
      </c>
      <c r="K39" s="79">
        <f>('Non Double Counted #''s'!CG39/'Non Double Counted #''s'!$CB39)*100</f>
        <v>3.291324216687201</v>
      </c>
      <c r="L39" s="28">
        <f t="shared" si="121"/>
        <v>-3.5872551529060246</v>
      </c>
      <c r="M39" s="29">
        <f t="shared" si="122"/>
        <v>0.17649543192942474</v>
      </c>
      <c r="N39" s="29">
        <f t="shared" si="123"/>
        <v>2.0612388621166264</v>
      </c>
      <c r="O39" s="29">
        <f t="shared" si="124"/>
        <v>0.72530978761544684</v>
      </c>
      <c r="P39" s="29">
        <f t="shared" si="125"/>
        <v>0.62421107124452613</v>
      </c>
      <c r="R39" s="50">
        <f t="shared" si="126"/>
        <v>100</v>
      </c>
      <c r="S39" s="50">
        <f t="shared" si="127"/>
        <v>99.999999999999986</v>
      </c>
      <c r="U39" s="157">
        <f>('Non Double Counted #''s'!AA39/'Non Double Counted #''s'!$Z39)*100</f>
        <v>80.879995399827578</v>
      </c>
      <c r="V39" s="157">
        <f>('Non Double Counted #''s'!AB39/'Non Double Counted #''s'!$Z39)*100</f>
        <v>10.118101372595351</v>
      </c>
      <c r="W39" s="157">
        <f>('Non Double Counted #''s'!AC39/'Non Double Counted #''s'!$Z39)*100</f>
        <v>5.2911020863690981</v>
      </c>
      <c r="X39" s="157">
        <f>('Non Double Counted #''s'!AD39/'Non Double Counted #''s'!$Z39)*100</f>
        <v>1.0709711090327403</v>
      </c>
      <c r="Y39" s="158">
        <f>('Non Double Counted #''s'!AE39/'Non Double Counted #''s'!$Z39)*100</f>
        <v>2.6398300321752299</v>
      </c>
      <c r="Z39" s="159">
        <f>('Non Double Counted #''s'!CI39/'Non Double Counted #''s'!$CH39)*100</f>
        <v>77.335347189403478</v>
      </c>
      <c r="AA39" s="157">
        <f>('Non Double Counted #''s'!CJ39/'Non Double Counted #''s'!$CH39)*100</f>
        <v>10.294006516728036</v>
      </c>
      <c r="AB39" s="157">
        <f>('Non Double Counted #''s'!CK39/'Non Double Counted #''s'!$CH39)*100</f>
        <v>7.2720533038232924</v>
      </c>
      <c r="AC39" s="157">
        <f>('Non Double Counted #''s'!CL39/'Non Double Counted #''s'!$CH39)*100</f>
        <v>1.7067427223455265</v>
      </c>
      <c r="AD39" s="158">
        <f>('Non Double Counted #''s'!CM39/'Non Double Counted #''s'!$CH39)*100</f>
        <v>3.3918502676996627</v>
      </c>
      <c r="AE39" s="28">
        <f t="shared" si="128"/>
        <v>-3.5446482104240999</v>
      </c>
      <c r="AF39" s="29">
        <f t="shared" si="129"/>
        <v>0.17590514413268465</v>
      </c>
      <c r="AG39" s="29">
        <f t="shared" si="130"/>
        <v>1.9809512174541943</v>
      </c>
      <c r="AH39" s="29">
        <f t="shared" si="131"/>
        <v>0.75202023552443276</v>
      </c>
      <c r="AI39" s="29">
        <f t="shared" si="132"/>
        <v>0.6357716133127862</v>
      </c>
      <c r="AJ39" s="29"/>
      <c r="AK39" s="50">
        <f t="shared" si="28"/>
        <v>99.999999999999986</v>
      </c>
      <c r="AL39" s="50">
        <f t="shared" si="29"/>
        <v>100</v>
      </c>
      <c r="AN39" s="157">
        <f>('Non Double Counted #''s'!AG39/'Non Double Counted #''s'!$AF39)*100</f>
        <v>80.588552872768147</v>
      </c>
      <c r="AO39" s="157">
        <f>('Non Double Counted #''s'!AH39/'Non Double Counted #''s'!$AF39)*100</f>
        <v>10.125905278419133</v>
      </c>
      <c r="AP39" s="157">
        <f>('Non Double Counted #''s'!AI39/'Non Double Counted #''s'!$AF39)*100</f>
        <v>5.4747996485350034</v>
      </c>
      <c r="AQ39" s="157">
        <f>('Non Double Counted #''s'!AJ39/'Non Double Counted #''s'!$AF39)*100</f>
        <v>1.0998916863483634</v>
      </c>
      <c r="AR39" s="158">
        <f>('Non Double Counted #''s'!AK39/'Non Double Counted #''s'!$AF39)*100</f>
        <v>2.7108505139293486</v>
      </c>
      <c r="AS39" s="159">
        <f>('Non Double Counted #''s'!CO39/'Non Double Counted #''s'!$CN39)*100</f>
        <v>77.055333630702606</v>
      </c>
      <c r="AT39" s="159">
        <f>('Non Double Counted #''s'!CP39/'Non Double Counted #''s'!$CN39)*100</f>
        <v>10.30424932592269</v>
      </c>
      <c r="AU39" s="159">
        <f>('Non Double Counted #''s'!CQ39/'Non Double Counted #''s'!$CN39)*100</f>
        <v>7.3936654423994597</v>
      </c>
      <c r="AV39" s="159">
        <f>('Non Double Counted #''s'!CR39/'Non Double Counted #''s'!$CN39)*100</f>
        <v>1.7523537744850357</v>
      </c>
      <c r="AW39" s="159">
        <f>('Non Double Counted #''s'!CS39/'Non Double Counted #''s'!$CN39)*100</f>
        <v>3.4943978264902129</v>
      </c>
      <c r="AX39" s="28">
        <f t="shared" si="133"/>
        <v>-3.5332192420655417</v>
      </c>
      <c r="AY39" s="29">
        <f t="shared" si="134"/>
        <v>0.17834404750355759</v>
      </c>
      <c r="AZ39" s="29">
        <f t="shared" si="135"/>
        <v>1.9188657938644562</v>
      </c>
      <c r="BA39" s="29">
        <f t="shared" si="136"/>
        <v>0.7835473125608643</v>
      </c>
      <c r="BB39" s="29">
        <f t="shared" si="137"/>
        <v>0.65246208813667228</v>
      </c>
      <c r="BD39" s="50">
        <f t="shared" si="30"/>
        <v>99.999999999999972</v>
      </c>
      <c r="BE39" s="50">
        <f t="shared" si="31"/>
        <v>100</v>
      </c>
      <c r="BG39" s="175">
        <f>('Non Double Counted #''s'!AM39/'Non Double Counted #''s'!$AL39)*100</f>
        <v>80.307421460462791</v>
      </c>
      <c r="BH39" s="175">
        <f>('Non Double Counted #''s'!AN39/'Non Double Counted #''s'!$AL39)*100</f>
        <v>10.135124211600036</v>
      </c>
      <c r="BI39" s="175">
        <f>('Non Double Counted #''s'!AO39/'Non Double Counted #''s'!$AL39)*100</f>
        <v>5.6523026906793943</v>
      </c>
      <c r="BJ39" s="175">
        <f>('Non Double Counted #''s'!AP39/'Non Double Counted #''s'!$AL39)*100</f>
        <v>1.1299395390988729</v>
      </c>
      <c r="BK39" s="175">
        <f>('Non Double Counted #''s'!AQ39/'Non Double Counted #''s'!$AL39)*100</f>
        <v>2.775212098158903</v>
      </c>
      <c r="BL39" s="175">
        <f>('Non Double Counted #''s'!CU39/'Non Double Counted #''s'!$CT39)*100</f>
        <v>76.69245430976359</v>
      </c>
      <c r="BM39" s="175">
        <f>('Non Double Counted #''s'!CV39/'Non Double Counted #''s'!$CT39)*100</f>
        <v>10.336893993880709</v>
      </c>
      <c r="BN39" s="175">
        <f>('Non Double Counted #''s'!CW39/'Non Double Counted #''s'!$CT39)*100</f>
        <v>7.5322855784656806</v>
      </c>
      <c r="BO39" s="175">
        <f>('Non Double Counted #''s'!CX39/'Non Double Counted #''s'!$CT39)*100</f>
        <v>1.7996871449374618</v>
      </c>
      <c r="BP39" s="175">
        <f>('Non Double Counted #''s'!CY39/'Non Double Counted #''s'!$CT39)*100</f>
        <v>3.6386789729525559</v>
      </c>
      <c r="BQ39" s="29">
        <f t="shared" si="32"/>
        <v>-3.6149671506992007</v>
      </c>
      <c r="BR39" s="29">
        <f t="shared" si="33"/>
        <v>0.20176978228067277</v>
      </c>
      <c r="BS39" s="29">
        <f t="shared" si="34"/>
        <v>1.8799828877862863</v>
      </c>
      <c r="BT39" s="29">
        <f t="shared" si="35"/>
        <v>0.86346687479365292</v>
      </c>
      <c r="BU39" s="29">
        <f t="shared" si="36"/>
        <v>0.66974760583858894</v>
      </c>
      <c r="BW39" s="50">
        <f t="shared" si="37"/>
        <v>100</v>
      </c>
      <c r="BX39" s="50">
        <f t="shared" si="38"/>
        <v>100</v>
      </c>
      <c r="BZ39" s="175">
        <f>('Non Double Counted #''s'!AS39/'Non Double Counted #''s'!$AR39)*100</f>
        <v>80.024608246986872</v>
      </c>
      <c r="CA39" s="175">
        <f>('Non Double Counted #''s'!AT39/'Non Double Counted #''s'!$AR39)*100</f>
        <v>10.139748168218162</v>
      </c>
      <c r="CB39" s="175">
        <f>('Non Double Counted #''s'!AU39/'Non Double Counted #''s'!$AR39)*100</f>
        <v>5.8395525453778303</v>
      </c>
      <c r="CC39" s="175">
        <f>('Non Double Counted #''s'!AV39/'Non Double Counted #''s'!$AR39)*100</f>
        <v>1.1595666950514434</v>
      </c>
      <c r="CD39" s="175">
        <f>('Non Double Counted #''s'!AW39/'Non Double Counted #''s'!$AR39)*100</f>
        <v>2.8365243443656976</v>
      </c>
      <c r="CE39" s="175">
        <f>('Non Double Counted #''s'!DA39/'Non Double Counted #''s'!$CZ39)*100</f>
        <v>76.357110873463967</v>
      </c>
      <c r="CF39" s="175">
        <f>('Non Double Counted #''s'!DB39/'Non Double Counted #''s'!$CZ39)*100</f>
        <v>10.362640432590243</v>
      </c>
      <c r="CG39" s="175">
        <f>('Non Double Counted #''s'!DC39/'Non Double Counted #''s'!$CZ39)*100</f>
        <v>7.6603665729935226</v>
      </c>
      <c r="CH39" s="175">
        <f>('Non Double Counted #''s'!DD39/'Non Double Counted #''s'!$CZ39)*100</f>
        <v>1.8468649139770519</v>
      </c>
      <c r="CI39" s="175">
        <f>('Non Double Counted #''s'!DE39/'Non Double Counted #''s'!$CZ39)*100</f>
        <v>3.7730172069752097</v>
      </c>
      <c r="CJ39" s="29">
        <f t="shared" si="39"/>
        <v>-3.6674973735229059</v>
      </c>
      <c r="CK39" s="29">
        <f t="shared" si="40"/>
        <v>0.22289226437208143</v>
      </c>
      <c r="CL39" s="29">
        <f t="shared" si="41"/>
        <v>1.8208140276156923</v>
      </c>
      <c r="CM39" s="29">
        <f t="shared" si="42"/>
        <v>0.93649286260951214</v>
      </c>
      <c r="CN39" s="29">
        <f t="shared" si="43"/>
        <v>0.6872982189256085</v>
      </c>
      <c r="CP39" s="50">
        <f t="shared" si="44"/>
        <v>100</v>
      </c>
      <c r="CQ39" s="50">
        <f t="shared" si="45"/>
        <v>100</v>
      </c>
      <c r="CS39" s="175">
        <f>('Non Double Counted #''s'!AY39/'Non Double Counted #''s'!$AX39)*100</f>
        <v>79.726489121595662</v>
      </c>
      <c r="CT39" s="175">
        <f>('Non Double Counted #''s'!AZ39/'Non Double Counted #''s'!$AX39)*100</f>
        <v>10.156138362153609</v>
      </c>
      <c r="CU39" s="175">
        <f>('Non Double Counted #''s'!BA39/'Non Double Counted #''s'!$AX39)*100</f>
        <v>6.0313185156877971</v>
      </c>
      <c r="CV39" s="175">
        <f>('Non Double Counted #''s'!BB39/'Non Double Counted #''s'!$AX39)*100</f>
        <v>1.1891488335044467</v>
      </c>
      <c r="CW39" s="175">
        <f>('Non Double Counted #''s'!BC39/'Non Double Counted #''s'!$AX39)*100</f>
        <v>2.8969051670584789</v>
      </c>
      <c r="CX39" s="175">
        <f>('Non Double Counted #''s'!DG39/'Non Double Counted #''s'!$DF39)*100</f>
        <v>76.12147368875624</v>
      </c>
      <c r="CY39" s="175">
        <f>('Non Double Counted #''s'!DH39/'Non Double Counted #''s'!$DF39)*100</f>
        <v>10.391928906882427</v>
      </c>
      <c r="CZ39" s="175">
        <f>('Non Double Counted #''s'!DI39/'Non Double Counted #''s'!$DF39)*100</f>
        <v>7.741955206741383</v>
      </c>
      <c r="DA39" s="175">
        <f>('Non Double Counted #''s'!DJ39/'Non Double Counted #''s'!$DF39)*100</f>
        <v>1.8975432500838334</v>
      </c>
      <c r="DB39" s="175">
        <f>('Non Double Counted #''s'!DK39/'Non Double Counted #''s'!$DF39)*100</f>
        <v>3.8470989475361197</v>
      </c>
      <c r="DC39" s="29">
        <f t="shared" si="138"/>
        <v>-3.6050154328394228</v>
      </c>
      <c r="DD39" s="29">
        <f t="shared" si="139"/>
        <v>0.23579054472881822</v>
      </c>
      <c r="DE39" s="29">
        <f t="shared" si="140"/>
        <v>1.710636691053586</v>
      </c>
      <c r="DF39" s="29">
        <f t="shared" si="141"/>
        <v>0.9501937804776408</v>
      </c>
      <c r="DG39" s="29">
        <f t="shared" si="142"/>
        <v>0.70839441657938673</v>
      </c>
      <c r="DI39" s="50">
        <f t="shared" si="143"/>
        <v>100</v>
      </c>
      <c r="DJ39" s="50">
        <f t="shared" si="144"/>
        <v>100</v>
      </c>
      <c r="DL39" s="175">
        <f>('Non Double Counted #''s'!BE39/'Non Double Counted #''s'!$BD39)*100</f>
        <v>79.453915534133628</v>
      </c>
      <c r="DM39" s="175">
        <f>('Non Double Counted #''s'!BF39/'Non Double Counted #''s'!$BD39)*100</f>
        <v>10.153454785836807</v>
      </c>
      <c r="DN39" s="175">
        <f>('Non Double Counted #''s'!BG39/'Non Double Counted #''s'!$BD39)*100</f>
        <v>6.2190313201893783</v>
      </c>
      <c r="DO39" s="175">
        <f>('Non Double Counted #''s'!BH39/'Non Double Counted #''s'!$BD39)*100</f>
        <v>1.2197884919602413</v>
      </c>
      <c r="DP39" s="175">
        <f>('Non Double Counted #''s'!BI39/'Non Double Counted #''s'!$BD39)*100</f>
        <v>2.9538098678799347</v>
      </c>
      <c r="DQ39" s="175">
        <f>('Non Double Counted #''s'!DM39/'Non Double Counted #''s'!$DL39)*100</f>
        <v>75.746712520041442</v>
      </c>
      <c r="DR39" s="175">
        <f>('Non Double Counted #''s'!DN39/'Non Double Counted #''s'!$DL39)*100</f>
        <v>10.435650817503381</v>
      </c>
      <c r="DS39" s="175">
        <f>('Non Double Counted #''s'!DO39/'Non Double Counted #''s'!$DL39)*100</f>
        <v>7.9054419277179679</v>
      </c>
      <c r="DT39" s="175">
        <f>('Non Double Counted #''s'!DS39/'Non Double Counted #''s'!$DL39)*100</f>
        <v>1.9414338514310587</v>
      </c>
      <c r="DU39" s="175">
        <f>('Non Double Counted #''s'!DT39/'Non Double Counted #''s'!$DL39)*100</f>
        <v>3.9707608833061494</v>
      </c>
      <c r="DV39" s="29">
        <f t="shared" si="145"/>
        <v>-3.7072030140921868</v>
      </c>
      <c r="DW39" s="29">
        <f t="shared" si="146"/>
        <v>0.28219603166657414</v>
      </c>
      <c r="DX39" s="29">
        <f t="shared" si="147"/>
        <v>1.6864106075285896</v>
      </c>
      <c r="DY39" s="29">
        <f t="shared" si="148"/>
        <v>1.0169510154262147</v>
      </c>
      <c r="DZ39" s="29">
        <f t="shared" si="149"/>
        <v>0.72164535947081743</v>
      </c>
      <c r="EB39" s="50">
        <f t="shared" si="150"/>
        <v>100</v>
      </c>
      <c r="EC39" s="50">
        <f t="shared" si="151"/>
        <v>100.00000000000001</v>
      </c>
      <c r="EE39" s="175">
        <f>('Non Double Counted #''s'!BQ39/'Non Double Counted #''s'!$BP39)*100</f>
        <v>78.901120968920907</v>
      </c>
      <c r="EF39" s="175">
        <f>('Non Double Counted #''s'!BR39/'Non Double Counted #''s'!$BP39)*100</f>
        <v>10.18227637719523</v>
      </c>
      <c r="EG39" s="175">
        <f>('Non Double Counted #''s'!BS39/'Non Double Counted #''s'!$BP39)*100</f>
        <v>6.5570953750391014</v>
      </c>
      <c r="EH39" s="175">
        <f>('Non Double Counted #''s'!BT39/'Non Double Counted #''s'!$BP39)*100</f>
        <v>1.2737213423881903</v>
      </c>
      <c r="EI39" s="175">
        <f>('Non Double Counted #''s'!BU39/'Non Double Counted #''s'!$BP39)*100</f>
        <v>3.0857859364565785</v>
      </c>
      <c r="EJ39" s="175">
        <f>('Non Double Counted #''s'!EB39/'Non Double Counted #''s'!$EA39)*100</f>
        <v>75.214633598347191</v>
      </c>
      <c r="EK39" s="175">
        <f>('Non Double Counted #''s'!EC39/'Non Double Counted #''s'!$EA39)*100</f>
        <v>10.508726279692295</v>
      </c>
      <c r="EL39" s="175">
        <f>('Non Double Counted #''s'!ED39/'Non Double Counted #''s'!$EA39)*100</f>
        <v>8.1196836997653303</v>
      </c>
      <c r="EM39" s="175">
        <f>('Non Double Counted #''s'!EE39/'Non Double Counted #''s'!$EA39)*100</f>
        <v>2.0327546410598933</v>
      </c>
      <c r="EN39" s="175">
        <f>('Non Double Counted #''s'!EF39/'Non Double Counted #''s'!$EA39)*100</f>
        <v>4.1242017811352847</v>
      </c>
      <c r="EO39" s="29">
        <f t="shared" si="152"/>
        <v>-3.6864873705737153</v>
      </c>
      <c r="EP39" s="29">
        <f t="shared" si="153"/>
        <v>0.32644990249706574</v>
      </c>
      <c r="EQ39" s="29">
        <f t="shared" si="154"/>
        <v>1.5625883247262289</v>
      </c>
      <c r="ER39" s="29">
        <f t="shared" si="155"/>
        <v>1.0384158446787062</v>
      </c>
      <c r="ES39" s="29">
        <f t="shared" si="156"/>
        <v>0.75903329867170299</v>
      </c>
      <c r="EU39" s="50">
        <f t="shared" si="157"/>
        <v>99.999999999999986</v>
      </c>
      <c r="EV39" s="50">
        <f t="shared" si="158"/>
        <v>100</v>
      </c>
      <c r="EW39" s="175"/>
      <c r="EX39" s="175">
        <f>'Non Double Counted #''s'!BW39/'Non Double Counted #''s'!$BV39*100</f>
        <v>77.840979308186846</v>
      </c>
      <c r="EY39" s="175">
        <f>'Non Double Counted #''s'!BX39/'Non Double Counted #''s'!$BV39*100</f>
        <v>10.22512124814916</v>
      </c>
      <c r="EZ39" s="175">
        <f>'Non Double Counted #''s'!BY39/'Non Double Counted #''s'!$BV39*100</f>
        <v>6.9653173313413514</v>
      </c>
      <c r="FA39" s="175">
        <f>'Non Double Counted #''s'!BZ39/'Non Double Counted #''s'!$BV39*100</f>
        <v>1.6821282638975559</v>
      </c>
      <c r="FB39" s="175">
        <f>'Non Double Counted #''s'!CA39/'Non Double Counted #''s'!$BV39*100</f>
        <v>3.2864538484250923</v>
      </c>
      <c r="FC39" s="194">
        <f>'Non Double Counted #''s'!EI39/'Non Double Counted #''s'!$EH39*100</f>
        <v>74.872873039733861</v>
      </c>
      <c r="FD39" s="175">
        <f>'Non Double Counted #''s'!EJ39/'Non Double Counted #''s'!$EH39*100</f>
        <v>10.549901207235521</v>
      </c>
      <c r="FE39" s="175">
        <f>'Non Double Counted #''s'!EK39/'Non Double Counted #''s'!$EH39*100</f>
        <v>8.2594246587630114</v>
      </c>
      <c r="FF39" s="175">
        <f>'Non Double Counted #''s'!EL39/'Non Double Counted #''s'!$EH39*100</f>
        <v>2.1162147306083559</v>
      </c>
      <c r="FG39" s="175">
        <f>'Non Double Counted #''s'!EM39/'Non Double Counted #''s'!$EH39*100</f>
        <v>4.2015863636592519</v>
      </c>
      <c r="FH39" s="29">
        <f t="shared" si="159"/>
        <v>-2.9681062684529849</v>
      </c>
      <c r="FI39" s="29">
        <f t="shared" ref="FI39:FI52" si="165">FD39-EY39</f>
        <v>0.32477995908636181</v>
      </c>
      <c r="FJ39" s="29">
        <f t="shared" si="118"/>
        <v>1.2941073274216599</v>
      </c>
      <c r="FK39" s="29">
        <f t="shared" si="119"/>
        <v>0.43408646671079998</v>
      </c>
      <c r="FL39" s="29">
        <f t="shared" si="120"/>
        <v>0.91513251523415962</v>
      </c>
      <c r="FN39" s="50">
        <f t="shared" si="59"/>
        <v>100.00000000000001</v>
      </c>
      <c r="FO39" s="50">
        <f t="shared" si="60"/>
        <v>100</v>
      </c>
      <c r="FP39" s="175">
        <f>'Non Double Counted #''s'!CC39/'Non Double Counted #''s'!$CB39*100</f>
        <v>77.607914133710025</v>
      </c>
      <c r="FQ39" s="175">
        <f>'Non Double Counted #''s'!CD39/'Non Double Counted #''s'!$CB39*100</f>
        <v>10.274345884647939</v>
      </c>
      <c r="FR39" s="175">
        <f>'Non Double Counted #''s'!CE39/'Non Double Counted #''s'!$CB39*100</f>
        <v>7.1606796038078988</v>
      </c>
      <c r="FS39" s="175">
        <f>'Non Double Counted #''s'!CF39/'Non Double Counted #''s'!$CB39*100</f>
        <v>1.6657361611469288</v>
      </c>
      <c r="FT39" s="175">
        <f>'Non Double Counted #''s'!CG39/'Non Double Counted #''s'!$CB39*100</f>
        <v>3.291324216687201</v>
      </c>
      <c r="FU39" s="194">
        <f>'Non Double Counted #''s'!EO39/'Non Double Counted #''s'!$EN39*100</f>
        <v>74.473053215005621</v>
      </c>
      <c r="FV39" s="175">
        <f>'Non Double Counted #''s'!EP39/'Non Double Counted #''s'!$EN39*100</f>
        <v>10.602301787401903</v>
      </c>
      <c r="FW39" s="175">
        <f>'Non Double Counted #''s'!EQ39/'Non Double Counted #''s'!$EN39*100</f>
        <v>8.500969071570383</v>
      </c>
      <c r="FX39" s="175">
        <f>'Non Double Counted #''s'!ER39/'Non Double Counted #''s'!$EN39*100</f>
        <v>2.174741439879901</v>
      </c>
      <c r="FY39" s="175">
        <f>'Non Double Counted #''s'!ES39/'Non Double Counted #''s'!$EN39*100</f>
        <v>4.2489344861422005</v>
      </c>
      <c r="FZ39" s="29">
        <f t="shared" si="160"/>
        <v>-3.1348609187044048</v>
      </c>
      <c r="GA39" s="29">
        <f t="shared" ref="GA39" si="166">FV39-FQ39</f>
        <v>0.32795590275396336</v>
      </c>
      <c r="GB39" s="29">
        <f t="shared" si="162"/>
        <v>1.3402894677624841</v>
      </c>
      <c r="GC39" s="29">
        <f t="shared" si="163"/>
        <v>0.50900527873297219</v>
      </c>
      <c r="GD39" s="29">
        <f t="shared" si="164"/>
        <v>0.9576102694549995</v>
      </c>
      <c r="GF39" s="50">
        <f t="shared" si="62"/>
        <v>99.999999999999986</v>
      </c>
      <c r="GG39" s="50">
        <f t="shared" si="63"/>
        <v>100</v>
      </c>
      <c r="GI39" s="194">
        <f>'Non Double Counted #''s'!DM39/'Non Double Counted #''s'!$DL39*100</f>
        <v>75.746712520041442</v>
      </c>
      <c r="GJ39" s="175">
        <f>'Non Double Counted #''s'!DN39/'Non Double Counted #''s'!$DL39*100</f>
        <v>10.435650817503381</v>
      </c>
      <c r="GK39" s="175">
        <f>'Non Double Counted #''s'!DO39/'Non Double Counted #''s'!$DL39*100</f>
        <v>7.9054419277179679</v>
      </c>
      <c r="GL39" s="175">
        <f>'Non Double Counted #''s'!DP39/'Non Double Counted #''s'!$DL39*100</f>
        <v>0.6035287722231325</v>
      </c>
      <c r="GM39" s="175">
        <f>'Non Double Counted #''s'!DQ39/'Non Double Counted #''s'!$DL39*100</f>
        <v>3.318578083854157</v>
      </c>
      <c r="GN39" s="29">
        <f>'Non Double Counted #''s'!DR39/'Non Double Counted #''s'!$DL39*100</f>
        <v>4.8654027228859954E-2</v>
      </c>
      <c r="GO39" s="29">
        <f>'Non Double Counted #''s'!DS39/'Non Double Counted #''s'!$DL39*100</f>
        <v>1.9414338514310587</v>
      </c>
      <c r="GP39" s="29">
        <f>'Non Double Counted #''s'!DT39/'Non Double Counted #''s'!$DL39*100</f>
        <v>3.9707608833061494</v>
      </c>
      <c r="GQ39" s="194">
        <f>'Non Double Counted #''s'!EU39/'Non Double Counted #''s'!$ET39*100</f>
        <v>74.170710576521827</v>
      </c>
      <c r="GR39" s="175">
        <f>'Non Double Counted #''s'!EV39/'Non Double Counted #''s'!$ET39*100</f>
        <v>10.611092014483136</v>
      </c>
      <c r="GS39" s="175">
        <f>'Non Double Counted #''s'!EW39/'Non Double Counted #''s'!$ET39*100</f>
        <v>8.6643194895823878</v>
      </c>
      <c r="GT39" s="194">
        <f>('Non Double Counted #''s'!EX39/'Non Double Counted #''s'!$ET39)*100</f>
        <v>0.59815872324072383</v>
      </c>
      <c r="GU39" s="194">
        <f>('Non Double Counted #''s'!EY39/'Non Double Counted #''s'!$ET39)*100</f>
        <v>3.6648104938106933</v>
      </c>
      <c r="GV39" s="194">
        <f>('Non Double Counted #''s'!EZ39/'Non Double Counted #''s'!$ET39)*100</f>
        <v>6.3845814059933337E-2</v>
      </c>
      <c r="GW39" s="175">
        <f>('Non Double Counted #''s'!FA39/'Non Double Counted #''s'!$ET39)*100</f>
        <v>2.2270628883012988</v>
      </c>
      <c r="GX39" s="175">
        <f>'Non Double Counted #''s'!FB39/'Non Double Counted #''s'!$ET39*100</f>
        <v>4.3268150311113507</v>
      </c>
      <c r="GY39" s="29">
        <f t="shared" si="64"/>
        <v>-1.5760019435196142</v>
      </c>
      <c r="GZ39" s="29">
        <f t="shared" si="65"/>
        <v>0.17544119697975447</v>
      </c>
      <c r="HA39" s="29">
        <f t="shared" si="66"/>
        <v>0.7588775618644199</v>
      </c>
      <c r="HB39" s="29">
        <f t="shared" si="67"/>
        <v>-5.3700489824086706E-3</v>
      </c>
      <c r="HC39" s="29">
        <f t="shared" si="68"/>
        <v>0.34623240995653637</v>
      </c>
      <c r="HD39" s="29">
        <f t="shared" si="69"/>
        <v>1.5191786831073383E-2</v>
      </c>
      <c r="HE39" s="29">
        <f t="shared" si="70"/>
        <v>0.28562903687024011</v>
      </c>
      <c r="HF39" s="29">
        <f t="shared" si="71"/>
        <v>0.35605414780520128</v>
      </c>
      <c r="HG39" s="50">
        <f t="shared" si="72"/>
        <v>100.00000000000001</v>
      </c>
      <c r="HH39" s="50">
        <f t="shared" si="73"/>
        <v>100</v>
      </c>
    </row>
    <row r="40" spans="1:216">
      <c r="A40" s="7"/>
      <c r="B40" s="79"/>
      <c r="C40" s="79"/>
      <c r="D40" s="79"/>
      <c r="E40" s="79"/>
      <c r="F40" s="79"/>
      <c r="G40" s="90"/>
      <c r="H40" s="79"/>
      <c r="I40" s="79"/>
      <c r="J40" s="79"/>
      <c r="K40" s="79"/>
      <c r="L40" s="28"/>
      <c r="M40" s="29"/>
      <c r="N40" s="29"/>
      <c r="O40" s="29"/>
      <c r="P40" s="29"/>
      <c r="R40" s="50"/>
      <c r="S40" s="50"/>
      <c r="U40" s="80"/>
      <c r="V40" s="80"/>
      <c r="W40" s="80"/>
      <c r="X40" s="80"/>
      <c r="Y40" s="80"/>
      <c r="Z40" s="91"/>
      <c r="AA40" s="80"/>
      <c r="AB40" s="80"/>
      <c r="AC40" s="80"/>
      <c r="AD40" s="80"/>
      <c r="AE40" s="28"/>
      <c r="AF40" s="29"/>
      <c r="AG40" s="29"/>
      <c r="AH40" s="29"/>
      <c r="AI40" s="29"/>
      <c r="AJ40" s="29"/>
      <c r="AK40" s="50">
        <f t="shared" si="28"/>
        <v>0</v>
      </c>
      <c r="AL40" s="50">
        <f t="shared" si="29"/>
        <v>0</v>
      </c>
      <c r="AN40" s="80"/>
      <c r="AO40" s="80"/>
      <c r="AP40" s="80"/>
      <c r="AQ40" s="80"/>
      <c r="AR40" s="80"/>
      <c r="AS40" s="91"/>
      <c r="AT40" s="91"/>
      <c r="AU40" s="91"/>
      <c r="AV40" s="91"/>
      <c r="AW40" s="91"/>
      <c r="AX40" s="28"/>
      <c r="AY40" s="29"/>
      <c r="AZ40" s="29"/>
      <c r="BA40" s="29"/>
      <c r="BB40" s="29"/>
      <c r="BD40" s="50"/>
      <c r="BE40" s="50"/>
      <c r="BG40" s="175"/>
      <c r="BH40" s="175"/>
      <c r="BI40" s="175"/>
      <c r="BJ40" s="175"/>
      <c r="BK40" s="175"/>
      <c r="BL40" s="175"/>
      <c r="BM40" s="175"/>
      <c r="BN40" s="175"/>
      <c r="BO40" s="175"/>
      <c r="BP40" s="175"/>
      <c r="BQ40" s="29"/>
      <c r="BR40" s="29"/>
      <c r="BS40" s="29"/>
      <c r="BT40" s="29"/>
      <c r="BU40" s="29"/>
      <c r="BW40" s="50"/>
      <c r="BX40" s="50"/>
      <c r="BZ40" s="175"/>
      <c r="CA40" s="175"/>
      <c r="CB40" s="175"/>
      <c r="CC40" s="175"/>
      <c r="CD40" s="175"/>
      <c r="CE40" s="175"/>
      <c r="CF40" s="175"/>
      <c r="CG40" s="175"/>
      <c r="CH40" s="175"/>
      <c r="CI40" s="175"/>
      <c r="CJ40" s="29"/>
      <c r="CK40" s="29"/>
      <c r="CL40" s="29"/>
      <c r="CM40" s="29"/>
      <c r="CN40" s="29"/>
      <c r="CP40" s="50"/>
      <c r="CQ40" s="50"/>
      <c r="CS40" s="175"/>
      <c r="CT40" s="175"/>
      <c r="CU40" s="175"/>
      <c r="CV40" s="175"/>
      <c r="CW40" s="175"/>
      <c r="CX40" s="175"/>
      <c r="CY40" s="175"/>
      <c r="CZ40" s="175"/>
      <c r="DA40" s="175"/>
      <c r="DB40" s="175"/>
      <c r="DC40" s="29"/>
      <c r="DD40" s="29"/>
      <c r="DE40" s="29"/>
      <c r="DF40" s="29"/>
      <c r="DG40" s="29"/>
      <c r="DI40" s="50"/>
      <c r="DJ40" s="50"/>
      <c r="DL40" s="175"/>
      <c r="DM40" s="175"/>
      <c r="DN40" s="175"/>
      <c r="DO40" s="175"/>
      <c r="DP40" s="175"/>
      <c r="DQ40" s="175"/>
      <c r="DR40" s="175"/>
      <c r="DS40" s="175"/>
      <c r="DT40" s="175"/>
      <c r="DU40" s="175"/>
      <c r="DV40" s="29"/>
      <c r="DW40" s="29"/>
      <c r="DX40" s="29"/>
      <c r="DY40" s="29"/>
      <c r="DZ40" s="29"/>
      <c r="EB40" s="50"/>
      <c r="EC40" s="50"/>
      <c r="EE40" s="175"/>
      <c r="EF40" s="175"/>
      <c r="EG40" s="175"/>
      <c r="EH40" s="175"/>
      <c r="EI40" s="175"/>
      <c r="EJ40" s="175"/>
      <c r="EK40" s="175"/>
      <c r="EL40" s="175"/>
      <c r="EM40" s="175"/>
      <c r="EN40" s="175"/>
      <c r="EO40" s="29"/>
      <c r="EP40" s="29"/>
      <c r="EQ40" s="29"/>
      <c r="ER40" s="29"/>
      <c r="ES40" s="29"/>
      <c r="EU40" s="50"/>
      <c r="EV40" s="50"/>
      <c r="EW40" s="175"/>
      <c r="EX40" s="175"/>
      <c r="EY40" s="175"/>
      <c r="EZ40" s="175"/>
      <c r="FA40" s="175"/>
      <c r="FB40" s="175"/>
      <c r="FC40" s="194"/>
      <c r="FD40" s="175"/>
      <c r="FE40" s="175"/>
      <c r="FF40" s="175"/>
      <c r="FG40" s="175"/>
      <c r="FH40" s="29"/>
      <c r="FI40" s="29"/>
      <c r="FJ40" s="29"/>
      <c r="FK40" s="29"/>
      <c r="FL40" s="29"/>
      <c r="FN40" s="50">
        <f t="shared" si="59"/>
        <v>0</v>
      </c>
      <c r="FO40" s="50">
        <f t="shared" si="60"/>
        <v>0</v>
      </c>
      <c r="FP40" s="175"/>
      <c r="FQ40" s="175"/>
      <c r="FR40" s="175"/>
      <c r="FS40" s="175"/>
      <c r="FT40" s="175"/>
      <c r="FU40" s="194"/>
      <c r="FV40" s="175"/>
      <c r="FW40" s="175"/>
      <c r="FX40" s="175"/>
      <c r="FY40" s="175"/>
      <c r="FZ40" s="29"/>
      <c r="GA40" s="29"/>
      <c r="GB40" s="29"/>
      <c r="GC40" s="29"/>
      <c r="GD40" s="29"/>
      <c r="GF40" s="50">
        <f t="shared" si="62"/>
        <v>0</v>
      </c>
      <c r="GG40" s="50">
        <f t="shared" si="63"/>
        <v>0</v>
      </c>
      <c r="GI40" s="194"/>
      <c r="GJ40" s="175"/>
      <c r="GK40" s="175"/>
      <c r="GL40" s="175"/>
      <c r="GM40" s="175"/>
      <c r="GN40" s="29"/>
      <c r="GO40" s="29"/>
      <c r="GP40" s="29"/>
      <c r="GQ40" s="194"/>
      <c r="GR40" s="175"/>
      <c r="GS40" s="175"/>
      <c r="GT40" s="194"/>
      <c r="GU40" s="194"/>
      <c r="GV40" s="194"/>
      <c r="GW40" s="175"/>
      <c r="GX40" s="175"/>
      <c r="GY40" s="29"/>
      <c r="GZ40" s="29"/>
      <c r="HA40" s="29"/>
      <c r="HB40" s="29"/>
      <c r="HC40" s="29"/>
      <c r="HD40" s="29"/>
      <c r="HE40" s="29"/>
      <c r="HF40" s="29"/>
      <c r="HG40" s="50">
        <f t="shared" si="72"/>
        <v>0</v>
      </c>
      <c r="HH40" s="50">
        <f t="shared" si="73"/>
        <v>0</v>
      </c>
    </row>
    <row r="41" spans="1:216">
      <c r="A41" s="1" t="s">
        <v>52</v>
      </c>
      <c r="B41" s="79">
        <f>('Non Double Counted #''s'!U41/'Non Double Counted #''s'!$T41)*100</f>
        <v>67.60516445419546</v>
      </c>
      <c r="C41" s="79">
        <f>('Non Double Counted #''s'!V41/'Non Double Counted #''s'!$T41)*100</f>
        <v>14.955378624647459</v>
      </c>
      <c r="D41" s="79">
        <f>('Non Double Counted #''s'!W41/'Non Double Counted #''s'!$T41)*100</f>
        <v>12.801396512204535</v>
      </c>
      <c r="E41" s="79">
        <f>('Non Double Counted #''s'!X41/'Non Double Counted #''s'!$T41)*100</f>
        <v>0.86987862129030458</v>
      </c>
      <c r="F41" s="79">
        <f>('Non Double Counted #''s'!Y41/'Non Double Counted #''s'!$T41)*100</f>
        <v>3.7681817876622343</v>
      </c>
      <c r="G41" s="90">
        <f>('Non Double Counted #''s'!CC41/'Non Double Counted #''s'!$CB41)*100</f>
        <v>63.308060442028626</v>
      </c>
      <c r="H41" s="79">
        <f>('Non Double Counted #''s'!CD41/'Non Double Counted #''s'!$CB41)*100</f>
        <v>14.291773021550505</v>
      </c>
      <c r="I41" s="79">
        <f>('Non Double Counted #''s'!CE41/'Non Double Counted #''s'!$CB41)*100</f>
        <v>16.160194796016583</v>
      </c>
      <c r="J41" s="79">
        <f>('Non Double Counted #''s'!CF41/'Non Double Counted #''s'!$CB41)*100</f>
        <v>1.373707899376009</v>
      </c>
      <c r="K41" s="79">
        <f>('Non Double Counted #''s'!CG41/'Non Double Counted #''s'!$CB41)*100</f>
        <v>4.8662638410282737</v>
      </c>
      <c r="L41" s="28">
        <f t="shared" ref="L41:L53" si="167">+G41-B41</f>
        <v>-4.2971040121668338</v>
      </c>
      <c r="M41" s="29">
        <f t="shared" ref="M41:M53" si="168">+H41-C41</f>
        <v>-0.66360560309695416</v>
      </c>
      <c r="N41" s="29">
        <f t="shared" ref="N41:N53" si="169">+I41-D41</f>
        <v>3.3587982838120478</v>
      </c>
      <c r="O41" s="29">
        <f t="shared" ref="O41:O53" si="170">+K41-F41</f>
        <v>1.0980820533660394</v>
      </c>
      <c r="P41" s="29">
        <f t="shared" ref="P41:P53" si="171">+J41-E41</f>
        <v>0.50382927808570444</v>
      </c>
      <c r="R41" s="50">
        <f t="shared" ref="R41:R53" si="172">SUM(B41:F41)</f>
        <v>100</v>
      </c>
      <c r="S41" s="50">
        <f t="shared" ref="S41:S53" si="173">SUM(G41:K41)</f>
        <v>100</v>
      </c>
      <c r="U41" s="80">
        <f>('Non Double Counted #''s'!AA41/'Non Double Counted #''s'!$Z41)*100</f>
        <v>67.154595205116848</v>
      </c>
      <c r="V41" s="80">
        <f>('Non Double Counted #''s'!AB41/'Non Double Counted #''s'!$Z41)*100</f>
        <v>14.895400226720914</v>
      </c>
      <c r="W41" s="80">
        <f>('Non Double Counted #''s'!AC41/'Non Double Counted #''s'!$Z41)*100</f>
        <v>13.170783689718963</v>
      </c>
      <c r="X41" s="80">
        <f>('Non Double Counted #''s'!AD41/'Non Double Counted #''s'!$Z41)*100</f>
        <v>0.89751654327322994</v>
      </c>
      <c r="Y41" s="80">
        <f>('Non Double Counted #''s'!AE41/'Non Double Counted #''s'!$Z41)*100</f>
        <v>3.881704335170042</v>
      </c>
      <c r="Z41" s="91">
        <f>('Non Double Counted #''s'!CI41/'Non Double Counted #''s'!$CH41)*100</f>
        <v>63.024452719577205</v>
      </c>
      <c r="AA41" s="80">
        <f>('Non Double Counted #''s'!CJ41/'Non Double Counted #''s'!$CH41)*100</f>
        <v>14.243430518463517</v>
      </c>
      <c r="AB41" s="80">
        <f>('Non Double Counted #''s'!CK41/'Non Double Counted #''s'!$CH41)*100</f>
        <v>16.319738910025471</v>
      </c>
      <c r="AC41" s="80">
        <f>('Non Double Counted #''s'!CL41/'Non Double Counted #''s'!$CH41)*100</f>
        <v>1.3997237336270234</v>
      </c>
      <c r="AD41" s="80">
        <f>('Non Double Counted #''s'!CM41/'Non Double Counted #''s'!$CH41)*100</f>
        <v>5.0126541183067825</v>
      </c>
      <c r="AE41" s="28">
        <f t="shared" ref="AE41:AE53" si="174">+Z41-U41</f>
        <v>-4.1301424855396434</v>
      </c>
      <c r="AF41" s="29">
        <f t="shared" ref="AF41:AF53" si="175">+AA41-V41</f>
        <v>-0.65196970825739697</v>
      </c>
      <c r="AG41" s="29">
        <f t="shared" ref="AG41:AG53" si="176">+AB41-W41</f>
        <v>3.1489552203065081</v>
      </c>
      <c r="AH41" s="29">
        <f t="shared" ref="AH41:AH53" si="177">+AD41-Y41</f>
        <v>1.1309497831367405</v>
      </c>
      <c r="AI41" s="29">
        <f t="shared" ref="AI41:AI53" si="178">+AC41-X41</f>
        <v>0.50220719035379346</v>
      </c>
      <c r="AJ41" s="29"/>
      <c r="AK41" s="50">
        <f t="shared" si="28"/>
        <v>99.999999999999986</v>
      </c>
      <c r="AL41" s="50">
        <f t="shared" si="29"/>
        <v>100.00000000000001</v>
      </c>
      <c r="AN41" s="80">
        <f>('Non Double Counted #''s'!AG41/'Non Double Counted #''s'!$AF41)*100</f>
        <v>66.742142821289946</v>
      </c>
      <c r="AO41" s="80">
        <f>('Non Double Counted #''s'!AH41/'Non Double Counted #''s'!$AF41)*100</f>
        <v>14.824954660782725</v>
      </c>
      <c r="AP41" s="80">
        <f>('Non Double Counted #''s'!AI41/'Non Double Counted #''s'!$AF41)*100</f>
        <v>13.519472253176124</v>
      </c>
      <c r="AQ41" s="80">
        <f>('Non Double Counted #''s'!AJ41/'Non Double Counted #''s'!$AF41)*100</f>
        <v>0.9267033894965262</v>
      </c>
      <c r="AR41" s="80">
        <f>('Non Double Counted #''s'!AK41/'Non Double Counted #''s'!$AF41)*100</f>
        <v>3.9867268752546878</v>
      </c>
      <c r="AS41" s="91">
        <f>('Non Double Counted #''s'!CO41/'Non Double Counted #''s'!$CN41)*100</f>
        <v>62.745173839584822</v>
      </c>
      <c r="AT41" s="91">
        <f>('Non Double Counted #''s'!CP41/'Non Double Counted #''s'!$CN41)*100</f>
        <v>14.186996177264094</v>
      </c>
      <c r="AU41" s="91">
        <f>('Non Double Counted #''s'!CQ41/'Non Double Counted #''s'!$CN41)*100</f>
        <v>16.466587254364281</v>
      </c>
      <c r="AV41" s="91">
        <f>('Non Double Counted #''s'!CR41/'Non Double Counted #''s'!$CN41)*100</f>
        <v>1.4376266045962103</v>
      </c>
      <c r="AW41" s="91">
        <f>('Non Double Counted #''s'!CS41/'Non Double Counted #''s'!$CN41)*100</f>
        <v>5.163616124190594</v>
      </c>
      <c r="AX41" s="28">
        <f t="shared" ref="AX41:AX53" si="179">+AS41-AN41</f>
        <v>-3.9969689817051233</v>
      </c>
      <c r="AY41" s="29">
        <f t="shared" ref="AY41:AY53" si="180">+AT41-AO41</f>
        <v>-0.63795848351863071</v>
      </c>
      <c r="AZ41" s="29">
        <f t="shared" ref="AZ41:AZ53" si="181">+AU41-AP41</f>
        <v>2.9471150011881573</v>
      </c>
      <c r="BA41" s="29">
        <f t="shared" ref="BA41:BA53" si="182">+AW41-AR41</f>
        <v>1.1768892489359062</v>
      </c>
      <c r="BB41" s="29">
        <f t="shared" ref="BB41:BB53" si="183">+AV41-AQ41</f>
        <v>0.51092321509968408</v>
      </c>
      <c r="BD41" s="50">
        <f t="shared" si="30"/>
        <v>100</v>
      </c>
      <c r="BE41" s="50">
        <f t="shared" si="31"/>
        <v>100</v>
      </c>
      <c r="BG41" s="175">
        <f>('Non Double Counted #''s'!AM41/'Non Double Counted #''s'!$AL41)*100</f>
        <v>66.339050024641324</v>
      </c>
      <c r="BH41" s="175">
        <f>('Non Double Counted #''s'!AN41/'Non Double Counted #''s'!$AL41)*100</f>
        <v>14.769561425574137</v>
      </c>
      <c r="BI41" s="175">
        <f>('Non Double Counted #''s'!AO41/'Non Double Counted #''s'!$AL41)*100</f>
        <v>13.847308143130929</v>
      </c>
      <c r="BJ41" s="175">
        <f>('Non Double Counted #''s'!AP41/'Non Double Counted #''s'!$AL41)*100</f>
        <v>0.95771909654075671</v>
      </c>
      <c r="BK41" s="175">
        <f>('Non Double Counted #''s'!AQ41/'Non Double Counted #''s'!$AL41)*100</f>
        <v>4.0863613101128573</v>
      </c>
      <c r="BL41" s="175">
        <f>('Non Double Counted #''s'!CU41/'Non Double Counted #''s'!$CT41)*100</f>
        <v>62.287148560080375</v>
      </c>
      <c r="BM41" s="175">
        <f>('Non Double Counted #''s'!CV41/'Non Double Counted #''s'!$CT41)*100</f>
        <v>14.159564243225073</v>
      </c>
      <c r="BN41" s="175">
        <f>('Non Double Counted #''s'!CW41/'Non Double Counted #''s'!$CT41)*100</f>
        <v>16.714883957088887</v>
      </c>
      <c r="BO41" s="175">
        <f>('Non Double Counted #''s'!CX41/'Non Double Counted #''s'!$CT41)*100</f>
        <v>1.4712458600466749</v>
      </c>
      <c r="BP41" s="175">
        <f>('Non Double Counted #''s'!CY41/'Non Double Counted #''s'!$CT41)*100</f>
        <v>5.3671573795589946</v>
      </c>
      <c r="BQ41" s="29">
        <f t="shared" si="32"/>
        <v>-4.0519014645609488</v>
      </c>
      <c r="BR41" s="29">
        <f t="shared" si="33"/>
        <v>-0.60999718234906375</v>
      </c>
      <c r="BS41" s="29">
        <f t="shared" si="34"/>
        <v>2.8675758139579575</v>
      </c>
      <c r="BT41" s="29">
        <f t="shared" si="35"/>
        <v>1.2807960694461373</v>
      </c>
      <c r="BU41" s="29">
        <f t="shared" si="36"/>
        <v>0.51352676350591819</v>
      </c>
      <c r="BW41" s="50">
        <f t="shared" si="37"/>
        <v>100.00000000000001</v>
      </c>
      <c r="BX41" s="50">
        <f t="shared" si="38"/>
        <v>100</v>
      </c>
      <c r="BZ41" s="175">
        <f>('Non Double Counted #''s'!AS41/'Non Double Counted #''s'!$AR41)*100</f>
        <v>65.931867623767289</v>
      </c>
      <c r="CA41" s="175">
        <f>('Non Double Counted #''s'!AT41/'Non Double Counted #''s'!$AR41)*100</f>
        <v>14.70719249424377</v>
      </c>
      <c r="CB41" s="175">
        <f>('Non Double Counted #''s'!AU41/'Non Double Counted #''s'!$AR41)*100</f>
        <v>14.19066482903934</v>
      </c>
      <c r="CC41" s="175">
        <f>('Non Double Counted #''s'!AV41/'Non Double Counted #''s'!$AR41)*100</f>
        <v>0.98677879667315882</v>
      </c>
      <c r="CD41" s="175">
        <f>('Non Double Counted #''s'!AW41/'Non Double Counted #''s'!$AR41)*100</f>
        <v>4.1834962562764364</v>
      </c>
      <c r="CE41" s="175">
        <f>('Non Double Counted #''s'!DA41/'Non Double Counted #''s'!$CZ41)*100</f>
        <v>61.87533509927492</v>
      </c>
      <c r="CF41" s="175">
        <f>('Non Double Counted #''s'!DB41/'Non Double Counted #''s'!$CZ41)*100</f>
        <v>14.149453401809254</v>
      </c>
      <c r="CG41" s="175">
        <f>('Non Double Counted #''s'!DC41/'Non Double Counted #''s'!$CZ41)*100</f>
        <v>16.913816840519765</v>
      </c>
      <c r="CH41" s="175">
        <f>('Non Double Counted #''s'!DD41/'Non Double Counted #''s'!$CZ41)*100</f>
        <v>1.5101483320949969</v>
      </c>
      <c r="CI41" s="175">
        <f>('Non Double Counted #''s'!DE41/'Non Double Counted #''s'!$CZ41)*100</f>
        <v>5.5512463263010599</v>
      </c>
      <c r="CJ41" s="29">
        <f t="shared" si="39"/>
        <v>-4.0565325244923685</v>
      </c>
      <c r="CK41" s="29">
        <f t="shared" si="40"/>
        <v>-0.55773909243451669</v>
      </c>
      <c r="CL41" s="29">
        <f t="shared" si="41"/>
        <v>2.7231520114804244</v>
      </c>
      <c r="CM41" s="29">
        <f t="shared" si="42"/>
        <v>1.3677500700246235</v>
      </c>
      <c r="CN41" s="29">
        <f t="shared" si="43"/>
        <v>0.52336953542183806</v>
      </c>
      <c r="CP41" s="50">
        <f t="shared" si="44"/>
        <v>100</v>
      </c>
      <c r="CQ41" s="50">
        <f t="shared" si="45"/>
        <v>99.999999999999986</v>
      </c>
      <c r="CS41" s="175">
        <f>('Non Double Counted #''s'!AY41/'Non Double Counted #''s'!$AX41)*100</f>
        <v>65.515487740163863</v>
      </c>
      <c r="CT41" s="175">
        <f>('Non Double Counted #''s'!AZ41/'Non Double Counted #''s'!$AX41)*100</f>
        <v>14.647922403654077</v>
      </c>
      <c r="CU41" s="175">
        <f>('Non Double Counted #''s'!BA41/'Non Double Counted #''s'!$AX41)*100</f>
        <v>14.534557429488984</v>
      </c>
      <c r="CV41" s="175">
        <f>('Non Double Counted #''s'!BB41/'Non Double Counted #''s'!$AX41)*100</f>
        <v>1.0160761956830713</v>
      </c>
      <c r="CW41" s="175">
        <f>('Non Double Counted #''s'!BC41/'Non Double Counted #''s'!$AX41)*100</f>
        <v>4.2859562310099957</v>
      </c>
      <c r="CX41" s="175">
        <f>('Non Double Counted #''s'!DG41/'Non Double Counted #''s'!$DF41)*100</f>
        <v>61.683692874739513</v>
      </c>
      <c r="CY41" s="175">
        <f>('Non Double Counted #''s'!DH41/'Non Double Counted #''s'!$DF41)*100</f>
        <v>14.135284827863275</v>
      </c>
      <c r="CZ41" s="175">
        <f>('Non Double Counted #''s'!DI41/'Non Double Counted #''s'!$DF41)*100</f>
        <v>17.04044334044524</v>
      </c>
      <c r="DA41" s="175">
        <f>('Non Double Counted #''s'!DJ41/'Non Double Counted #''s'!$DF41)*100</f>
        <v>1.5511338128954653</v>
      </c>
      <c r="DB41" s="175">
        <f>('Non Double Counted #''s'!DK41/'Non Double Counted #''s'!$DF41)*100</f>
        <v>5.5894451440565076</v>
      </c>
      <c r="DC41" s="29">
        <f t="shared" ref="DC41:DC53" si="184">+CX41-CS41</f>
        <v>-3.8317948654243494</v>
      </c>
      <c r="DD41" s="29">
        <f t="shared" ref="DD41:DD53" si="185">+CY41-CT41</f>
        <v>-0.51263757579080149</v>
      </c>
      <c r="DE41" s="29">
        <f t="shared" ref="DE41:DE53" si="186">+CZ41-CU41</f>
        <v>2.5058859109562555</v>
      </c>
      <c r="DF41" s="29">
        <f t="shared" ref="DF41:DF53" si="187">+DB41-CW41</f>
        <v>1.3034889130465119</v>
      </c>
      <c r="DG41" s="29">
        <f t="shared" ref="DG41:DG53" si="188">+DA41-CV41</f>
        <v>0.53505761721239398</v>
      </c>
      <c r="DI41" s="50">
        <f t="shared" ref="DI41:DI53" si="189">SUM(CS41:CW41)</f>
        <v>99.999999999999986</v>
      </c>
      <c r="DJ41" s="50">
        <f t="shared" ref="DJ41:DJ53" si="190">SUM(CX41:DB41)</f>
        <v>100.00000000000001</v>
      </c>
      <c r="DL41" s="175">
        <f>('Non Double Counted #''s'!BE41/'Non Double Counted #''s'!$BD41)*100</f>
        <v>65.117911860374662</v>
      </c>
      <c r="DM41" s="175">
        <f>('Non Double Counted #''s'!BF41/'Non Double Counted #''s'!$BD41)*100</f>
        <v>14.564710888802415</v>
      </c>
      <c r="DN41" s="175">
        <f>('Non Double Counted #''s'!BG41/'Non Double Counted #''s'!$BD41)*100</f>
        <v>14.881018421528031</v>
      </c>
      <c r="DO41" s="175">
        <f>('Non Double Counted #''s'!BH41/'Non Double Counted #''s'!$BD41)*100</f>
        <v>1.0479494899697945</v>
      </c>
      <c r="DP41" s="175">
        <f>('Non Double Counted #''s'!BI41/'Non Double Counted #''s'!$BD41)*100</f>
        <v>4.388409339325106</v>
      </c>
      <c r="DQ41" s="175">
        <f>('Non Double Counted #''s'!DM41/'Non Double Counted #''s'!$DL41)*100</f>
        <v>61.317551140159644</v>
      </c>
      <c r="DR41" s="175">
        <f>('Non Double Counted #''s'!DN41/'Non Double Counted #''s'!$DL41)*100</f>
        <v>14.089156065412475</v>
      </c>
      <c r="DS41" s="175">
        <f>('Non Double Counted #''s'!DO41/'Non Double Counted #''s'!$DL41)*100</f>
        <v>17.257717784134584</v>
      </c>
      <c r="DT41" s="175">
        <f>('Non Double Counted #''s'!DS41/'Non Double Counted #''s'!$DL41)*100</f>
        <v>1.5835544116738425</v>
      </c>
      <c r="DU41" s="175">
        <f>('Non Double Counted #''s'!DT41/'Non Double Counted #''s'!$DL41)*100</f>
        <v>5.7520205986194526</v>
      </c>
      <c r="DV41" s="29">
        <f t="shared" ref="DV41:DV53" si="191">+DQ41-DL41</f>
        <v>-3.8003607202150178</v>
      </c>
      <c r="DW41" s="29">
        <f t="shared" ref="DW41:DW53" si="192">+DR41-DM41</f>
        <v>-0.47555482338994004</v>
      </c>
      <c r="DX41" s="29">
        <f t="shared" ref="DX41:DX53" si="193">+DS41-DN41</f>
        <v>2.3766993626065531</v>
      </c>
      <c r="DY41" s="29">
        <f t="shared" ref="DY41:DY53" si="194">+DU41-DP41</f>
        <v>1.3636112592943466</v>
      </c>
      <c r="DZ41" s="29">
        <f t="shared" ref="DZ41:DZ53" si="195">+DT41-DO41</f>
        <v>0.53560492170404794</v>
      </c>
      <c r="EB41" s="50">
        <f t="shared" ref="EB41:EB53" si="196">SUM(DL41:DP41)</f>
        <v>100</v>
      </c>
      <c r="EC41" s="50">
        <f t="shared" ref="EC41:EC53" si="197">SUM(DQ41:DU41)</f>
        <v>100</v>
      </c>
      <c r="EE41" s="175">
        <f>('Non Double Counted #''s'!BQ41/'Non Double Counted #''s'!$BP41)*100</f>
        <v>64.584824539640834</v>
      </c>
      <c r="EF41" s="175">
        <f>('Non Double Counted #''s'!BR41/'Non Double Counted #''s'!$BP41)*100</f>
        <v>14.528509515074232</v>
      </c>
      <c r="EG41" s="175">
        <f>('Non Double Counted #''s'!BS41/'Non Double Counted #''s'!$BP41)*100</f>
        <v>15.248153640988447</v>
      </c>
      <c r="EH41" s="175">
        <f>('Non Double Counted #''s'!BT41/'Non Double Counted #''s'!$BP41)*100</f>
        <v>1.1050850519143121</v>
      </c>
      <c r="EI41" s="175">
        <f>('Non Double Counted #''s'!BU41/'Non Double Counted #''s'!$BP41)*100</f>
        <v>4.5334272523821673</v>
      </c>
      <c r="EJ41" s="175">
        <f>('Non Double Counted #''s'!EB41/'Non Double Counted #''s'!$EA41)*100</f>
        <v>60.785667663708324</v>
      </c>
      <c r="EK41" s="175">
        <f>('Non Double Counted #''s'!EC41/'Non Double Counted #''s'!$EA41)*100</f>
        <v>14.074086115957604</v>
      </c>
      <c r="EL41" s="175">
        <f>('Non Double Counted #''s'!ED41/'Non Double Counted #''s'!$EA41)*100</f>
        <v>17.518255663491459</v>
      </c>
      <c r="EM41" s="175">
        <f>('Non Double Counted #''s'!EE41/'Non Double Counted #''s'!$EA41)*100</f>
        <v>1.667360989395289</v>
      </c>
      <c r="EN41" s="175">
        <f>('Non Double Counted #''s'!EF41/'Non Double Counted #''s'!$EA41)*100</f>
        <v>5.9546295674473306</v>
      </c>
      <c r="EO41" s="29">
        <f t="shared" ref="EO41:EO53" si="198">+EJ41-EE41</f>
        <v>-3.7991568759325105</v>
      </c>
      <c r="EP41" s="29">
        <f t="shared" ref="EP41:EP53" si="199">+EK41-EF41</f>
        <v>-0.45442339911662799</v>
      </c>
      <c r="EQ41" s="29">
        <f t="shared" ref="EQ41:EQ53" si="200">+EL41-EG41</f>
        <v>2.2701020225030124</v>
      </c>
      <c r="ER41" s="29">
        <f t="shared" ref="ER41:ER53" si="201">+EN41-EI41</f>
        <v>1.4212023150651634</v>
      </c>
      <c r="ES41" s="29">
        <f t="shared" ref="ES41:ES53" si="202">+EM41-EH41</f>
        <v>0.56227593748097693</v>
      </c>
      <c r="EU41" s="50">
        <f t="shared" ref="EU41:EU53" si="203">SUM(EE41:EI41)</f>
        <v>100</v>
      </c>
      <c r="EV41" s="50">
        <f t="shared" ref="EV41:EV53" si="204">SUM(EJ41:EN41)</f>
        <v>100</v>
      </c>
      <c r="EW41" s="175"/>
      <c r="EX41" s="175">
        <f>'Non Double Counted #''s'!BW41/'Non Double Counted #''s'!$BV41*100</f>
        <v>63.658228215102731</v>
      </c>
      <c r="EY41" s="175">
        <f>'Non Double Counted #''s'!BX41/'Non Double Counted #''s'!$BV41*100</f>
        <v>14.285531686981592</v>
      </c>
      <c r="EZ41" s="175">
        <f>'Non Double Counted #''s'!BY41/'Non Double Counted #''s'!$BV41*100</f>
        <v>15.802635443055339</v>
      </c>
      <c r="FA41" s="175">
        <f>'Non Double Counted #''s'!BZ41/'Non Double Counted #''s'!$BV41*100</f>
        <v>1.4337329603093596</v>
      </c>
      <c r="FB41" s="175">
        <f>'Non Double Counted #''s'!CA41/'Non Double Counted #''s'!$BV41*100</f>
        <v>4.8198716945509776</v>
      </c>
      <c r="FC41" s="194">
        <f>'Non Double Counted #''s'!EI41/'Non Double Counted #''s'!$EH41*100</f>
        <v>60.426175746949561</v>
      </c>
      <c r="FD41" s="175">
        <f>'Non Double Counted #''s'!EJ41/'Non Double Counted #''s'!$EH41*100</f>
        <v>14.131334741605384</v>
      </c>
      <c r="FE41" s="175">
        <f>'Non Double Counted #''s'!EK41/'Non Double Counted #''s'!$EH41*100</f>
        <v>17.634500175967805</v>
      </c>
      <c r="FF41" s="175">
        <f>'Non Double Counted #''s'!EL41/'Non Double Counted #''s'!$EH41*100</f>
        <v>1.7241190289119472</v>
      </c>
      <c r="FG41" s="175">
        <f>'Non Double Counted #''s'!EM41/'Non Double Counted #''s'!$EH41*100</f>
        <v>6.0838703065653075</v>
      </c>
      <c r="FH41" s="29">
        <f t="shared" si="159"/>
        <v>-3.2320524681531708</v>
      </c>
      <c r="FI41" s="29">
        <f t="shared" si="165"/>
        <v>-0.15419694537620821</v>
      </c>
      <c r="FJ41" s="29">
        <f t="shared" si="118"/>
        <v>1.8318647329124662</v>
      </c>
      <c r="FK41" s="29">
        <f t="shared" si="119"/>
        <v>0.29038606860258764</v>
      </c>
      <c r="FL41" s="29">
        <f t="shared" si="120"/>
        <v>1.2639986120143298</v>
      </c>
      <c r="FN41" s="50">
        <f t="shared" si="59"/>
        <v>100</v>
      </c>
      <c r="FO41" s="50">
        <f t="shared" si="60"/>
        <v>99.999999999999986</v>
      </c>
      <c r="FP41" s="175">
        <f>'Non Double Counted #''s'!CC41/'Non Double Counted #''s'!$CB41*100</f>
        <v>63.308060442028626</v>
      </c>
      <c r="FQ41" s="175">
        <f>'Non Double Counted #''s'!CD41/'Non Double Counted #''s'!$CB41*100</f>
        <v>14.291773021550505</v>
      </c>
      <c r="FR41" s="175">
        <f>'Non Double Counted #''s'!CE41/'Non Double Counted #''s'!$CB41*100</f>
        <v>16.160194796016583</v>
      </c>
      <c r="FS41" s="175">
        <f>'Non Double Counted #''s'!CF41/'Non Double Counted #''s'!$CB41*100</f>
        <v>1.373707899376009</v>
      </c>
      <c r="FT41" s="175">
        <f>'Non Double Counted #''s'!CG41/'Non Double Counted #''s'!$CB41*100</f>
        <v>4.8662638410282737</v>
      </c>
      <c r="FU41" s="194">
        <f>'Non Double Counted #''s'!EO41/'Non Double Counted #''s'!$EN41*100</f>
        <v>59.840220316622386</v>
      </c>
      <c r="FV41" s="194">
        <f>'Non Double Counted #''s'!EP41/'Non Double Counted #''s'!$EN41*100</f>
        <v>14.135627494143563</v>
      </c>
      <c r="FW41" s="194">
        <f>'Non Double Counted #''s'!EQ41/'Non Double Counted #''s'!$EN41*100</f>
        <v>18.07242030859808</v>
      </c>
      <c r="FX41" s="194">
        <f>'Non Double Counted #''s'!ER41/'Non Double Counted #''s'!$EN41*100</f>
        <v>1.7689003930092762</v>
      </c>
      <c r="FY41" s="194">
        <f>'Non Double Counted #''s'!ES41/'Non Double Counted #''s'!$EN41*100</f>
        <v>6.1828314876266992</v>
      </c>
      <c r="FZ41" s="29">
        <f t="shared" ref="FZ41:FZ53" si="205">FU41-FP41</f>
        <v>-3.4678401254062408</v>
      </c>
      <c r="GA41" s="29">
        <f t="shared" ref="GA41:GA53" si="206">FV41-FQ41</f>
        <v>-0.15614552740694165</v>
      </c>
      <c r="GB41" s="29">
        <f t="shared" ref="GB41:GB53" si="207">FW41-FR41</f>
        <v>1.9122255125814966</v>
      </c>
      <c r="GC41" s="29">
        <f t="shared" ref="GC41:GC53" si="208">FX41-FS41</f>
        <v>0.39519249363326714</v>
      </c>
      <c r="GD41" s="29">
        <f t="shared" ref="GD41:GD53" si="209">FY41-FT41</f>
        <v>1.3165676465984255</v>
      </c>
      <c r="GF41" s="50">
        <f t="shared" si="62"/>
        <v>100</v>
      </c>
      <c r="GG41" s="50">
        <f t="shared" si="63"/>
        <v>100</v>
      </c>
      <c r="GI41" s="194">
        <f>'Non Double Counted #''s'!DM41/'Non Double Counted #''s'!$DL41*100</f>
        <v>61.317551140159644</v>
      </c>
      <c r="GJ41" s="175">
        <f>'Non Double Counted #''s'!DN41/'Non Double Counted #''s'!$DL41*100</f>
        <v>14.089156065412475</v>
      </c>
      <c r="GK41" s="175">
        <f>'Non Double Counted #''s'!DO41/'Non Double Counted #''s'!$DL41*100</f>
        <v>17.257717784134584</v>
      </c>
      <c r="GL41" s="175">
        <f>'Non Double Counted #''s'!DP41/'Non Double Counted #''s'!$DL41*100</f>
        <v>0.15050746276584567</v>
      </c>
      <c r="GM41" s="175">
        <f>'Non Double Counted #''s'!DQ41/'Non Double Counted #''s'!$DL41*100</f>
        <v>5.5734706928740874</v>
      </c>
      <c r="GN41" s="29">
        <f>'Non Double Counted #''s'!DR41/'Non Double Counted #''s'!$DL41*100</f>
        <v>2.804244297951972E-2</v>
      </c>
      <c r="GO41" s="29">
        <f>'Non Double Counted #''s'!DS41/'Non Double Counted #''s'!$DL41*100</f>
        <v>1.5835544116738425</v>
      </c>
      <c r="GP41" s="29">
        <f>'Non Double Counted #''s'!DT41/'Non Double Counted #''s'!$DL41*100</f>
        <v>5.7520205986194526</v>
      </c>
      <c r="GQ41" s="194">
        <f>'Non Double Counted #''s'!EU41/'Non Double Counted #''s'!$ET41*100</f>
        <v>59.47807953437092</v>
      </c>
      <c r="GR41" s="194">
        <f>'Non Double Counted #''s'!EV41/'Non Double Counted #''s'!$ET41*100</f>
        <v>14.0990819288967</v>
      </c>
      <c r="GS41" s="194">
        <f>'Non Double Counted #''s'!EW41/'Non Double Counted #''s'!$ET41*100</f>
        <v>18.309641876606257</v>
      </c>
      <c r="GT41" s="194">
        <f>('Non Double Counted #''s'!EX41/'Non Double Counted #''s'!$ET41)*100</f>
        <v>0.15632610058534266</v>
      </c>
      <c r="GU41" s="194">
        <f>('Non Double Counted #''s'!EY41/'Non Double Counted #''s'!$ET41)*100</f>
        <v>6.1158563259098377</v>
      </c>
      <c r="GV41" s="194">
        <f>('Non Double Counted #''s'!EZ41/'Non Double Counted #''s'!$ET41)*100</f>
        <v>2.9812354633973276E-2</v>
      </c>
      <c r="GW41" s="194">
        <f>('Non Double Counted #''s'!FA41/'Non Double Counted #''s'!$ET41)*100</f>
        <v>1.8112018789969697</v>
      </c>
      <c r="GX41" s="194">
        <f>'Non Double Counted #''s'!FB41/'Non Double Counted #''s'!$ET41*100</f>
        <v>6.301994781129153</v>
      </c>
      <c r="GY41" s="29">
        <f t="shared" si="64"/>
        <v>-1.8394716057887237</v>
      </c>
      <c r="GZ41" s="29">
        <f t="shared" si="65"/>
        <v>9.9258634842254168E-3</v>
      </c>
      <c r="HA41" s="29">
        <f t="shared" si="66"/>
        <v>1.0519240924716726</v>
      </c>
      <c r="HB41" s="29">
        <f t="shared" si="67"/>
        <v>5.8186378194969857E-3</v>
      </c>
      <c r="HC41" s="29">
        <f t="shared" si="68"/>
        <v>0.54238563303575038</v>
      </c>
      <c r="HD41" s="29">
        <f t="shared" si="69"/>
        <v>1.7699116544535563E-3</v>
      </c>
      <c r="HE41" s="29">
        <f t="shared" si="70"/>
        <v>0.22764746732312724</v>
      </c>
      <c r="HF41" s="29">
        <f t="shared" si="71"/>
        <v>0.54997418250970043</v>
      </c>
      <c r="HG41" s="50">
        <f t="shared" si="72"/>
        <v>100</v>
      </c>
      <c r="HH41" s="50">
        <f t="shared" si="73"/>
        <v>99.999999999999986</v>
      </c>
    </row>
    <row r="42" spans="1:216">
      <c r="A42" s="1" t="s">
        <v>53</v>
      </c>
      <c r="B42" s="79">
        <f>('Non Double Counted #''s'!U42/'Non Double Counted #''s'!$T42)*100</f>
        <v>85.594050368210546</v>
      </c>
      <c r="C42" s="79">
        <f>('Non Double Counted #''s'!V42/'Non Double Counted #''s'!$T42)*100</f>
        <v>8.4411315456612748</v>
      </c>
      <c r="D42" s="79">
        <f>('Non Double Counted #''s'!W42/'Non Double Counted #''s'!$T42)*100</f>
        <v>3.7682264136401029</v>
      </c>
      <c r="E42" s="79">
        <f>('Non Double Counted #''s'!X42/'Non Double Counted #''s'!$T42)*100</f>
        <v>0.90498897605496587</v>
      </c>
      <c r="F42" s="79">
        <f>('Non Double Counted #''s'!Y42/'Non Double Counted #''s'!$T42)*100</f>
        <v>1.2916026964331144</v>
      </c>
      <c r="G42" s="90">
        <f>('Non Double Counted #''s'!CC42/'Non Double Counted #''s'!$CB42)*100</f>
        <v>81.314307582628729</v>
      </c>
      <c r="H42" s="79">
        <f>('Non Double Counted #''s'!CD42/'Non Double Counted #''s'!$CB42)*100</f>
        <v>9.0669337457161525</v>
      </c>
      <c r="I42" s="79">
        <f>('Non Double Counted #''s'!CE42/'Non Double Counted #''s'!$CB42)*100</f>
        <v>6.1961152826441683</v>
      </c>
      <c r="J42" s="79">
        <f>('Non Double Counted #''s'!CF42/'Non Double Counted #''s'!$CB42)*100</f>
        <v>1.5206411861305076</v>
      </c>
      <c r="K42" s="79">
        <f>('Non Double Counted #''s'!CG42/'Non Double Counted #''s'!$CB42)*100</f>
        <v>1.9020022028804398</v>
      </c>
      <c r="L42" s="28">
        <f t="shared" si="167"/>
        <v>-4.2797427855818171</v>
      </c>
      <c r="M42" s="29">
        <f t="shared" si="168"/>
        <v>0.62580220005487774</v>
      </c>
      <c r="N42" s="29">
        <f t="shared" si="169"/>
        <v>2.4278888690040654</v>
      </c>
      <c r="O42" s="29">
        <f t="shared" si="170"/>
        <v>0.61039950644732532</v>
      </c>
      <c r="P42" s="29">
        <f t="shared" si="171"/>
        <v>0.61565221007554172</v>
      </c>
      <c r="R42" s="50">
        <f t="shared" si="172"/>
        <v>100.00000000000001</v>
      </c>
      <c r="S42" s="50">
        <f t="shared" si="173"/>
        <v>100</v>
      </c>
      <c r="U42" s="80">
        <f>('Non Double Counted #''s'!AA42/'Non Double Counted #''s'!$Z42)*100</f>
        <v>85.277764311350595</v>
      </c>
      <c r="V42" s="80">
        <f>('Non Double Counted #''s'!AB42/'Non Double Counted #''s'!$Z42)*100</f>
        <v>8.4991737397945712</v>
      </c>
      <c r="W42" s="80">
        <f>('Non Double Counted #''s'!AC42/'Non Double Counted #''s'!$Z42)*100</f>
        <v>3.9442333740145963</v>
      </c>
      <c r="X42" s="80">
        <f>('Non Double Counted #''s'!AD42/'Non Double Counted #''s'!$Z42)*100</f>
        <v>0.93776222251794139</v>
      </c>
      <c r="Y42" s="80">
        <f>('Non Double Counted #''s'!AE42/'Non Double Counted #''s'!$Z42)*100</f>
        <v>1.3410663523222972</v>
      </c>
      <c r="Z42" s="91">
        <f>('Non Double Counted #''s'!CI42/'Non Double Counted #''s'!$CH42)*100</f>
        <v>81.00413716049998</v>
      </c>
      <c r="AA42" s="80">
        <f>('Non Double Counted #''s'!CJ42/'Non Double Counted #''s'!$CH42)*100</f>
        <v>9.120017426063896</v>
      </c>
      <c r="AB42" s="80">
        <f>('Non Double Counted #''s'!CK42/'Non Double Counted #''s'!$CH42)*100</f>
        <v>6.3115790014706299</v>
      </c>
      <c r="AC42" s="80">
        <f>('Non Double Counted #''s'!CL42/'Non Double Counted #''s'!$CH42)*100</f>
        <v>1.5769425273360671</v>
      </c>
      <c r="AD42" s="80">
        <f>('Non Double Counted #''s'!CM42/'Non Double Counted #''s'!$CH42)*100</f>
        <v>1.9873238846294223</v>
      </c>
      <c r="AE42" s="28">
        <f t="shared" si="174"/>
        <v>-4.273627150850615</v>
      </c>
      <c r="AF42" s="29">
        <f t="shared" si="175"/>
        <v>0.62084368626932473</v>
      </c>
      <c r="AG42" s="29">
        <f t="shared" si="176"/>
        <v>2.3673456274560336</v>
      </c>
      <c r="AH42" s="29">
        <f t="shared" si="177"/>
        <v>0.64625753230712513</v>
      </c>
      <c r="AI42" s="29">
        <f t="shared" si="178"/>
        <v>0.63918030481812571</v>
      </c>
      <c r="AJ42" s="29"/>
      <c r="AK42" s="50">
        <f t="shared" si="28"/>
        <v>100.00000000000001</v>
      </c>
      <c r="AL42" s="50">
        <f t="shared" si="29"/>
        <v>100</v>
      </c>
      <c r="AN42" s="80">
        <f>('Non Double Counted #''s'!AG42/'Non Double Counted #''s'!$AF42)*100</f>
        <v>84.950414544635322</v>
      </c>
      <c r="AO42" s="80">
        <f>('Non Double Counted #''s'!AH42/'Non Double Counted #''s'!$AF42)*100</f>
        <v>8.5540170401247622</v>
      </c>
      <c r="AP42" s="80">
        <f>('Non Double Counted #''s'!AI42/'Non Double Counted #''s'!$AF42)*100</f>
        <v>4.1397009271013854</v>
      </c>
      <c r="AQ42" s="80">
        <f>('Non Double Counted #''s'!AJ42/'Non Double Counted #''s'!$AF42)*100</f>
        <v>0.96665581239678466</v>
      </c>
      <c r="AR42" s="80">
        <f>('Non Double Counted #''s'!AK42/'Non Double Counted #''s'!$AF42)*100</f>
        <v>1.3892116757417428</v>
      </c>
      <c r="AS42" s="91">
        <f>('Non Double Counted #''s'!CO42/'Non Double Counted #''s'!$CN42)*100</f>
        <v>80.661939563244133</v>
      </c>
      <c r="AT42" s="91">
        <f>('Non Double Counted #''s'!CP42/'Non Double Counted #''s'!$CN42)*100</f>
        <v>9.1807791380848478</v>
      </c>
      <c r="AU42" s="91">
        <f>('Non Double Counted #''s'!CQ42/'Non Double Counted #''s'!$CN42)*100</f>
        <v>6.4291629977132514</v>
      </c>
      <c r="AV42" s="91">
        <f>('Non Double Counted #''s'!CR42/'Non Double Counted #''s'!$CN42)*100</f>
        <v>1.6271434271885352</v>
      </c>
      <c r="AW42" s="91">
        <f>('Non Double Counted #''s'!CS42/'Non Double Counted #''s'!$CN42)*100</f>
        <v>2.1009748737692329</v>
      </c>
      <c r="AX42" s="28">
        <f t="shared" si="179"/>
        <v>-4.2884749813911895</v>
      </c>
      <c r="AY42" s="29">
        <f t="shared" si="180"/>
        <v>0.62676209796008564</v>
      </c>
      <c r="AZ42" s="29">
        <f t="shared" si="181"/>
        <v>2.289462070611866</v>
      </c>
      <c r="BA42" s="29">
        <f t="shared" si="182"/>
        <v>0.71176319802749011</v>
      </c>
      <c r="BB42" s="29">
        <f t="shared" si="183"/>
        <v>0.66048761479175055</v>
      </c>
      <c r="BD42" s="50">
        <f t="shared" si="30"/>
        <v>100</v>
      </c>
      <c r="BE42" s="50">
        <f t="shared" si="31"/>
        <v>99.999999999999986</v>
      </c>
      <c r="BG42" s="175">
        <f>('Non Double Counted #''s'!AM42/'Non Double Counted #''s'!$AL42)*100</f>
        <v>84.613884746911069</v>
      </c>
      <c r="BH42" s="175">
        <f>('Non Double Counted #''s'!AN42/'Non Double Counted #''s'!$AL42)*100</f>
        <v>8.6149435475391982</v>
      </c>
      <c r="BI42" s="175">
        <f>('Non Double Counted #''s'!AO42/'Non Double Counted #''s'!$AL42)*100</f>
        <v>4.3381843984374964</v>
      </c>
      <c r="BJ42" s="175">
        <f>('Non Double Counted #''s'!AP42/'Non Double Counted #''s'!$AL42)*100</f>
        <v>0.99769739845150407</v>
      </c>
      <c r="BK42" s="175">
        <f>('Non Double Counted #''s'!AQ42/'Non Double Counted #''s'!$AL42)*100</f>
        <v>1.4352899086607347</v>
      </c>
      <c r="BL42" s="175">
        <f>('Non Double Counted #''s'!CU42/'Non Double Counted #''s'!$CT42)*100</f>
        <v>80.301370880518064</v>
      </c>
      <c r="BM42" s="175">
        <f>('Non Double Counted #''s'!CV42/'Non Double Counted #''s'!$CT42)*100</f>
        <v>9.24392001946382</v>
      </c>
      <c r="BN42" s="175">
        <f>('Non Double Counted #''s'!CW42/'Non Double Counted #''s'!$CT42)*100</f>
        <v>6.5531984559308949</v>
      </c>
      <c r="BO42" s="175">
        <f>('Non Double Counted #''s'!CX42/'Non Double Counted #''s'!$CT42)*100</f>
        <v>1.6791789420867973</v>
      </c>
      <c r="BP42" s="175">
        <f>('Non Double Counted #''s'!CY42/'Non Double Counted #''s'!$CT42)*100</f>
        <v>2.2223317020004232</v>
      </c>
      <c r="BQ42" s="29">
        <f t="shared" si="32"/>
        <v>-4.3125138663930045</v>
      </c>
      <c r="BR42" s="29">
        <f t="shared" si="33"/>
        <v>0.6289764719246218</v>
      </c>
      <c r="BS42" s="29">
        <f t="shared" si="34"/>
        <v>2.2150140574933985</v>
      </c>
      <c r="BT42" s="29">
        <f t="shared" si="35"/>
        <v>0.78704179333968849</v>
      </c>
      <c r="BU42" s="29">
        <f t="shared" si="36"/>
        <v>0.68148154363529323</v>
      </c>
      <c r="BW42" s="50">
        <f t="shared" si="37"/>
        <v>100</v>
      </c>
      <c r="BX42" s="50">
        <f t="shared" si="38"/>
        <v>99.999999999999986</v>
      </c>
      <c r="BZ42" s="175">
        <f>('Non Double Counted #''s'!AS42/'Non Double Counted #''s'!$AR42)*100</f>
        <v>84.247865391259978</v>
      </c>
      <c r="CA42" s="175">
        <f>('Non Double Counted #''s'!AT42/'Non Double Counted #''s'!$AR42)*100</f>
        <v>8.6731057943026624</v>
      </c>
      <c r="CB42" s="175">
        <f>('Non Double Counted #''s'!AU42/'Non Double Counted #''s'!$AR42)*100</f>
        <v>4.570310418273368</v>
      </c>
      <c r="CC42" s="175">
        <f>('Non Double Counted #''s'!AV42/'Non Double Counted #''s'!$AR42)*100</f>
        <v>1.0278033258494865</v>
      </c>
      <c r="CD42" s="175">
        <f>('Non Double Counted #''s'!AW42/'Non Double Counted #''s'!$AR42)*100</f>
        <v>1.4809150703144991</v>
      </c>
      <c r="CE42" s="175">
        <f>('Non Double Counted #''s'!DA42/'Non Double Counted #''s'!$CZ42)*100</f>
        <v>79.951931211176372</v>
      </c>
      <c r="CF42" s="175">
        <f>('Non Double Counted #''s'!DB42/'Non Double Counted #''s'!$CZ42)*100</f>
        <v>9.2880622628284151</v>
      </c>
      <c r="CG42" s="175">
        <f>('Non Double Counted #''s'!DC42/'Non Double Counted #''s'!$CZ42)*100</f>
        <v>6.675685229497498</v>
      </c>
      <c r="CH42" s="175">
        <f>('Non Double Counted #''s'!DD42/'Non Double Counted #''s'!$CZ42)*100</f>
        <v>1.7285880888502163</v>
      </c>
      <c r="CI42" s="175">
        <f>('Non Double Counted #''s'!DE42/'Non Double Counted #''s'!$CZ42)*100</f>
        <v>2.3557332076474995</v>
      </c>
      <c r="CJ42" s="29">
        <f t="shared" si="39"/>
        <v>-4.2959341800836057</v>
      </c>
      <c r="CK42" s="29">
        <f t="shared" si="40"/>
        <v>0.6149564685257527</v>
      </c>
      <c r="CL42" s="29">
        <f t="shared" si="41"/>
        <v>2.1053748112241299</v>
      </c>
      <c r="CM42" s="29">
        <f t="shared" si="42"/>
        <v>0.8748181373330004</v>
      </c>
      <c r="CN42" s="29">
        <f t="shared" si="43"/>
        <v>0.70078476300072978</v>
      </c>
      <c r="CP42" s="50">
        <f t="shared" si="44"/>
        <v>99.999999999999986</v>
      </c>
      <c r="CQ42" s="50">
        <f t="shared" si="45"/>
        <v>100.00000000000001</v>
      </c>
      <c r="CS42" s="175">
        <f>('Non Double Counted #''s'!AY42/'Non Double Counted #''s'!$AX42)*100</f>
        <v>83.85680040622016</v>
      </c>
      <c r="CT42" s="175">
        <f>('Non Double Counted #''s'!AZ42/'Non Double Counted #''s'!$AX42)*100</f>
        <v>8.7475874323416569</v>
      </c>
      <c r="CU42" s="175">
        <f>('Non Double Counted #''s'!BA42/'Non Double Counted #''s'!$AX42)*100</f>
        <v>4.8053867384881519</v>
      </c>
      <c r="CV42" s="175">
        <f>('Non Double Counted #''s'!BB42/'Non Double Counted #''s'!$AX42)*100</f>
        <v>1.0609419197969407</v>
      </c>
      <c r="CW42" s="175">
        <f>('Non Double Counted #''s'!BC42/'Non Double Counted #''s'!$AX42)*100</f>
        <v>1.5292835031530996</v>
      </c>
      <c r="CX42" s="175">
        <f>('Non Double Counted #''s'!DG42/'Non Double Counted #''s'!$DF42)*100</f>
        <v>79.639933526839002</v>
      </c>
      <c r="CY42" s="175">
        <f>('Non Double Counted #''s'!DH42/'Non Double Counted #''s'!$DF42)*100</f>
        <v>9.3369373047373507</v>
      </c>
      <c r="CZ42" s="175">
        <f>('Non Double Counted #''s'!DI42/'Non Double Counted #''s'!$DF42)*100</f>
        <v>6.7822615016041627</v>
      </c>
      <c r="DA42" s="175">
        <f>('Non Double Counted #''s'!DJ42/'Non Double Counted #''s'!$DF42)*100</f>
        <v>1.7770399241495582</v>
      </c>
      <c r="DB42" s="175">
        <f>('Non Double Counted #''s'!DK42/'Non Double Counted #''s'!$DF42)*100</f>
        <v>2.4638277426699289</v>
      </c>
      <c r="DC42" s="29">
        <f t="shared" si="184"/>
        <v>-4.2168668793811577</v>
      </c>
      <c r="DD42" s="29">
        <f t="shared" si="185"/>
        <v>0.58934987239569381</v>
      </c>
      <c r="DE42" s="29">
        <f t="shared" si="186"/>
        <v>1.9768747631160108</v>
      </c>
      <c r="DF42" s="29">
        <f t="shared" si="187"/>
        <v>0.9345442395168293</v>
      </c>
      <c r="DG42" s="29">
        <f t="shared" si="188"/>
        <v>0.7160980043526175</v>
      </c>
      <c r="DI42" s="50">
        <f t="shared" si="189"/>
        <v>100.00000000000001</v>
      </c>
      <c r="DJ42" s="50">
        <f t="shared" si="190"/>
        <v>100.00000000000001</v>
      </c>
      <c r="DL42" s="175">
        <f>('Non Double Counted #''s'!BE42/'Non Double Counted #''s'!$BD42)*100</f>
        <v>83.513466675884047</v>
      </c>
      <c r="DM42" s="175">
        <f>('Non Double Counted #''s'!BF42/'Non Double Counted #''s'!$BD42)*100</f>
        <v>8.8057315642291449</v>
      </c>
      <c r="DN42" s="175">
        <f>('Non Double Counted #''s'!BG42/'Non Double Counted #''s'!$BD42)*100</f>
        <v>5.0168706325990051</v>
      </c>
      <c r="DO42" s="175">
        <f>('Non Double Counted #''s'!BH42/'Non Double Counted #''s'!$BD42)*100</f>
        <v>1.0927794828864645</v>
      </c>
      <c r="DP42" s="175">
        <f>('Non Double Counted #''s'!BI42/'Non Double Counted #''s'!$BD42)*100</f>
        <v>1.571151644401346</v>
      </c>
      <c r="DQ42" s="175">
        <f>('Non Double Counted #''s'!DM42/'Non Double Counted #''s'!$DL42)*100</f>
        <v>79.204502057803282</v>
      </c>
      <c r="DR42" s="175">
        <f>('Non Double Counted #''s'!DN42/'Non Double Counted #''s'!$DL42)*100</f>
        <v>9.4022665685488942</v>
      </c>
      <c r="DS42" s="175">
        <f>('Non Double Counted #''s'!DO42/'Non Double Counted #''s'!$DL42)*100</f>
        <v>6.9966361763587965</v>
      </c>
      <c r="DT42" s="175">
        <f>('Non Double Counted #''s'!DS42/'Non Double Counted #''s'!$DL42)*100</f>
        <v>1.8174937428920364</v>
      </c>
      <c r="DU42" s="175">
        <f>('Non Double Counted #''s'!DT42/'Non Double Counted #''s'!$DL42)*100</f>
        <v>2.5791014543969855</v>
      </c>
      <c r="DV42" s="29">
        <f t="shared" si="191"/>
        <v>-4.3089646180807648</v>
      </c>
      <c r="DW42" s="29">
        <f t="shared" si="192"/>
        <v>0.59653500431974926</v>
      </c>
      <c r="DX42" s="29">
        <f t="shared" si="193"/>
        <v>1.9797655437597914</v>
      </c>
      <c r="DY42" s="29">
        <f t="shared" si="194"/>
        <v>1.0079498099956394</v>
      </c>
      <c r="DZ42" s="29">
        <f t="shared" si="195"/>
        <v>0.72471426000557182</v>
      </c>
      <c r="EB42" s="50">
        <f t="shared" si="196"/>
        <v>100.00000000000001</v>
      </c>
      <c r="EC42" s="50">
        <f t="shared" si="197"/>
        <v>100</v>
      </c>
      <c r="EE42" s="175">
        <f>('Non Double Counted #''s'!BQ42/'Non Double Counted #''s'!$BP42)*100</f>
        <v>82.747197503764923</v>
      </c>
      <c r="EF42" s="175">
        <f>('Non Double Counted #''s'!BR42/'Non Double Counted #''s'!$BP42)*100</f>
        <v>8.9482311770009346</v>
      </c>
      <c r="EG42" s="175">
        <f>('Non Double Counted #''s'!BS42/'Non Double Counted #''s'!$BP42)*100</f>
        <v>5.4595956820314386</v>
      </c>
      <c r="EH42" s="175">
        <f>('Non Double Counted #''s'!BT42/'Non Double Counted #''s'!$BP42)*100</f>
        <v>1.1380930087949566</v>
      </c>
      <c r="EI42" s="175">
        <f>('Non Double Counted #''s'!BU42/'Non Double Counted #''s'!$BP42)*100</f>
        <v>1.7068826284077516</v>
      </c>
      <c r="EJ42" s="175">
        <f>('Non Double Counted #''s'!EB42/'Non Double Counted #''s'!$EA42)*100</f>
        <v>78.413699851416013</v>
      </c>
      <c r="EK42" s="175">
        <f>('Non Double Counted #''s'!EC42/'Non Double Counted #''s'!$EA42)*100</f>
        <v>9.5863637234617585</v>
      </c>
      <c r="EL42" s="175">
        <f>('Non Double Counted #''s'!ED42/'Non Double Counted #''s'!$EA42)*100</f>
        <v>7.2688217658991778</v>
      </c>
      <c r="EM42" s="175">
        <f>('Non Double Counted #''s'!EE42/'Non Double Counted #''s'!$EA42)*100</f>
        <v>1.916767710616663</v>
      </c>
      <c r="EN42" s="175">
        <f>('Non Double Counted #''s'!EF42/'Non Double Counted #''s'!$EA42)*100</f>
        <v>2.8143469486063957</v>
      </c>
      <c r="EO42" s="29">
        <f t="shared" si="198"/>
        <v>-4.3334976523489104</v>
      </c>
      <c r="EP42" s="29">
        <f t="shared" si="199"/>
        <v>0.63813254646082385</v>
      </c>
      <c r="EQ42" s="29">
        <f t="shared" si="200"/>
        <v>1.8092260838677392</v>
      </c>
      <c r="ER42" s="29">
        <f t="shared" si="201"/>
        <v>1.107464320198644</v>
      </c>
      <c r="ES42" s="29">
        <f t="shared" si="202"/>
        <v>0.77867470182170639</v>
      </c>
      <c r="EU42" s="50">
        <f t="shared" si="203"/>
        <v>100</v>
      </c>
      <c r="EV42" s="50">
        <f t="shared" si="204"/>
        <v>100.00000000000001</v>
      </c>
      <c r="EW42" s="175"/>
      <c r="EX42" s="175">
        <f>'Non Double Counted #''s'!BW42/'Non Double Counted #''s'!$BV42*100</f>
        <v>81.533226955419053</v>
      </c>
      <c r="EY42" s="175">
        <f>'Non Double Counted #''s'!BX42/'Non Double Counted #''s'!$BV42*100</f>
        <v>8.9783741082778281</v>
      </c>
      <c r="EZ42" s="175">
        <f>'Non Double Counted #''s'!BY42/'Non Double Counted #''s'!$BV42*100</f>
        <v>6.0104703999289306</v>
      </c>
      <c r="FA42" s="175">
        <f>'Non Double Counted #''s'!BZ42/'Non Double Counted #''s'!$BV42*100</f>
        <v>1.5325113259164918</v>
      </c>
      <c r="FB42" s="175">
        <f>'Non Double Counted #''s'!CA42/'Non Double Counted #''s'!$BV42*100</f>
        <v>1.9454172104576912</v>
      </c>
      <c r="FC42" s="194">
        <f>'Non Double Counted #''s'!EI42/'Non Double Counted #''s'!$EH42*100</f>
        <v>78.002126735744866</v>
      </c>
      <c r="FD42" s="175">
        <f>'Non Double Counted #''s'!EJ42/'Non Double Counted #''s'!$EH42*100</f>
        <v>9.6939238511356045</v>
      </c>
      <c r="FE42" s="175">
        <f>'Non Double Counted #''s'!EK42/'Non Double Counted #''s'!$EH42*100</f>
        <v>7.4386157831149973</v>
      </c>
      <c r="FF42" s="175">
        <f>'Non Double Counted #''s'!EL42/'Non Double Counted #''s'!$EH42*100</f>
        <v>1.9946992969455155</v>
      </c>
      <c r="FG42" s="175">
        <f>'Non Double Counted #''s'!EM42/'Non Double Counted #''s'!$EH42*100</f>
        <v>2.8706343330590163</v>
      </c>
      <c r="FH42" s="29">
        <f t="shared" si="159"/>
        <v>-3.5311002196741867</v>
      </c>
      <c r="FI42" s="29">
        <f t="shared" si="165"/>
        <v>0.71554974285777639</v>
      </c>
      <c r="FJ42" s="29">
        <f t="shared" si="118"/>
        <v>1.4281453831860667</v>
      </c>
      <c r="FK42" s="29">
        <f t="shared" si="119"/>
        <v>0.46218797102902376</v>
      </c>
      <c r="FL42" s="29">
        <f t="shared" si="120"/>
        <v>0.92521712260132505</v>
      </c>
      <c r="FN42" s="50">
        <f t="shared" si="59"/>
        <v>100</v>
      </c>
      <c r="FO42" s="50">
        <f t="shared" si="60"/>
        <v>100</v>
      </c>
      <c r="FP42" s="175">
        <f>'Non Double Counted #''s'!CC42/'Non Double Counted #''s'!$CB42*100</f>
        <v>81.314307582628729</v>
      </c>
      <c r="FQ42" s="175">
        <f>'Non Double Counted #''s'!CD42/'Non Double Counted #''s'!$CB42*100</f>
        <v>9.0669337457161525</v>
      </c>
      <c r="FR42" s="175">
        <f>'Non Double Counted #''s'!CE42/'Non Double Counted #''s'!$CB42*100</f>
        <v>6.1961152826441683</v>
      </c>
      <c r="FS42" s="175">
        <f>'Non Double Counted #''s'!CF42/'Non Double Counted #''s'!$CB42*100</f>
        <v>1.5206411861305076</v>
      </c>
      <c r="FT42" s="175">
        <f>'Non Double Counted #''s'!CG42/'Non Double Counted #''s'!$CB42*100</f>
        <v>1.9020022028804398</v>
      </c>
      <c r="FU42" s="194">
        <f>'Non Double Counted #''s'!EO42/'Non Double Counted #''s'!$EN42*100</f>
        <v>77.491541831754802</v>
      </c>
      <c r="FV42" s="175">
        <f>'Non Double Counted #''s'!EP42/'Non Double Counted #''s'!$EN42*100</f>
        <v>9.8058099675762875</v>
      </c>
      <c r="FW42" s="175">
        <f>'Non Double Counted #''s'!EQ42/'Non Double Counted #''s'!$EN42*100</f>
        <v>7.7102595247222734</v>
      </c>
      <c r="FX42" s="175">
        <f>'Non Double Counted #''s'!ER42/'Non Double Counted #''s'!$EN42*100</f>
        <v>2.0596366172493208</v>
      </c>
      <c r="FY42" s="175">
        <f>'Non Double Counted #''s'!ES42/'Non Double Counted #''s'!$EN42*100</f>
        <v>2.9327520586973099</v>
      </c>
      <c r="FZ42" s="29">
        <f t="shared" si="205"/>
        <v>-3.822765750873927</v>
      </c>
      <c r="GA42" s="29">
        <f t="shared" si="206"/>
        <v>0.73887622186013502</v>
      </c>
      <c r="GB42" s="29">
        <f t="shared" si="207"/>
        <v>1.5141442420781051</v>
      </c>
      <c r="GC42" s="29">
        <f t="shared" si="208"/>
        <v>0.53899543111881321</v>
      </c>
      <c r="GD42" s="29">
        <f t="shared" si="209"/>
        <v>1.0307498558168702</v>
      </c>
      <c r="GF42" s="50">
        <f t="shared" si="62"/>
        <v>100</v>
      </c>
      <c r="GG42" s="50">
        <f t="shared" si="63"/>
        <v>100</v>
      </c>
      <c r="GI42" s="194">
        <f>'Non Double Counted #''s'!DM42/'Non Double Counted #''s'!$DL42*100</f>
        <v>79.204502057803282</v>
      </c>
      <c r="GJ42" s="175">
        <f>'Non Double Counted #''s'!DN42/'Non Double Counted #''s'!$DL42*100</f>
        <v>9.4022665685488942</v>
      </c>
      <c r="GK42" s="175">
        <f>'Non Double Counted #''s'!DO42/'Non Double Counted #''s'!$DL42*100</f>
        <v>6.9966361763587965</v>
      </c>
      <c r="GL42" s="175">
        <f>'Non Double Counted #''s'!DP42/'Non Double Counted #''s'!$DL42*100</f>
        <v>0.2291947972781018</v>
      </c>
      <c r="GM42" s="175">
        <f>'Non Double Counted #''s'!DQ42/'Non Double Counted #''s'!$DL42*100</f>
        <v>2.3130674933679005</v>
      </c>
      <c r="GN42" s="29">
        <f>'Non Double Counted #''s'!DR42/'Non Double Counted #''s'!$DL42*100</f>
        <v>3.6839163750982853E-2</v>
      </c>
      <c r="GO42" s="29">
        <f>'Non Double Counted #''s'!DS42/'Non Double Counted #''s'!$DL42*100</f>
        <v>1.8174937428920364</v>
      </c>
      <c r="GP42" s="29">
        <f>'Non Double Counted #''s'!DT42/'Non Double Counted #''s'!$DL42*100</f>
        <v>2.5791014543969855</v>
      </c>
      <c r="GQ42" s="194">
        <f>'Non Double Counted #''s'!EU42/'Non Double Counted #''s'!$ET42*100</f>
        <v>77.038570111650202</v>
      </c>
      <c r="GR42" s="175">
        <f>'Non Double Counted #''s'!EV42/'Non Double Counted #''s'!$ET42*100</f>
        <v>9.8846823162233708</v>
      </c>
      <c r="GS42" s="175">
        <f>'Non Double Counted #''s'!EW42/'Non Double Counted #''s'!$ET42*100</f>
        <v>7.9283779672201389</v>
      </c>
      <c r="GT42" s="194">
        <f>('Non Double Counted #''s'!EX42/'Non Double Counted #''s'!$ET42)*100</f>
        <v>0.23045389626896504</v>
      </c>
      <c r="GU42" s="194">
        <f>('Non Double Counted #''s'!EY42/'Non Double Counted #''s'!$ET42)*100</f>
        <v>2.761612442607877</v>
      </c>
      <c r="GV42" s="194">
        <f>('Non Double Counted #''s'!EZ42/'Non Double Counted #''s'!$ET42)*100</f>
        <v>4.315796914314967E-2</v>
      </c>
      <c r="GW42" s="175">
        <f>('Non Double Counted #''s'!FA42/'Non Double Counted #''s'!$ET42)*100</f>
        <v>2.1131452968862896</v>
      </c>
      <c r="GX42" s="175">
        <f>'Non Double Counted #''s'!FB42/'Non Double Counted #''s'!$ET42*100</f>
        <v>3.0352243080199917</v>
      </c>
      <c r="GY42" s="29">
        <f t="shared" si="64"/>
        <v>-2.1659319461530799</v>
      </c>
      <c r="GZ42" s="29">
        <f t="shared" si="65"/>
        <v>0.48241574767447659</v>
      </c>
      <c r="HA42" s="29">
        <f t="shared" si="66"/>
        <v>0.93174179086134234</v>
      </c>
      <c r="HB42" s="29">
        <f t="shared" si="67"/>
        <v>1.2590989908632388E-3</v>
      </c>
      <c r="HC42" s="29">
        <f t="shared" si="68"/>
        <v>0.44854494923997645</v>
      </c>
      <c r="HD42" s="29">
        <f t="shared" si="69"/>
        <v>6.3188053921668166E-3</v>
      </c>
      <c r="HE42" s="29">
        <f t="shared" si="70"/>
        <v>0.29565155399425325</v>
      </c>
      <c r="HF42" s="29">
        <f t="shared" si="71"/>
        <v>0.4561228536230062</v>
      </c>
      <c r="HG42" s="50">
        <f t="shared" si="72"/>
        <v>99.999999999999986</v>
      </c>
      <c r="HH42" s="50">
        <f t="shared" si="73"/>
        <v>100.00000000000001</v>
      </c>
    </row>
    <row r="43" spans="1:216">
      <c r="A43" s="1" t="s">
        <v>54</v>
      </c>
      <c r="B43" s="79">
        <f>('Non Double Counted #''s'!U43/'Non Double Counted #''s'!$T43)*100</f>
        <v>92.419333805346966</v>
      </c>
      <c r="C43" s="79">
        <f>('Non Double Counted #''s'!V43/'Non Double Counted #''s'!$T43)*100</f>
        <v>2.1466947325874424</v>
      </c>
      <c r="D43" s="79">
        <f>('Non Double Counted #''s'!W43/'Non Double Counted #''s'!$T43)*100</f>
        <v>3.0342464771374944</v>
      </c>
      <c r="E43" s="79">
        <f>('Non Double Counted #''s'!X43/'Non Double Counted #''s'!$T43)*100</f>
        <v>0.78158764535072278</v>
      </c>
      <c r="F43" s="79">
        <f>('Non Double Counted #''s'!Y43/'Non Double Counted #''s'!$T43)*100</f>
        <v>1.6181373395773864</v>
      </c>
      <c r="G43" s="90">
        <f>('Non Double Counted #''s'!CC43/'Non Double Counted #''s'!$CB43)*100</f>
        <v>88.358849482530985</v>
      </c>
      <c r="H43" s="79">
        <f>('Non Double Counted #''s'!CD43/'Non Double Counted #''s'!$CB43)*100</f>
        <v>2.9338319549072285</v>
      </c>
      <c r="I43" s="79">
        <f>('Non Double Counted #''s'!CE43/'Non Double Counted #''s'!$CB43)*100</f>
        <v>5.1599626295060359</v>
      </c>
      <c r="J43" s="79">
        <f>('Non Double Counted #''s'!CF43/'Non Double Counted #''s'!$CB43)*100</f>
        <v>1.3712202132443199</v>
      </c>
      <c r="K43" s="79">
        <f>('Non Double Counted #''s'!CG43/'Non Double Counted #''s'!$CB43)*100</f>
        <v>2.1761357198114233</v>
      </c>
      <c r="L43" s="28">
        <f t="shared" si="167"/>
        <v>-4.0604843228159808</v>
      </c>
      <c r="M43" s="29">
        <f t="shared" si="168"/>
        <v>0.78713722231978611</v>
      </c>
      <c r="N43" s="29">
        <f t="shared" si="169"/>
        <v>2.1257161523685415</v>
      </c>
      <c r="O43" s="29">
        <f t="shared" si="170"/>
        <v>0.55799838023403692</v>
      </c>
      <c r="P43" s="29">
        <f t="shared" si="171"/>
        <v>0.58963256789359708</v>
      </c>
      <c r="R43" s="50">
        <f t="shared" si="172"/>
        <v>100.00000000000003</v>
      </c>
      <c r="S43" s="50">
        <f t="shared" si="173"/>
        <v>100</v>
      </c>
      <c r="U43" s="80">
        <f>('Non Double Counted #''s'!AA43/'Non Double Counted #''s'!$Z43)*100</f>
        <v>92.122946888350668</v>
      </c>
      <c r="V43" s="80">
        <f>('Non Double Counted #''s'!AB43/'Non Double Counted #''s'!$Z43)*100</f>
        <v>2.1891892353199207</v>
      </c>
      <c r="W43" s="80">
        <f>('Non Double Counted #''s'!AC43/'Non Double Counted #''s'!$Z43)*100</f>
        <v>3.2083757909056305</v>
      </c>
      <c r="X43" s="80">
        <f>('Non Double Counted #''s'!AD43/'Non Double Counted #''s'!$Z43)*100</f>
        <v>0.81440024305359981</v>
      </c>
      <c r="Y43" s="80">
        <f>('Non Double Counted #''s'!AE43/'Non Double Counted #''s'!$Z43)*100</f>
        <v>1.665087842370182</v>
      </c>
      <c r="Z43" s="91">
        <f>('Non Double Counted #''s'!CI43/'Non Double Counted #''s'!$CH43)*100</f>
        <v>88.010094379455239</v>
      </c>
      <c r="AA43" s="80">
        <f>('Non Double Counted #''s'!CJ43/'Non Double Counted #''s'!$CH43)*100</f>
        <v>3.0176118165914487</v>
      </c>
      <c r="AB43" s="80">
        <f>('Non Double Counted #''s'!CK43/'Non Double Counted #''s'!$CH43)*100</f>
        <v>5.2987685195365533</v>
      </c>
      <c r="AC43" s="80">
        <f>('Non Double Counted #''s'!CL43/'Non Double Counted #''s'!$CH43)*100</f>
        <v>1.4064536108094956</v>
      </c>
      <c r="AD43" s="80">
        <f>('Non Double Counted #''s'!CM43/'Non Double Counted #''s'!$CH43)*100</f>
        <v>2.2670716736072576</v>
      </c>
      <c r="AE43" s="28">
        <f t="shared" si="174"/>
        <v>-4.1128525088954291</v>
      </c>
      <c r="AF43" s="29">
        <f t="shared" si="175"/>
        <v>0.82842258127152801</v>
      </c>
      <c r="AG43" s="29">
        <f t="shared" si="176"/>
        <v>2.0903927286309227</v>
      </c>
      <c r="AH43" s="29">
        <f t="shared" si="177"/>
        <v>0.60198383123707555</v>
      </c>
      <c r="AI43" s="29">
        <f t="shared" si="178"/>
        <v>0.59205336775589579</v>
      </c>
      <c r="AJ43" s="29"/>
      <c r="AK43" s="50">
        <f t="shared" si="28"/>
        <v>100</v>
      </c>
      <c r="AL43" s="50">
        <f t="shared" si="29"/>
        <v>100</v>
      </c>
      <c r="AN43" s="80">
        <f>('Non Double Counted #''s'!AG43/'Non Double Counted #''s'!$AF43)*100</f>
        <v>91.83427325291035</v>
      </c>
      <c r="AO43" s="80">
        <f>('Non Double Counted #''s'!AH43/'Non Double Counted #''s'!$AF43)*100</f>
        <v>2.2309553362353061</v>
      </c>
      <c r="AP43" s="80">
        <f>('Non Double Counted #''s'!AI43/'Non Double Counted #''s'!$AF43)*100</f>
        <v>3.3703812665613739</v>
      </c>
      <c r="AQ43" s="80">
        <f>('Non Double Counted #''s'!AJ43/'Non Double Counted #''s'!$AF43)*100</f>
        <v>0.84870595863444798</v>
      </c>
      <c r="AR43" s="80">
        <f>('Non Double Counted #''s'!AK43/'Non Double Counted #''s'!$AF43)*100</f>
        <v>1.7156841856585194</v>
      </c>
      <c r="AS43" s="91">
        <f>('Non Double Counted #''s'!CO43/'Non Double Counted #''s'!$CN43)*100</f>
        <v>87.583354473960782</v>
      </c>
      <c r="AT43" s="91">
        <f>('Non Double Counted #''s'!CP43/'Non Double Counted #''s'!$CN43)*100</f>
        <v>3.1293845229897852</v>
      </c>
      <c r="AU43" s="91">
        <f>('Non Double Counted #''s'!CQ43/'Non Double Counted #''s'!$CN43)*100</f>
        <v>5.4622419764847194</v>
      </c>
      <c r="AV43" s="91">
        <f>('Non Double Counted #''s'!CR43/'Non Double Counted #''s'!$CN43)*100</f>
        <v>1.4599329022371097</v>
      </c>
      <c r="AW43" s="91">
        <f>('Non Double Counted #''s'!CS43/'Non Double Counted #''s'!$CN43)*100</f>
        <v>2.3650861243275987</v>
      </c>
      <c r="AX43" s="28">
        <f t="shared" si="179"/>
        <v>-4.2509187789495684</v>
      </c>
      <c r="AY43" s="29">
        <f t="shared" si="180"/>
        <v>0.89842918675447914</v>
      </c>
      <c r="AZ43" s="29">
        <f t="shared" si="181"/>
        <v>2.0918607099233455</v>
      </c>
      <c r="BA43" s="29">
        <f t="shared" si="182"/>
        <v>0.64940193866907925</v>
      </c>
      <c r="BB43" s="29">
        <f t="shared" si="183"/>
        <v>0.61122694360266172</v>
      </c>
      <c r="BD43" s="50">
        <f t="shared" si="30"/>
        <v>100.00000000000001</v>
      </c>
      <c r="BE43" s="50">
        <f t="shared" si="31"/>
        <v>100</v>
      </c>
      <c r="BG43" s="175">
        <f>('Non Double Counted #''s'!AM43/'Non Double Counted #''s'!$AL43)*100</f>
        <v>91.529082259758681</v>
      </c>
      <c r="BH43" s="175">
        <f>('Non Double Counted #''s'!AN43/'Non Double Counted #''s'!$AL43)*100</f>
        <v>2.2792031505342472</v>
      </c>
      <c r="BI43" s="175">
        <f>('Non Double Counted #''s'!AO43/'Non Double Counted #''s'!$AL43)*100</f>
        <v>3.5433315696702974</v>
      </c>
      <c r="BJ43" s="175">
        <f>('Non Double Counted #''s'!AP43/'Non Double Counted #''s'!$AL43)*100</f>
        <v>0.88410830861996248</v>
      </c>
      <c r="BK43" s="175">
        <f>('Non Double Counted #''s'!AQ43/'Non Double Counted #''s'!$AL43)*100</f>
        <v>1.7642747114168127</v>
      </c>
      <c r="BL43" s="175">
        <f>('Non Double Counted #''s'!CU43/'Non Double Counted #''s'!$CT43)*100</f>
        <v>87.095405850937496</v>
      </c>
      <c r="BM43" s="175">
        <f>('Non Double Counted #''s'!CV43/'Non Double Counted #''s'!$CT43)*100</f>
        <v>3.2581877915475586</v>
      </c>
      <c r="BN43" s="175">
        <f>('Non Double Counted #''s'!CW43/'Non Double Counted #''s'!$CT43)*100</f>
        <v>5.5869636442165529</v>
      </c>
      <c r="BO43" s="175">
        <f>('Non Double Counted #''s'!CX43/'Non Double Counted #''s'!$CT43)*100</f>
        <v>1.5131668300545262</v>
      </c>
      <c r="BP43" s="175">
        <f>('Non Double Counted #''s'!CY43/'Non Double Counted #''s'!$CT43)*100</f>
        <v>2.5462758832438723</v>
      </c>
      <c r="BQ43" s="29">
        <f t="shared" si="32"/>
        <v>-4.4336764088211851</v>
      </c>
      <c r="BR43" s="29">
        <f t="shared" si="33"/>
        <v>0.9789846410133114</v>
      </c>
      <c r="BS43" s="29">
        <f t="shared" si="34"/>
        <v>2.0436320745462555</v>
      </c>
      <c r="BT43" s="29">
        <f t="shared" si="35"/>
        <v>0.78200117182705964</v>
      </c>
      <c r="BU43" s="29">
        <f t="shared" si="36"/>
        <v>0.62905852143456376</v>
      </c>
      <c r="BW43" s="50">
        <f t="shared" si="37"/>
        <v>100</v>
      </c>
      <c r="BX43" s="50">
        <f t="shared" si="38"/>
        <v>100</v>
      </c>
      <c r="BZ43" s="175">
        <f>('Non Double Counted #''s'!AS43/'Non Double Counted #''s'!$AR43)*100</f>
        <v>91.22470377992903</v>
      </c>
      <c r="CA43" s="175">
        <f>('Non Double Counted #''s'!AT43/'Non Double Counted #''s'!$AR43)*100</f>
        <v>2.3401851428377842</v>
      </c>
      <c r="CB43" s="175">
        <f>('Non Double Counted #''s'!AU43/'Non Double Counted #''s'!$AR43)*100</f>
        <v>3.7113262359089023</v>
      </c>
      <c r="CC43" s="175">
        <f>('Non Double Counted #''s'!AV43/'Non Double Counted #''s'!$AR43)*100</f>
        <v>0.91846431384505944</v>
      </c>
      <c r="CD43" s="175">
        <f>('Non Double Counted #''s'!AW43/'Non Double Counted #''s'!$AR43)*100</f>
        <v>1.8053205274792286</v>
      </c>
      <c r="CE43" s="175">
        <f>('Non Double Counted #''s'!DA43/'Non Double Counted #''s'!$CZ43)*100</f>
        <v>86.67492130827533</v>
      </c>
      <c r="CF43" s="175">
        <f>('Non Double Counted #''s'!DB43/'Non Double Counted #''s'!$CZ43)*100</f>
        <v>3.3577269943746582</v>
      </c>
      <c r="CG43" s="175">
        <f>('Non Double Counted #''s'!DC43/'Non Double Counted #''s'!$CZ43)*100</f>
        <v>5.7178545145025499</v>
      </c>
      <c r="CH43" s="175">
        <f>('Non Double Counted #''s'!DD43/'Non Double Counted #''s'!$CZ43)*100</f>
        <v>1.5625025008811106</v>
      </c>
      <c r="CI43" s="175">
        <f>('Non Double Counted #''s'!DE43/'Non Double Counted #''s'!$CZ43)*100</f>
        <v>2.6869946819663504</v>
      </c>
      <c r="CJ43" s="29">
        <f t="shared" si="39"/>
        <v>-4.5497824716536996</v>
      </c>
      <c r="CK43" s="29">
        <f t="shared" si="40"/>
        <v>1.0175418515368739</v>
      </c>
      <c r="CL43" s="29">
        <f t="shared" si="41"/>
        <v>2.0065282785936476</v>
      </c>
      <c r="CM43" s="29">
        <f t="shared" si="42"/>
        <v>0.88167415448712183</v>
      </c>
      <c r="CN43" s="29">
        <f t="shared" si="43"/>
        <v>0.6440381870360512</v>
      </c>
      <c r="CP43" s="50">
        <f t="shared" si="44"/>
        <v>100</v>
      </c>
      <c r="CQ43" s="50">
        <f t="shared" si="45"/>
        <v>100</v>
      </c>
      <c r="CS43" s="175">
        <f>('Non Double Counted #''s'!AY43/'Non Double Counted #''s'!$AX43)*100</f>
        <v>90.898435262042213</v>
      </c>
      <c r="CT43" s="175">
        <f>('Non Double Counted #''s'!AZ43/'Non Double Counted #''s'!$AX43)*100</f>
        <v>2.4105996420952591</v>
      </c>
      <c r="CU43" s="175">
        <f>('Non Double Counted #''s'!BA43/'Non Double Counted #''s'!$AX43)*100</f>
        <v>3.8874453622353209</v>
      </c>
      <c r="CV43" s="175">
        <f>('Non Double Counted #''s'!BB43/'Non Double Counted #''s'!$AX43)*100</f>
        <v>0.9559628884462823</v>
      </c>
      <c r="CW43" s="175">
        <f>('Non Double Counted #''s'!BC43/'Non Double Counted #''s'!$AX43)*100</f>
        <v>1.8475568451809237</v>
      </c>
      <c r="CX43" s="175">
        <f>('Non Double Counted #''s'!DG43/'Non Double Counted #''s'!$DF43)*100</f>
        <v>86.219033251422076</v>
      </c>
      <c r="CY43" s="175">
        <f>('Non Double Counted #''s'!DH43/'Non Double Counted #''s'!$DF43)*100</f>
        <v>3.4954300149966837</v>
      </c>
      <c r="CZ43" s="175">
        <f>('Non Double Counted #''s'!DI43/'Non Double Counted #''s'!$DF43)*100</f>
        <v>5.8253232453704396</v>
      </c>
      <c r="DA43" s="175">
        <f>('Non Double Counted #''s'!DJ43/'Non Double Counted #''s'!$DF43)*100</f>
        <v>1.606249798624618</v>
      </c>
      <c r="DB43" s="175">
        <f>('Non Double Counted #''s'!DK43/'Non Double Counted #''s'!$DF43)*100</f>
        <v>2.8539636895861893</v>
      </c>
      <c r="DC43" s="29">
        <f t="shared" si="184"/>
        <v>-4.6794020106201373</v>
      </c>
      <c r="DD43" s="29">
        <f t="shared" si="185"/>
        <v>1.0848303729014246</v>
      </c>
      <c r="DE43" s="29">
        <f t="shared" si="186"/>
        <v>1.9378778831351187</v>
      </c>
      <c r="DF43" s="29">
        <f t="shared" si="187"/>
        <v>1.0064068444052656</v>
      </c>
      <c r="DG43" s="29">
        <f t="shared" si="188"/>
        <v>0.65028691017833573</v>
      </c>
      <c r="DI43" s="50">
        <f t="shared" si="189"/>
        <v>100</v>
      </c>
      <c r="DJ43" s="50">
        <f t="shared" si="190"/>
        <v>100.00000000000001</v>
      </c>
      <c r="DL43" s="175">
        <f>('Non Double Counted #''s'!BE43/'Non Double Counted #''s'!$BD43)*100</f>
        <v>90.586352300761547</v>
      </c>
      <c r="DM43" s="175">
        <f>('Non Double Counted #''s'!BF43/'Non Double Counted #''s'!$BD43)*100</f>
        <v>2.4813297758232329</v>
      </c>
      <c r="DN43" s="175">
        <f>('Non Double Counted #''s'!BG43/'Non Double Counted #''s'!$BD43)*100</f>
        <v>4.0560978225892956</v>
      </c>
      <c r="DO43" s="175">
        <f>('Non Double Counted #''s'!BH43/'Non Double Counted #''s'!$BD43)*100</f>
        <v>0.98844926525796417</v>
      </c>
      <c r="DP43" s="175">
        <f>('Non Double Counted #''s'!BI43/'Non Double Counted #''s'!$BD43)*100</f>
        <v>1.8877708355679503</v>
      </c>
      <c r="DQ43" s="175">
        <f>('Non Double Counted #''s'!DM43/'Non Double Counted #''s'!$DL43)*100</f>
        <v>85.702787064673132</v>
      </c>
      <c r="DR43" s="175">
        <f>('Non Double Counted #''s'!DN43/'Non Double Counted #''s'!$DL43)*100</f>
        <v>3.6480464988678234</v>
      </c>
      <c r="DS43" s="175">
        <f>('Non Double Counted #''s'!DO43/'Non Double Counted #''s'!$DL43)*100</f>
        <v>6.0341843227175032</v>
      </c>
      <c r="DT43" s="175">
        <f>('Non Double Counted #''s'!DS43/'Non Double Counted #''s'!$DL43)*100</f>
        <v>1.652122524923618</v>
      </c>
      <c r="DU43" s="175">
        <f>('Non Double Counted #''s'!DT43/'Non Double Counted #''s'!$DL43)*100</f>
        <v>2.9628595888179174</v>
      </c>
      <c r="DV43" s="29">
        <f t="shared" si="191"/>
        <v>-4.8835652360884154</v>
      </c>
      <c r="DW43" s="29">
        <f t="shared" si="192"/>
        <v>1.1667167230445905</v>
      </c>
      <c r="DX43" s="29">
        <f t="shared" si="193"/>
        <v>1.9780865001282075</v>
      </c>
      <c r="DY43" s="29">
        <f t="shared" si="194"/>
        <v>1.0750887532499671</v>
      </c>
      <c r="DZ43" s="29">
        <f t="shared" si="195"/>
        <v>0.66367325966565383</v>
      </c>
      <c r="EB43" s="50">
        <f t="shared" si="196"/>
        <v>99.999999999999986</v>
      </c>
      <c r="EC43" s="50">
        <f t="shared" si="197"/>
        <v>100</v>
      </c>
      <c r="EE43" s="175">
        <f>('Non Double Counted #''s'!BQ43/'Non Double Counted #''s'!$BP43)*100</f>
        <v>89.804365634525055</v>
      </c>
      <c r="EF43" s="175">
        <f>('Non Double Counted #''s'!BR43/'Non Double Counted #''s'!$BP43)*100</f>
        <v>2.6459378374496652</v>
      </c>
      <c r="EG43" s="175">
        <f>('Non Double Counted #''s'!BS43/'Non Double Counted #''s'!$BP43)*100</f>
        <v>4.4683655068593708</v>
      </c>
      <c r="EH43" s="175">
        <f>('Non Double Counted #''s'!BT43/'Non Double Counted #''s'!$BP43)*100</f>
        <v>1.0567327691219259</v>
      </c>
      <c r="EI43" s="175">
        <f>('Non Double Counted #''s'!BU43/'Non Double Counted #''s'!$BP43)*100</f>
        <v>2.0245982520439809</v>
      </c>
      <c r="EJ43" s="175">
        <f>('Non Double Counted #''s'!EB43/'Non Double Counted #''s'!$EA43)*100</f>
        <v>85.028097633333019</v>
      </c>
      <c r="EK43" s="175">
        <f>('Non Double Counted #''s'!EC43/'Non Double Counted #''s'!$EA43)*100</f>
        <v>3.8790898458671279</v>
      </c>
      <c r="EL43" s="175">
        <f>('Non Double Counted #''s'!ED43/'Non Double Counted #''s'!$EA43)*100</f>
        <v>6.2930457961313069</v>
      </c>
      <c r="EM43" s="175">
        <f>('Non Double Counted #''s'!EE43/'Non Double Counted #''s'!$EA43)*100</f>
        <v>1.7446205630936871</v>
      </c>
      <c r="EN43" s="175">
        <f>('Non Double Counted #''s'!EF43/'Non Double Counted #''s'!$EA43)*100</f>
        <v>3.0551461615748621</v>
      </c>
      <c r="EO43" s="29">
        <f t="shared" si="198"/>
        <v>-4.7762680011920366</v>
      </c>
      <c r="EP43" s="29">
        <f t="shared" si="199"/>
        <v>1.2331520084174628</v>
      </c>
      <c r="EQ43" s="29">
        <f t="shared" si="200"/>
        <v>1.824680289271936</v>
      </c>
      <c r="ER43" s="29">
        <f t="shared" si="201"/>
        <v>1.0305479095308812</v>
      </c>
      <c r="ES43" s="29">
        <f t="shared" si="202"/>
        <v>0.68788779397176114</v>
      </c>
      <c r="EU43" s="50">
        <f t="shared" si="203"/>
        <v>100</v>
      </c>
      <c r="EV43" s="50">
        <f t="shared" si="204"/>
        <v>100.00000000000001</v>
      </c>
      <c r="EW43" s="175"/>
      <c r="EX43" s="175">
        <f>'Non Double Counted #''s'!BW43/'Non Double Counted #''s'!$BV43*100</f>
        <v>88.667374616549949</v>
      </c>
      <c r="EY43" s="175">
        <f>'Non Double Counted #''s'!BX43/'Non Double Counted #''s'!$BV43*100</f>
        <v>2.8527863627187244</v>
      </c>
      <c r="EZ43" s="175">
        <f>'Non Double Counted #''s'!BY43/'Non Double Counted #''s'!$BV43*100</f>
        <v>4.9746007934072027</v>
      </c>
      <c r="FA43" s="175">
        <f>'Non Double Counted #''s'!BZ43/'Non Double Counted #''s'!$BV43*100</f>
        <v>1.3680283486330385</v>
      </c>
      <c r="FB43" s="175">
        <f>'Non Double Counted #''s'!CA43/'Non Double Counted #''s'!$BV43*100</f>
        <v>2.1372098786910914</v>
      </c>
      <c r="FC43" s="194">
        <f>'Non Double Counted #''s'!EI43/'Non Double Counted #''s'!$EH43*100</f>
        <v>84.518490397371821</v>
      </c>
      <c r="FD43" s="175">
        <f>'Non Double Counted #''s'!EJ43/'Non Double Counted #''s'!$EH43*100</f>
        <v>3.9986584737895048</v>
      </c>
      <c r="FE43" s="175">
        <f>'Non Double Counted #''s'!EK43/'Non Double Counted #''s'!$EH43*100</f>
        <v>6.5102585346070452</v>
      </c>
      <c r="FF43" s="175">
        <f>'Non Double Counted #''s'!EL43/'Non Double Counted #''s'!$EH43*100</f>
        <v>1.8146006983902001</v>
      </c>
      <c r="FG43" s="175">
        <f>'Non Double Counted #''s'!EM43/'Non Double Counted #''s'!$EH43*100</f>
        <v>3.1579918958414268</v>
      </c>
      <c r="FH43" s="29">
        <f t="shared" si="159"/>
        <v>-4.1488842191781288</v>
      </c>
      <c r="FI43" s="29">
        <f t="shared" si="165"/>
        <v>1.1458721110707804</v>
      </c>
      <c r="FJ43" s="29">
        <f t="shared" si="118"/>
        <v>1.5356577411998424</v>
      </c>
      <c r="FK43" s="29">
        <f t="shared" si="119"/>
        <v>0.44657234975716165</v>
      </c>
      <c r="FL43" s="29">
        <f t="shared" si="120"/>
        <v>1.0207820171503355</v>
      </c>
      <c r="FN43" s="50">
        <f t="shared" si="59"/>
        <v>100</v>
      </c>
      <c r="FO43" s="50">
        <f t="shared" si="60"/>
        <v>100</v>
      </c>
      <c r="FP43" s="175">
        <f>'Non Double Counted #''s'!CC43/'Non Double Counted #''s'!$CB43*100</f>
        <v>88.358849482530985</v>
      </c>
      <c r="FQ43" s="175">
        <f>'Non Double Counted #''s'!CD43/'Non Double Counted #''s'!$CB43*100</f>
        <v>2.9338319549072285</v>
      </c>
      <c r="FR43" s="175">
        <f>'Non Double Counted #''s'!CE43/'Non Double Counted #''s'!$CB43*100</f>
        <v>5.1599626295060359</v>
      </c>
      <c r="FS43" s="175">
        <f>'Non Double Counted #''s'!CF43/'Non Double Counted #''s'!$CB43*100</f>
        <v>1.3712202132443199</v>
      </c>
      <c r="FT43" s="175">
        <f>'Non Double Counted #''s'!CG43/'Non Double Counted #''s'!$CB43*100</f>
        <v>2.1761357198114233</v>
      </c>
      <c r="FU43" s="194">
        <f>'Non Double Counted #''s'!EO43/'Non Double Counted #''s'!$EN43*100</f>
        <v>84.148771190694276</v>
      </c>
      <c r="FV43" s="175">
        <f>'Non Double Counted #''s'!EP43/'Non Double Counted #''s'!$EN43*100</f>
        <v>4.0897973505240817</v>
      </c>
      <c r="FW43" s="175">
        <f>'Non Double Counted #''s'!EQ43/'Non Double Counted #''s'!$EN43*100</f>
        <v>6.7290784063115572</v>
      </c>
      <c r="FX43" s="175">
        <f>'Non Double Counted #''s'!ER43/'Non Double Counted #''s'!$EN43*100</f>
        <v>1.8666605789368511</v>
      </c>
      <c r="FY43" s="175">
        <f>'Non Double Counted #''s'!ES43/'Non Double Counted #''s'!$EN43*100</f>
        <v>3.1656924735332299</v>
      </c>
      <c r="FZ43" s="29">
        <f t="shared" si="205"/>
        <v>-4.2100782918367088</v>
      </c>
      <c r="GA43" s="29">
        <f t="shared" si="206"/>
        <v>1.1559653956168532</v>
      </c>
      <c r="GB43" s="29">
        <f t="shared" si="207"/>
        <v>1.5691157768055213</v>
      </c>
      <c r="GC43" s="29">
        <f t="shared" si="208"/>
        <v>0.49544036569253125</v>
      </c>
      <c r="GD43" s="29">
        <f t="shared" si="209"/>
        <v>0.98955675372180663</v>
      </c>
      <c r="GF43" s="50">
        <f t="shared" si="62"/>
        <v>100</v>
      </c>
      <c r="GG43" s="50">
        <f t="shared" si="63"/>
        <v>99.999999999999986</v>
      </c>
      <c r="GI43" s="194">
        <f>'Non Double Counted #''s'!DM43/'Non Double Counted #''s'!$DL43*100</f>
        <v>85.702787064673132</v>
      </c>
      <c r="GJ43" s="175">
        <f>'Non Double Counted #''s'!DN43/'Non Double Counted #''s'!$DL43*100</f>
        <v>3.6480464988678234</v>
      </c>
      <c r="GK43" s="175">
        <f>'Non Double Counted #''s'!DO43/'Non Double Counted #''s'!$DL43*100</f>
        <v>6.0341843227175032</v>
      </c>
      <c r="GL43" s="175">
        <f>'Non Double Counted #''s'!DP43/'Non Double Counted #''s'!$DL43*100</f>
        <v>0.29751620539839801</v>
      </c>
      <c r="GM43" s="175">
        <f>'Non Double Counted #''s'!DQ43/'Non Double Counted #''s'!$DL43*100</f>
        <v>2.570070804342802</v>
      </c>
      <c r="GN43" s="29">
        <f>'Non Double Counted #''s'!DR43/'Non Double Counted #''s'!$DL43*100</f>
        <v>9.5272579076717476E-2</v>
      </c>
      <c r="GO43" s="29">
        <f>'Non Double Counted #''s'!DS43/'Non Double Counted #''s'!$DL43*100</f>
        <v>1.652122524923618</v>
      </c>
      <c r="GP43" s="29">
        <f>'Non Double Counted #''s'!DT43/'Non Double Counted #''s'!$DL43*100</f>
        <v>2.9628595888179174</v>
      </c>
      <c r="GQ43" s="194">
        <f>'Non Double Counted #''s'!EU43/'Non Double Counted #''s'!$ET43*100</f>
        <v>83.730191091001856</v>
      </c>
      <c r="GR43" s="175">
        <f>'Non Double Counted #''s'!EV43/'Non Double Counted #''s'!$ET43*100</f>
        <v>4.2000714259602434</v>
      </c>
      <c r="GS43" s="175">
        <f>'Non Double Counted #''s'!EW43/'Non Double Counted #''s'!$ET43*100</f>
        <v>6.9302865755751339</v>
      </c>
      <c r="GT43" s="194">
        <f>('Non Double Counted #''s'!EX43/'Non Double Counted #''s'!$ET43)*100</f>
        <v>0.31138719150687216</v>
      </c>
      <c r="GU43" s="194">
        <f>('Non Double Counted #''s'!EY43/'Non Double Counted #''s'!$ET43)*100</f>
        <v>2.7131241608777579</v>
      </c>
      <c r="GV43" s="194">
        <f>('Non Double Counted #''s'!EZ43/'Non Double Counted #''s'!$ET43)*100</f>
        <v>0.2009675311832432</v>
      </c>
      <c r="GW43" s="175">
        <f>('Non Double Counted #''s'!FA43/'Non Double Counted #''s'!$ET43)*100</f>
        <v>1.9139720238948894</v>
      </c>
      <c r="GX43" s="175">
        <f>'Non Double Counted #''s'!FB43/'Non Double Counted #''s'!$ET43*100</f>
        <v>3.2254788835678734</v>
      </c>
      <c r="GY43" s="29">
        <f t="shared" si="64"/>
        <v>-1.9725959736712753</v>
      </c>
      <c r="GZ43" s="29">
        <f t="shared" si="65"/>
        <v>0.55202492709242001</v>
      </c>
      <c r="HA43" s="29">
        <f t="shared" si="66"/>
        <v>0.89610225285763079</v>
      </c>
      <c r="HB43" s="29">
        <f t="shared" si="67"/>
        <v>1.3870986108474148E-2</v>
      </c>
      <c r="HC43" s="29">
        <f t="shared" si="68"/>
        <v>0.14305335653495588</v>
      </c>
      <c r="HD43" s="29">
        <f t="shared" si="69"/>
        <v>0.10569495210652573</v>
      </c>
      <c r="HE43" s="29">
        <f t="shared" si="70"/>
        <v>0.26184949897127141</v>
      </c>
      <c r="HF43" s="29">
        <f t="shared" si="71"/>
        <v>0.26261929474995593</v>
      </c>
      <c r="HG43" s="50">
        <f t="shared" si="72"/>
        <v>100</v>
      </c>
      <c r="HH43" s="50">
        <f t="shared" si="73"/>
        <v>99.999999999999986</v>
      </c>
    </row>
    <row r="44" spans="1:216">
      <c r="A44" s="1" t="s">
        <v>55</v>
      </c>
      <c r="B44" s="79">
        <f>('Non Double Counted #''s'!U44/'Non Double Counted #''s'!$T44)*100</f>
        <v>82.818343151895391</v>
      </c>
      <c r="C44" s="79">
        <f>('Non Double Counted #''s'!V44/'Non Double Counted #''s'!$T44)*100</f>
        <v>5.6939762622041012</v>
      </c>
      <c r="D44" s="79">
        <f>('Non Double Counted #''s'!W44/'Non Double Counted #''s'!$T44)*100</f>
        <v>7.3237563792272447</v>
      </c>
      <c r="E44" s="79">
        <f>('Non Double Counted #''s'!X44/'Non Double Counted #''s'!$T44)*100</f>
        <v>1.4392824910248447</v>
      </c>
      <c r="F44" s="79">
        <f>('Non Double Counted #''s'!Y44/'Non Double Counted #''s'!$T44)*100</f>
        <v>2.7246417156484215</v>
      </c>
      <c r="G44" s="90">
        <f>('Non Double Counted #''s'!CC44/'Non Double Counted #''s'!$CB44)*100</f>
        <v>77.816189392868168</v>
      </c>
      <c r="H44" s="79">
        <f>('Non Double Counted #''s'!CD44/'Non Double Counted #''s'!$CB44)*100</f>
        <v>5.7856227871043782</v>
      </c>
      <c r="I44" s="79">
        <f>('Non Double Counted #''s'!CE44/'Non Double Counted #''s'!$CB44)*100</f>
        <v>10.793741236358672</v>
      </c>
      <c r="J44" s="79">
        <f>('Non Double Counted #''s'!CF44/'Non Double Counted #''s'!$CB44)*100</f>
        <v>2.2822211185558285</v>
      </c>
      <c r="K44" s="79">
        <f>('Non Double Counted #''s'!CG44/'Non Double Counted #''s'!$CB44)*100</f>
        <v>3.3222254651129579</v>
      </c>
      <c r="L44" s="28">
        <f t="shared" si="167"/>
        <v>-5.0021537590272231</v>
      </c>
      <c r="M44" s="29">
        <f t="shared" si="168"/>
        <v>9.1646524900276916E-2</v>
      </c>
      <c r="N44" s="29">
        <f t="shared" si="169"/>
        <v>3.4699848571314273</v>
      </c>
      <c r="O44" s="29">
        <f t="shared" si="170"/>
        <v>0.59758374946453641</v>
      </c>
      <c r="P44" s="29">
        <f t="shared" si="171"/>
        <v>0.84293862753098381</v>
      </c>
      <c r="R44" s="50">
        <f t="shared" si="172"/>
        <v>100</v>
      </c>
      <c r="S44" s="50">
        <f t="shared" si="173"/>
        <v>100</v>
      </c>
      <c r="U44" s="80">
        <f>('Non Double Counted #''s'!AA44/'Non Double Counted #''s'!$Z44)*100</f>
        <v>82.440136830102617</v>
      </c>
      <c r="V44" s="80">
        <f>('Non Double Counted #''s'!AB44/'Non Double Counted #''s'!$Z44)*100</f>
        <v>5.7125351282422772</v>
      </c>
      <c r="W44" s="80">
        <f>('Non Double Counted #''s'!AC44/'Non Double Counted #''s'!$Z44)*100</f>
        <v>7.5698205496576856</v>
      </c>
      <c r="X44" s="80">
        <f>('Non Double Counted #''s'!AD44/'Non Double Counted #''s'!$Z44)*100</f>
        <v>1.4754322575602907</v>
      </c>
      <c r="Y44" s="80">
        <f>('Non Double Counted #''s'!AE44/'Non Double Counted #''s'!$Z44)*100</f>
        <v>2.8020752344371243</v>
      </c>
      <c r="Z44" s="91">
        <f>('Non Double Counted #''s'!CI44/'Non Double Counted #''s'!$CH44)*100</f>
        <v>77.460484665988659</v>
      </c>
      <c r="AA44" s="80">
        <f>('Non Double Counted #''s'!CJ44/'Non Double Counted #''s'!$CH44)*100</f>
        <v>5.8292979152120399</v>
      </c>
      <c r="AB44" s="80">
        <f>('Non Double Counted #''s'!CK44/'Non Double Counted #''s'!$CH44)*100</f>
        <v>10.986536285844476</v>
      </c>
      <c r="AC44" s="80">
        <f>('Non Double Counted #''s'!CL44/'Non Double Counted #''s'!$CH44)*100</f>
        <v>2.3214554879665132</v>
      </c>
      <c r="AD44" s="80">
        <f>('Non Double Counted #''s'!CM44/'Non Double Counted #''s'!$CH44)*100</f>
        <v>3.4022256449883139</v>
      </c>
      <c r="AE44" s="28">
        <f t="shared" si="174"/>
        <v>-4.9796521641139577</v>
      </c>
      <c r="AF44" s="29">
        <f t="shared" si="175"/>
        <v>0.11676278696976272</v>
      </c>
      <c r="AG44" s="29">
        <f t="shared" si="176"/>
        <v>3.4167157361867906</v>
      </c>
      <c r="AH44" s="29">
        <f t="shared" si="177"/>
        <v>0.60015041055118967</v>
      </c>
      <c r="AI44" s="29">
        <f t="shared" si="178"/>
        <v>0.84602323040622252</v>
      </c>
      <c r="AJ44" s="29"/>
      <c r="AK44" s="50">
        <f t="shared" si="28"/>
        <v>100</v>
      </c>
      <c r="AL44" s="50">
        <f t="shared" si="29"/>
        <v>100.00000000000001</v>
      </c>
      <c r="AN44" s="80">
        <f>('Non Double Counted #''s'!AG44/'Non Double Counted #''s'!$AF44)*100</f>
        <v>82.088263711072827</v>
      </c>
      <c r="AO44" s="80">
        <f>('Non Double Counted #''s'!AH44/'Non Double Counted #''s'!$AF44)*100</f>
        <v>5.7067599290246029</v>
      </c>
      <c r="AP44" s="80">
        <f>('Non Double Counted #''s'!AI44/'Non Double Counted #''s'!$AF44)*100</f>
        <v>7.8223557807110033</v>
      </c>
      <c r="AQ44" s="80">
        <f>('Non Double Counted #''s'!AJ44/'Non Double Counted #''s'!$AF44)*100</f>
        <v>1.5069414085603969</v>
      </c>
      <c r="AR44" s="80">
        <f>('Non Double Counted #''s'!AK44/'Non Double Counted #''s'!$AF44)*100</f>
        <v>2.8756791706311744</v>
      </c>
      <c r="AS44" s="91">
        <f>('Non Double Counted #''s'!CO44/'Non Double Counted #''s'!$CN44)*100</f>
        <v>77.132728648006861</v>
      </c>
      <c r="AT44" s="91">
        <f>('Non Double Counted #''s'!CP44/'Non Double Counted #''s'!$CN44)*100</f>
        <v>5.8511926749429932</v>
      </c>
      <c r="AU44" s="91">
        <f>('Non Double Counted #''s'!CQ44/'Non Double Counted #''s'!$CN44)*100</f>
        <v>11.180539310017391</v>
      </c>
      <c r="AV44" s="91">
        <f>('Non Double Counted #''s'!CR44/'Non Double Counted #''s'!$CN44)*100</f>
        <v>2.3504841295154004</v>
      </c>
      <c r="AW44" s="91">
        <f>('Non Double Counted #''s'!CS44/'Non Double Counted #''s'!$CN44)*100</f>
        <v>3.4850552375173511</v>
      </c>
      <c r="AX44" s="28">
        <f t="shared" si="179"/>
        <v>-4.955535063065966</v>
      </c>
      <c r="AY44" s="29">
        <f t="shared" si="180"/>
        <v>0.14443274591839028</v>
      </c>
      <c r="AZ44" s="29">
        <f t="shared" si="181"/>
        <v>3.3581835293063875</v>
      </c>
      <c r="BA44" s="29">
        <f t="shared" si="182"/>
        <v>0.60937606688617674</v>
      </c>
      <c r="BB44" s="29">
        <f t="shared" si="183"/>
        <v>0.84354272095500349</v>
      </c>
      <c r="BD44" s="50">
        <f t="shared" si="30"/>
        <v>100</v>
      </c>
      <c r="BE44" s="50">
        <f t="shared" si="31"/>
        <v>100</v>
      </c>
      <c r="BG44" s="175">
        <f>('Non Double Counted #''s'!AM44/'Non Double Counted #''s'!$AL44)*100</f>
        <v>81.742716862884095</v>
      </c>
      <c r="BH44" s="175">
        <f>('Non Double Counted #''s'!AN44/'Non Double Counted #''s'!$AL44)*100</f>
        <v>5.7288922396321729</v>
      </c>
      <c r="BI44" s="175">
        <f>('Non Double Counted #''s'!AO44/'Non Double Counted #''s'!$AL44)*100</f>
        <v>8.0623374949516098</v>
      </c>
      <c r="BJ44" s="175">
        <f>('Non Double Counted #''s'!AP44/'Non Double Counted #''s'!$AL44)*100</f>
        <v>1.5346737852467294</v>
      </c>
      <c r="BK44" s="175">
        <f>('Non Double Counted #''s'!AQ44/'Non Double Counted #''s'!$AL44)*100</f>
        <v>2.9313796172853923</v>
      </c>
      <c r="BL44" s="175">
        <f>('Non Double Counted #''s'!CU44/'Non Double Counted #''s'!$CT44)*100</f>
        <v>76.759155667262732</v>
      </c>
      <c r="BM44" s="175">
        <f>('Non Double Counted #''s'!CV44/'Non Double Counted #''s'!$CT44)*100</f>
        <v>5.8758872611458388</v>
      </c>
      <c r="BN44" s="175">
        <f>('Non Double Counted #''s'!CW44/'Non Double Counted #''s'!$CT44)*100</f>
        <v>11.350709929439216</v>
      </c>
      <c r="BO44" s="175">
        <f>('Non Double Counted #''s'!CX44/'Non Double Counted #''s'!$CT44)*100</f>
        <v>2.4062842520766896</v>
      </c>
      <c r="BP44" s="175">
        <f>('Non Double Counted #''s'!CY44/'Non Double Counted #''s'!$CT44)*100</f>
        <v>3.6079628900755196</v>
      </c>
      <c r="BQ44" s="29">
        <f t="shared" si="32"/>
        <v>-4.9835611956213626</v>
      </c>
      <c r="BR44" s="29">
        <f t="shared" si="33"/>
        <v>0.14699502151366595</v>
      </c>
      <c r="BS44" s="29">
        <f t="shared" si="34"/>
        <v>3.2883724344876057</v>
      </c>
      <c r="BT44" s="29">
        <f t="shared" si="35"/>
        <v>0.67658327279012731</v>
      </c>
      <c r="BU44" s="29">
        <f t="shared" si="36"/>
        <v>0.87161046682996024</v>
      </c>
      <c r="BW44" s="50">
        <f t="shared" si="37"/>
        <v>99.999999999999986</v>
      </c>
      <c r="BX44" s="50">
        <f t="shared" si="38"/>
        <v>100</v>
      </c>
      <c r="BZ44" s="175">
        <f>('Non Double Counted #''s'!AS44/'Non Double Counted #''s'!$AR44)*100</f>
        <v>81.423190980685618</v>
      </c>
      <c r="CA44" s="175">
        <f>('Non Double Counted #''s'!AT44/'Non Double Counted #''s'!$AR44)*100</f>
        <v>5.7120841483711642</v>
      </c>
      <c r="CB44" s="175">
        <f>('Non Double Counted #''s'!AU44/'Non Double Counted #''s'!$AR44)*100</f>
        <v>8.3288478902371956</v>
      </c>
      <c r="CC44" s="175">
        <f>('Non Double Counted #''s'!AV44/'Non Double Counted #''s'!$AR44)*100</f>
        <v>1.5608247964046438</v>
      </c>
      <c r="CD44" s="175">
        <f>('Non Double Counted #''s'!AW44/'Non Double Counted #''s'!$AR44)*100</f>
        <v>2.9750521843013868</v>
      </c>
      <c r="CE44" s="175">
        <f>('Non Double Counted #''s'!DA44/'Non Double Counted #''s'!$CZ44)*100</f>
        <v>76.372121425684</v>
      </c>
      <c r="CF44" s="175">
        <f>('Non Double Counted #''s'!DB44/'Non Double Counted #''s'!$CZ44)*100</f>
        <v>5.9015860815258474</v>
      </c>
      <c r="CG44" s="175">
        <f>('Non Double Counted #''s'!DC44/'Non Double Counted #''s'!$CZ44)*100</f>
        <v>11.56028507635385</v>
      </c>
      <c r="CH44" s="175">
        <f>('Non Double Counted #''s'!DD44/'Non Double Counted #''s'!$CZ44)*100</f>
        <v>2.4477262134995352</v>
      </c>
      <c r="CI44" s="175">
        <f>('Non Double Counted #''s'!DE44/'Non Double Counted #''s'!$CZ44)*100</f>
        <v>3.7182812029367627</v>
      </c>
      <c r="CJ44" s="29">
        <f t="shared" si="39"/>
        <v>-5.051069555001618</v>
      </c>
      <c r="CK44" s="29">
        <f t="shared" si="40"/>
        <v>0.18950193315468322</v>
      </c>
      <c r="CL44" s="29">
        <f t="shared" si="41"/>
        <v>3.2314371861166542</v>
      </c>
      <c r="CM44" s="29">
        <f t="shared" si="42"/>
        <v>0.74322901863537583</v>
      </c>
      <c r="CN44" s="29">
        <f t="shared" si="43"/>
        <v>0.88690141709489145</v>
      </c>
      <c r="CP44" s="50">
        <f t="shared" si="44"/>
        <v>100.00000000000001</v>
      </c>
      <c r="CQ44" s="50">
        <f t="shared" si="45"/>
        <v>100</v>
      </c>
      <c r="CS44" s="175">
        <f>('Non Double Counted #''s'!AY44/'Non Double Counted #''s'!$AX44)*100</f>
        <v>81.072733519648139</v>
      </c>
      <c r="CT44" s="175">
        <f>('Non Double Counted #''s'!AZ44/'Non Double Counted #''s'!$AX44)*100</f>
        <v>5.7692161173064873</v>
      </c>
      <c r="CU44" s="175">
        <f>('Non Double Counted #''s'!BA44/'Non Double Counted #''s'!$AX44)*100</f>
        <v>8.579212391252371</v>
      </c>
      <c r="CV44" s="175">
        <f>('Non Double Counted #''s'!BB44/'Non Double Counted #''s'!$AX44)*100</f>
        <v>1.5810877538351691</v>
      </c>
      <c r="CW44" s="175">
        <f>('Non Double Counted #''s'!BC44/'Non Double Counted #''s'!$AX44)*100</f>
        <v>2.9977502179578392</v>
      </c>
      <c r="CX44" s="175">
        <f>('Non Double Counted #''s'!DG44/'Non Double Counted #''s'!$DF44)*100</f>
        <v>76.277246603278854</v>
      </c>
      <c r="CY44" s="175">
        <f>('Non Double Counted #''s'!DH44/'Non Double Counted #''s'!$DF44)*100</f>
        <v>5.7962245927391463</v>
      </c>
      <c r="CZ44" s="175">
        <f>('Non Double Counted #''s'!DI44/'Non Double Counted #''s'!$DF44)*100</f>
        <v>11.642495809670109</v>
      </c>
      <c r="DA44" s="175">
        <f>('Non Double Counted #''s'!DJ44/'Non Double Counted #''s'!$DF44)*100</f>
        <v>2.5017120760956342</v>
      </c>
      <c r="DB44" s="175">
        <f>('Non Double Counted #''s'!DK44/'Non Double Counted #''s'!$DF44)*100</f>
        <v>3.7823209182162492</v>
      </c>
      <c r="DC44" s="29">
        <f t="shared" si="184"/>
        <v>-4.7954869163692848</v>
      </c>
      <c r="DD44" s="29">
        <f t="shared" si="185"/>
        <v>2.700847543265894E-2</v>
      </c>
      <c r="DE44" s="29">
        <f t="shared" si="186"/>
        <v>3.063283418417738</v>
      </c>
      <c r="DF44" s="29">
        <f t="shared" si="187"/>
        <v>0.78457070025840991</v>
      </c>
      <c r="DG44" s="29">
        <f t="shared" si="188"/>
        <v>0.92062432226046509</v>
      </c>
      <c r="DI44" s="50">
        <f t="shared" si="189"/>
        <v>100</v>
      </c>
      <c r="DJ44" s="50">
        <f t="shared" si="190"/>
        <v>99.999999999999986</v>
      </c>
      <c r="DL44" s="175">
        <f>('Non Double Counted #''s'!BE44/'Non Double Counted #''s'!$BD44)*100</f>
        <v>80.709459483787242</v>
      </c>
      <c r="DM44" s="175">
        <f>('Non Double Counted #''s'!BF44/'Non Double Counted #''s'!$BD44)*100</f>
        <v>5.78602439275548</v>
      </c>
      <c r="DN44" s="175">
        <f>('Non Double Counted #''s'!BG44/'Non Double Counted #''s'!$BD44)*100</f>
        <v>8.8526173209158845</v>
      </c>
      <c r="DO44" s="175">
        <f>('Non Double Counted #''s'!BH44/'Non Double Counted #''s'!$BD44)*100</f>
        <v>1.6120216808490875</v>
      </c>
      <c r="DP44" s="175">
        <f>('Non Double Counted #''s'!BI44/'Non Double Counted #''s'!$BD44)*100</f>
        <v>3.0398771216922986</v>
      </c>
      <c r="DQ44" s="175">
        <f>('Non Double Counted #''s'!DM44/'Non Double Counted #''s'!$DL44)*100</f>
        <v>75.854950168599132</v>
      </c>
      <c r="DR44" s="175">
        <f>('Non Double Counted #''s'!DN44/'Non Double Counted #''s'!$DL44)*100</f>
        <v>5.7821794685634629</v>
      </c>
      <c r="DS44" s="175">
        <f>('Non Double Counted #''s'!DO44/'Non Double Counted #''s'!$DL44)*100</f>
        <v>11.927371415487777</v>
      </c>
      <c r="DT44" s="175">
        <f>('Non Double Counted #''s'!DS44/'Non Double Counted #''s'!$DL44)*100</f>
        <v>2.544588745480366</v>
      </c>
      <c r="DU44" s="175">
        <f>('Non Double Counted #''s'!DT44/'Non Double Counted #''s'!$DL44)*100</f>
        <v>3.8909102018692652</v>
      </c>
      <c r="DV44" s="29">
        <f t="shared" si="191"/>
        <v>-4.8545093151881105</v>
      </c>
      <c r="DW44" s="29">
        <f t="shared" si="192"/>
        <v>-3.8449241920170962E-3</v>
      </c>
      <c r="DX44" s="29">
        <f t="shared" si="193"/>
        <v>3.0747540945718921</v>
      </c>
      <c r="DY44" s="29">
        <f t="shared" si="194"/>
        <v>0.85103308017696655</v>
      </c>
      <c r="DZ44" s="29">
        <f t="shared" si="195"/>
        <v>0.93256706463127848</v>
      </c>
      <c r="EB44" s="50">
        <f t="shared" si="196"/>
        <v>99.999999999999986</v>
      </c>
      <c r="EC44" s="50">
        <f t="shared" si="197"/>
        <v>100</v>
      </c>
      <c r="EE44" s="175">
        <f>('Non Double Counted #''s'!BQ44/'Non Double Counted #''s'!$BP44)*100</f>
        <v>79.928422096768529</v>
      </c>
      <c r="EF44" s="175">
        <f>('Non Double Counted #''s'!BR44/'Non Double Counted #''s'!$BP44)*100</f>
        <v>5.8857357542198718</v>
      </c>
      <c r="EG44" s="175">
        <f>('Non Double Counted #''s'!BS44/'Non Double Counted #''s'!$BP44)*100</f>
        <v>9.3412782346198497</v>
      </c>
      <c r="EH44" s="175">
        <f>('Non Double Counted #''s'!BT44/'Non Double Counted #''s'!$BP44)*100</f>
        <v>1.6825561144721397</v>
      </c>
      <c r="EI44" s="175">
        <f>('Non Double Counted #''s'!BU44/'Non Double Counted #''s'!$BP44)*100</f>
        <v>3.1620077999196097</v>
      </c>
      <c r="EJ44" s="175">
        <f>('Non Double Counted #''s'!EB44/'Non Double Counted #''s'!$EA44)*100</f>
        <v>75.407697213551302</v>
      </c>
      <c r="EK44" s="175">
        <f>('Non Double Counted #''s'!EC44/'Non Double Counted #''s'!$EA44)*100</f>
        <v>5.7434591671203306</v>
      </c>
      <c r="EL44" s="175">
        <f>('Non Double Counted #''s'!ED44/'Non Double Counted #''s'!$EA44)*100</f>
        <v>12.22226646355319</v>
      </c>
      <c r="EM44" s="175">
        <f>('Non Double Counted #''s'!EE44/'Non Double Counted #''s'!$EA44)*100</f>
        <v>2.6228549342775955</v>
      </c>
      <c r="EN44" s="175">
        <f>('Non Double Counted #''s'!EF44/'Non Double Counted #''s'!$EA44)*100</f>
        <v>4.0037222214975801</v>
      </c>
      <c r="EO44" s="29">
        <f t="shared" si="198"/>
        <v>-4.5207248832172269</v>
      </c>
      <c r="EP44" s="29">
        <f t="shared" si="199"/>
        <v>-0.14227658709954127</v>
      </c>
      <c r="EQ44" s="29">
        <f t="shared" si="200"/>
        <v>2.8809882289333402</v>
      </c>
      <c r="ER44" s="29">
        <f t="shared" si="201"/>
        <v>0.84171442157797038</v>
      </c>
      <c r="ES44" s="29">
        <f t="shared" si="202"/>
        <v>0.94029881980545582</v>
      </c>
      <c r="EU44" s="50">
        <f t="shared" si="203"/>
        <v>99.999999999999986</v>
      </c>
      <c r="EV44" s="50">
        <f t="shared" si="204"/>
        <v>100</v>
      </c>
      <c r="EW44" s="175"/>
      <c r="EX44" s="175">
        <f>'Non Double Counted #''s'!BW44/'Non Double Counted #''s'!$BV44*100</f>
        <v>78.178995751314872</v>
      </c>
      <c r="EY44" s="175">
        <f>'Non Double Counted #''s'!BX44/'Non Double Counted #''s'!$BV44*100</f>
        <v>5.7025331584603229</v>
      </c>
      <c r="EZ44" s="175">
        <f>'Non Double Counted #''s'!BY44/'Non Double Counted #''s'!$BV44*100</f>
        <v>10.51628428967887</v>
      </c>
      <c r="FA44" s="175">
        <f>'Non Double Counted #''s'!BZ44/'Non Double Counted #''s'!$BV44*100</f>
        <v>2.274388931688069</v>
      </c>
      <c r="FB44" s="175">
        <f>'Non Double Counted #''s'!CA44/'Non Double Counted #''s'!$BV44*100</f>
        <v>3.3277978688578602</v>
      </c>
      <c r="FC44" s="194">
        <f>'Non Double Counted #''s'!EI44/'Non Double Counted #''s'!$EH44*100</f>
        <v>75.086150239978309</v>
      </c>
      <c r="FD44" s="175">
        <f>'Non Double Counted #''s'!EJ44/'Non Double Counted #''s'!$EH44*100</f>
        <v>5.7378582300462799</v>
      </c>
      <c r="FE44" s="175">
        <f>'Non Double Counted #''s'!EK44/'Non Double Counted #''s'!$EH44*100</f>
        <v>12.431785929394726</v>
      </c>
      <c r="FF44" s="175">
        <f>'Non Double Counted #''s'!EL44/'Non Double Counted #''s'!$EH44*100</f>
        <v>2.7328527475242854</v>
      </c>
      <c r="FG44" s="175">
        <f>'Non Double Counted #''s'!EM44/'Non Double Counted #''s'!$EH44*100</f>
        <v>4.0113528530563993</v>
      </c>
      <c r="FH44" s="29">
        <f t="shared" si="159"/>
        <v>-3.0928455113365629</v>
      </c>
      <c r="FI44" s="29">
        <f t="shared" si="165"/>
        <v>3.5325071585956991E-2</v>
      </c>
      <c r="FJ44" s="29">
        <f t="shared" si="118"/>
        <v>1.9155016397158562</v>
      </c>
      <c r="FK44" s="29">
        <f t="shared" si="119"/>
        <v>0.45846381583621643</v>
      </c>
      <c r="FL44" s="29">
        <f t="shared" si="120"/>
        <v>0.68355498419853911</v>
      </c>
      <c r="FN44" s="50">
        <f t="shared" si="59"/>
        <v>99.999999999999986</v>
      </c>
      <c r="FO44" s="50">
        <f t="shared" si="60"/>
        <v>100</v>
      </c>
      <c r="FP44" s="175">
        <f>'Non Double Counted #''s'!CC44/'Non Double Counted #''s'!$CB44*100</f>
        <v>77.816189392868168</v>
      </c>
      <c r="FQ44" s="175">
        <f>'Non Double Counted #''s'!CD44/'Non Double Counted #''s'!$CB44*100</f>
        <v>5.7856227871043782</v>
      </c>
      <c r="FR44" s="175">
        <f>'Non Double Counted #''s'!CE44/'Non Double Counted #''s'!$CB44*100</f>
        <v>10.793741236358672</v>
      </c>
      <c r="FS44" s="175">
        <f>'Non Double Counted #''s'!CF44/'Non Double Counted #''s'!$CB44*100</f>
        <v>2.2822211185558285</v>
      </c>
      <c r="FT44" s="175">
        <f>'Non Double Counted #''s'!CG44/'Non Double Counted #''s'!$CB44*100</f>
        <v>3.3222254651129579</v>
      </c>
      <c r="FU44" s="194">
        <f>'Non Double Counted #''s'!EO44/'Non Double Counted #''s'!$EN44*100</f>
        <v>74.611749392938279</v>
      </c>
      <c r="FV44" s="175">
        <f>'Non Double Counted #''s'!EP44/'Non Double Counted #''s'!$EN44*100</f>
        <v>5.7895342354221793</v>
      </c>
      <c r="FW44" s="175">
        <f>'Non Double Counted #''s'!EQ44/'Non Double Counted #''s'!$EN44*100</f>
        <v>12.805207217890741</v>
      </c>
      <c r="FX44" s="175">
        <f>'Non Double Counted #''s'!ER44/'Non Double Counted #''s'!$EN44*100</f>
        <v>2.7766904635317071</v>
      </c>
      <c r="FY44" s="175">
        <f>'Non Double Counted #''s'!ES44/'Non Double Counted #''s'!$EN44*100</f>
        <v>4.0168186902170993</v>
      </c>
      <c r="FZ44" s="29">
        <f t="shared" si="205"/>
        <v>-3.2044399999298889</v>
      </c>
      <c r="GA44" s="29">
        <f t="shared" si="206"/>
        <v>3.9114483178011028E-3</v>
      </c>
      <c r="GB44" s="29">
        <f t="shared" si="207"/>
        <v>2.0114659815320692</v>
      </c>
      <c r="GC44" s="29">
        <f t="shared" si="208"/>
        <v>0.49446934497587858</v>
      </c>
      <c r="GD44" s="29">
        <f t="shared" si="209"/>
        <v>0.69459322510414134</v>
      </c>
      <c r="GF44" s="50">
        <f t="shared" si="62"/>
        <v>100</v>
      </c>
      <c r="GG44" s="50">
        <f t="shared" si="63"/>
        <v>100</v>
      </c>
      <c r="GI44" s="194">
        <f>'Non Double Counted #''s'!DM44/'Non Double Counted #''s'!$DL44*100</f>
        <v>75.854950168599132</v>
      </c>
      <c r="GJ44" s="175">
        <f>'Non Double Counted #''s'!DN44/'Non Double Counted #''s'!$DL44*100</f>
        <v>5.7821794685634629</v>
      </c>
      <c r="GK44" s="175">
        <f>'Non Double Counted #''s'!DO44/'Non Double Counted #''s'!$DL44*100</f>
        <v>11.927371415487777</v>
      </c>
      <c r="GL44" s="175">
        <f>'Non Double Counted #''s'!DP44/'Non Double Counted #''s'!$DL44*100</f>
        <v>0.79619020549424102</v>
      </c>
      <c r="GM44" s="175">
        <f>'Non Double Counted #''s'!DQ44/'Non Double Counted #''s'!$DL44*100</f>
        <v>3.0072880547783254</v>
      </c>
      <c r="GN44" s="29">
        <f>'Non Double Counted #''s'!DR44/'Non Double Counted #''s'!$DL44*100</f>
        <v>8.7431941596698801E-2</v>
      </c>
      <c r="GO44" s="29">
        <f>'Non Double Counted #''s'!DS44/'Non Double Counted #''s'!$DL44*100</f>
        <v>2.544588745480366</v>
      </c>
      <c r="GP44" s="29">
        <f>'Non Double Counted #''s'!DT44/'Non Double Counted #''s'!$DL44*100</f>
        <v>3.8909102018692652</v>
      </c>
      <c r="GQ44" s="194">
        <f>'Non Double Counted #''s'!EU44/'Non Double Counted #''s'!$ET44*100</f>
        <v>74.338661627768403</v>
      </c>
      <c r="GR44" s="175">
        <f>'Non Double Counted #''s'!EV44/'Non Double Counted #''s'!$ET44*100</f>
        <v>5.7721941337691298</v>
      </c>
      <c r="GS44" s="175">
        <f>'Non Double Counted #''s'!EW44/'Non Double Counted #''s'!$ET44*100</f>
        <v>13.041043188124544</v>
      </c>
      <c r="GT44" s="194">
        <f>('Non Double Counted #''s'!EX44/'Non Double Counted #''s'!$ET44)*100</f>
        <v>0.784365796775786</v>
      </c>
      <c r="GU44" s="194">
        <f>('Non Double Counted #''s'!EY44/'Non Double Counted #''s'!$ET44)*100</f>
        <v>3.1290196278705551</v>
      </c>
      <c r="GV44" s="194">
        <f>('Non Double Counted #''s'!EZ44/'Non Double Counted #''s'!$ET44)*100</f>
        <v>0.11609893944810445</v>
      </c>
      <c r="GW44" s="175">
        <f>('Non Double Counted #''s'!FA44/'Non Double Counted #''s'!$ET44)*100</f>
        <v>2.8186166862434674</v>
      </c>
      <c r="GX44" s="175">
        <f>'Non Double Counted #''s'!FB44/'Non Double Counted #''s'!$ET44*100</f>
        <v>4.0294843640944453</v>
      </c>
      <c r="GY44" s="29">
        <f t="shared" si="64"/>
        <v>-1.5162885408307289</v>
      </c>
      <c r="GZ44" s="29">
        <f t="shared" si="65"/>
        <v>-9.9853347943330562E-3</v>
      </c>
      <c r="HA44" s="29">
        <f t="shared" si="66"/>
        <v>1.1136717726367671</v>
      </c>
      <c r="HB44" s="29">
        <f t="shared" si="67"/>
        <v>-1.1824408718455026E-2</v>
      </c>
      <c r="HC44" s="29">
        <f t="shared" si="68"/>
        <v>0.12173157309222971</v>
      </c>
      <c r="HD44" s="29">
        <f t="shared" si="69"/>
        <v>2.8666997851405654E-2</v>
      </c>
      <c r="HE44" s="29">
        <f t="shared" si="70"/>
        <v>0.27402794076310144</v>
      </c>
      <c r="HF44" s="29">
        <f t="shared" si="71"/>
        <v>0.13857416222518015</v>
      </c>
      <c r="HG44" s="50">
        <f t="shared" si="72"/>
        <v>100.00000000000001</v>
      </c>
      <c r="HH44" s="50">
        <f t="shared" si="73"/>
        <v>100</v>
      </c>
    </row>
    <row r="45" spans="1:216">
      <c r="A45" s="1" t="s">
        <v>56</v>
      </c>
      <c r="B45" s="79">
        <f>('Non Double Counted #''s'!U45/'Non Double Counted #''s'!$T45)*100</f>
        <v>78.661333115294653</v>
      </c>
      <c r="C45" s="79">
        <f>('Non Double Counted #''s'!V45/'Non Double Counted #''s'!$T45)*100</f>
        <v>14.186531626620885</v>
      </c>
      <c r="D45" s="79">
        <f>('Non Double Counted #''s'!W45/'Non Double Counted #''s'!$T45)*100</f>
        <v>3.4251831280041332</v>
      </c>
      <c r="E45" s="79">
        <f>('Non Double Counted #''s'!X45/'Non Double Counted #''s'!$T45)*100</f>
        <v>1.2625719175305998</v>
      </c>
      <c r="F45" s="79">
        <f>('Non Double Counted #''s'!Y45/'Non Double Counted #''s'!$T45)*100</f>
        <v>2.4643802125497318</v>
      </c>
      <c r="G45" s="90">
        <f>('Non Double Counted #''s'!CC45/'Non Double Counted #''s'!$CB45)*100</f>
        <v>76.406430943440014</v>
      </c>
      <c r="H45" s="79">
        <f>('Non Double Counted #''s'!CD45/'Non Double Counted #''s'!$CB45)*100</f>
        <v>14.056224330300754</v>
      </c>
      <c r="I45" s="79">
        <f>('Non Double Counted #''s'!CE45/'Non Double Counted #''s'!$CB45)*100</f>
        <v>4.535323197100257</v>
      </c>
      <c r="J45" s="79">
        <f>('Non Double Counted #''s'!CF45/'Non Double Counted #''s'!$CB45)*100</f>
        <v>1.9128232383611203</v>
      </c>
      <c r="K45" s="79">
        <f>('Non Double Counted #''s'!CG45/'Non Double Counted #''s'!$CB45)*100</f>
        <v>3.0891982907978557</v>
      </c>
      <c r="L45" s="28">
        <f t="shared" si="167"/>
        <v>-2.2549021718546385</v>
      </c>
      <c r="M45" s="29">
        <f t="shared" si="168"/>
        <v>-0.13030729632013127</v>
      </c>
      <c r="N45" s="29">
        <f t="shared" si="169"/>
        <v>1.1101400690961238</v>
      </c>
      <c r="O45" s="29">
        <f t="shared" si="170"/>
        <v>0.62481807824812385</v>
      </c>
      <c r="P45" s="29">
        <f t="shared" si="171"/>
        <v>0.65025132083052051</v>
      </c>
      <c r="R45" s="50">
        <f t="shared" si="172"/>
        <v>100</v>
      </c>
      <c r="S45" s="50">
        <f t="shared" si="173"/>
        <v>99.999999999999986</v>
      </c>
      <c r="U45" s="80">
        <f>('Non Double Counted #''s'!AA45/'Non Double Counted #''s'!$Z45)*100</f>
        <v>78.453504890706199</v>
      </c>
      <c r="V45" s="80">
        <f>('Non Double Counted #''s'!AB45/'Non Double Counted #''s'!$Z45)*100</f>
        <v>14.16987212600835</v>
      </c>
      <c r="W45" s="80">
        <f>('Non Double Counted #''s'!AC45/'Non Double Counted #''s'!$Z45)*100</f>
        <v>3.5396759468155938</v>
      </c>
      <c r="X45" s="80">
        <f>('Non Double Counted #''s'!AD45/'Non Double Counted #''s'!$Z45)*100</f>
        <v>1.2889817115215112</v>
      </c>
      <c r="Y45" s="80">
        <f>('Non Double Counted #''s'!AE45/'Non Double Counted #''s'!$Z45)*100</f>
        <v>2.5479653249483452</v>
      </c>
      <c r="Z45" s="91">
        <f>('Non Double Counted #''s'!CI45/'Non Double Counted #''s'!$CH45)*100</f>
        <v>76.228408152693007</v>
      </c>
      <c r="AA45" s="80">
        <f>('Non Double Counted #''s'!CJ45/'Non Double Counted #''s'!$CH45)*100</f>
        <v>14.023894707872625</v>
      </c>
      <c r="AB45" s="80">
        <f>('Non Double Counted #''s'!CK45/'Non Double Counted #''s'!$CH45)*100</f>
        <v>4.6171544899710222</v>
      </c>
      <c r="AC45" s="80">
        <f>('Non Double Counted #''s'!CL45/'Non Double Counted #''s'!$CH45)*100</f>
        <v>1.951431496980784</v>
      </c>
      <c r="AD45" s="80">
        <f>('Non Double Counted #''s'!CM45/'Non Double Counted #''s'!$CH45)*100</f>
        <v>3.179111152482557</v>
      </c>
      <c r="AE45" s="28">
        <f t="shared" si="174"/>
        <v>-2.2250967380131925</v>
      </c>
      <c r="AF45" s="29">
        <f t="shared" si="175"/>
        <v>-0.1459774181357254</v>
      </c>
      <c r="AG45" s="29">
        <f t="shared" si="176"/>
        <v>1.0774785431554283</v>
      </c>
      <c r="AH45" s="29">
        <f t="shared" si="177"/>
        <v>0.63114582753421189</v>
      </c>
      <c r="AI45" s="29">
        <f t="shared" si="178"/>
        <v>0.6624497854592728</v>
      </c>
      <c r="AJ45" s="29"/>
      <c r="AK45" s="50">
        <f t="shared" si="28"/>
        <v>100.00000000000001</v>
      </c>
      <c r="AL45" s="50">
        <f t="shared" si="29"/>
        <v>100.00000000000001</v>
      </c>
      <c r="AN45" s="80">
        <f>('Non Double Counted #''s'!AG45/'Non Double Counted #''s'!$AF45)*100</f>
        <v>78.268250936008485</v>
      </c>
      <c r="AO45" s="80">
        <f>('Non Double Counted #''s'!AH45/'Non Double Counted #''s'!$AF45)*100</f>
        <v>14.139080324911452</v>
      </c>
      <c r="AP45" s="80">
        <f>('Non Double Counted #''s'!AI45/'Non Double Counted #''s'!$AF45)*100</f>
        <v>3.6454831921815889</v>
      </c>
      <c r="AQ45" s="80">
        <f>('Non Double Counted #''s'!AJ45/'Non Double Counted #''s'!$AF45)*100</f>
        <v>1.3138442626134763</v>
      </c>
      <c r="AR45" s="80">
        <f>('Non Double Counted #''s'!AK45/'Non Double Counted #''s'!$AF45)*100</f>
        <v>2.6333412842850019</v>
      </c>
      <c r="AS45" s="91">
        <f>('Non Double Counted #''s'!CO45/'Non Double Counted #''s'!$CN45)*100</f>
        <v>76.061969626568199</v>
      </c>
      <c r="AT45" s="91">
        <f>('Non Double Counted #''s'!CP45/'Non Double Counted #''s'!$CN45)*100</f>
        <v>13.951937533588085</v>
      </c>
      <c r="AU45" s="91">
        <f>('Non Double Counted #''s'!CQ45/'Non Double Counted #''s'!$CN45)*100</f>
        <v>4.7151558537704856</v>
      </c>
      <c r="AV45" s="91">
        <f>('Non Double Counted #''s'!CR45/'Non Double Counted #''s'!$CN45)*100</f>
        <v>1.9927095032530546</v>
      </c>
      <c r="AW45" s="91">
        <f>('Non Double Counted #''s'!CS45/'Non Double Counted #''s'!$CN45)*100</f>
        <v>3.2782274828201805</v>
      </c>
      <c r="AX45" s="28">
        <f t="shared" si="179"/>
        <v>-2.2062813094402856</v>
      </c>
      <c r="AY45" s="29">
        <f t="shared" si="180"/>
        <v>-0.18714279132336742</v>
      </c>
      <c r="AZ45" s="29">
        <f t="shared" si="181"/>
        <v>1.0696726615888967</v>
      </c>
      <c r="BA45" s="29">
        <f t="shared" si="182"/>
        <v>0.64488619853517859</v>
      </c>
      <c r="BB45" s="29">
        <f t="shared" si="183"/>
        <v>0.67886524063957832</v>
      </c>
      <c r="BD45" s="50">
        <f t="shared" si="30"/>
        <v>99.999999999999986</v>
      </c>
      <c r="BE45" s="50">
        <f t="shared" si="31"/>
        <v>100</v>
      </c>
      <c r="BG45" s="175">
        <f>('Non Double Counted #''s'!AM45/'Non Double Counted #''s'!$AL45)*100</f>
        <v>78.101588855809752</v>
      </c>
      <c r="BH45" s="175">
        <f>('Non Double Counted #''s'!AN45/'Non Double Counted #''s'!$AL45)*100</f>
        <v>14.114989871440633</v>
      </c>
      <c r="BI45" s="175">
        <f>('Non Double Counted #''s'!AO45/'Non Double Counted #''s'!$AL45)*100</f>
        <v>3.745545217773937</v>
      </c>
      <c r="BJ45" s="175">
        <f>('Non Double Counted #''s'!AP45/'Non Double Counted #''s'!$AL45)*100</f>
        <v>1.3395069314231121</v>
      </c>
      <c r="BK45" s="175">
        <f>('Non Double Counted #''s'!AQ45/'Non Double Counted #''s'!$AL45)*100</f>
        <v>2.6983691235525673</v>
      </c>
      <c r="BL45" s="175">
        <f>('Non Double Counted #''s'!CU45/'Non Double Counted #''s'!$CT45)*100</f>
        <v>75.810436395931049</v>
      </c>
      <c r="BM45" s="175">
        <f>('Non Double Counted #''s'!CV45/'Non Double Counted #''s'!$CT45)*100</f>
        <v>13.925460427006309</v>
      </c>
      <c r="BN45" s="175">
        <f>('Non Double Counted #''s'!CW45/'Non Double Counted #''s'!$CT45)*100</f>
        <v>4.8061645971993396</v>
      </c>
      <c r="BO45" s="175">
        <f>('Non Double Counted #''s'!CX45/'Non Double Counted #''s'!$CT45)*100</f>
        <v>2.0370585830681853</v>
      </c>
      <c r="BP45" s="175">
        <f>('Non Double Counted #''s'!CY45/'Non Double Counted #''s'!$CT45)*100</f>
        <v>3.4208799967951169</v>
      </c>
      <c r="BQ45" s="29">
        <f t="shared" si="32"/>
        <v>-2.2911524598787025</v>
      </c>
      <c r="BR45" s="29">
        <f t="shared" si="33"/>
        <v>-0.18952944443432429</v>
      </c>
      <c r="BS45" s="29">
        <f t="shared" si="34"/>
        <v>1.0606193794254026</v>
      </c>
      <c r="BT45" s="29">
        <f t="shared" si="35"/>
        <v>0.72251087324254959</v>
      </c>
      <c r="BU45" s="29">
        <f t="shared" si="36"/>
        <v>0.69755165164507327</v>
      </c>
      <c r="BW45" s="50">
        <f t="shared" si="37"/>
        <v>100</v>
      </c>
      <c r="BX45" s="50">
        <f t="shared" si="38"/>
        <v>100.00000000000001</v>
      </c>
      <c r="BZ45" s="175">
        <f>('Non Double Counted #''s'!AS45/'Non Double Counted #''s'!$AR45)*100</f>
        <v>77.932346180116525</v>
      </c>
      <c r="CA45" s="175">
        <f>('Non Double Counted #''s'!AT45/'Non Double Counted #''s'!$AR45)*100</f>
        <v>14.087273633727676</v>
      </c>
      <c r="CB45" s="175">
        <f>('Non Double Counted #''s'!AU45/'Non Double Counted #''s'!$AR45)*100</f>
        <v>3.8503592395167234</v>
      </c>
      <c r="CC45" s="175">
        <f>('Non Double Counted #''s'!AV45/'Non Double Counted #''s'!$AR45)*100</f>
        <v>1.3652667035625534</v>
      </c>
      <c r="CD45" s="175">
        <f>('Non Double Counted #''s'!AW45/'Non Double Counted #''s'!$AR45)*100</f>
        <v>2.7647542430765224</v>
      </c>
      <c r="CE45" s="175">
        <f>('Non Double Counted #''s'!DA45/'Non Double Counted #''s'!$CZ45)*100</f>
        <v>75.568501566528695</v>
      </c>
      <c r="CF45" s="175">
        <f>('Non Double Counted #''s'!DB45/'Non Double Counted #''s'!$CZ45)*100</f>
        <v>13.896139470234342</v>
      </c>
      <c r="CG45" s="175">
        <f>('Non Double Counted #''s'!DC45/'Non Double Counted #''s'!$CZ45)*100</f>
        <v>4.8976596399967107</v>
      </c>
      <c r="CH45" s="175">
        <f>('Non Double Counted #''s'!DD45/'Non Double Counted #''s'!$CZ45)*100</f>
        <v>2.0819694401937561</v>
      </c>
      <c r="CI45" s="175">
        <f>('Non Double Counted #''s'!DE45/'Non Double Counted #''s'!$CZ45)*100</f>
        <v>3.555729883046499</v>
      </c>
      <c r="CJ45" s="29">
        <f t="shared" si="39"/>
        <v>-2.3638446135878297</v>
      </c>
      <c r="CK45" s="29">
        <f t="shared" si="40"/>
        <v>-0.19113416349333434</v>
      </c>
      <c r="CL45" s="29">
        <f t="shared" si="41"/>
        <v>1.0473004004799873</v>
      </c>
      <c r="CM45" s="29">
        <f t="shared" si="42"/>
        <v>0.79097563996997655</v>
      </c>
      <c r="CN45" s="29">
        <f t="shared" si="43"/>
        <v>0.71670273663120265</v>
      </c>
      <c r="CP45" s="50">
        <f t="shared" si="44"/>
        <v>100</v>
      </c>
      <c r="CQ45" s="50">
        <f t="shared" si="45"/>
        <v>100.00000000000001</v>
      </c>
      <c r="CS45" s="175">
        <f>('Non Double Counted #''s'!AY45/'Non Double Counted #''s'!$AX45)*100</f>
        <v>77.761779743864409</v>
      </c>
      <c r="CT45" s="175">
        <f>('Non Double Counted #''s'!AZ45/'Non Double Counted #''s'!$AX45)*100</f>
        <v>14.073593512337219</v>
      </c>
      <c r="CU45" s="175">
        <f>('Non Double Counted #''s'!BA45/'Non Double Counted #''s'!$AX45)*100</f>
        <v>3.9535385096884355</v>
      </c>
      <c r="CV45" s="175">
        <f>('Non Double Counted #''s'!BB45/'Non Double Counted #''s'!$AX45)*100</f>
        <v>1.3909132974437017</v>
      </c>
      <c r="CW45" s="175">
        <f>('Non Double Counted #''s'!BC45/'Non Double Counted #''s'!$AX45)*100</f>
        <v>2.820174936666231</v>
      </c>
      <c r="CX45" s="175">
        <f>('Non Double Counted #''s'!DG45/'Non Double Counted #''s'!$DF45)*100</f>
        <v>75.409586736903606</v>
      </c>
      <c r="CY45" s="175">
        <f>('Non Double Counted #''s'!DH45/'Non Double Counted #''s'!$DF45)*100</f>
        <v>13.847073517117733</v>
      </c>
      <c r="CZ45" s="175">
        <f>('Non Double Counted #''s'!DI45/'Non Double Counted #''s'!$DF45)*100</f>
        <v>4.9593787456059948</v>
      </c>
      <c r="DA45" s="175">
        <f>('Non Double Counted #''s'!DJ45/'Non Double Counted #''s'!$DF45)*100</f>
        <v>2.1404167883726317</v>
      </c>
      <c r="DB45" s="175">
        <f>('Non Double Counted #''s'!DK45/'Non Double Counted #''s'!$DF45)*100</f>
        <v>3.6435442120000405</v>
      </c>
      <c r="DC45" s="29">
        <f t="shared" si="184"/>
        <v>-2.3521930069608032</v>
      </c>
      <c r="DD45" s="29">
        <f t="shared" si="185"/>
        <v>-0.22651999521948518</v>
      </c>
      <c r="DE45" s="29">
        <f t="shared" si="186"/>
        <v>1.0058402359175593</v>
      </c>
      <c r="DF45" s="29">
        <f t="shared" si="187"/>
        <v>0.82336927533380955</v>
      </c>
      <c r="DG45" s="29">
        <f t="shared" si="188"/>
        <v>0.74950349092892998</v>
      </c>
      <c r="DI45" s="50">
        <f t="shared" si="189"/>
        <v>99.999999999999986</v>
      </c>
      <c r="DJ45" s="50">
        <f t="shared" si="190"/>
        <v>100</v>
      </c>
      <c r="DL45" s="175">
        <f>('Non Double Counted #''s'!BE45/'Non Double Counted #''s'!$BD45)*100</f>
        <v>77.621870705756038</v>
      </c>
      <c r="DM45" s="175">
        <f>('Non Double Counted #''s'!BF45/'Non Double Counted #''s'!$BD45)*100</f>
        <v>14.050820962428071</v>
      </c>
      <c r="DN45" s="175">
        <f>('Non Double Counted #''s'!BG45/'Non Double Counted #''s'!$BD45)*100</f>
        <v>4.0446815306588491</v>
      </c>
      <c r="DO45" s="175">
        <f>('Non Double Counted #''s'!BH45/'Non Double Counted #''s'!$BD45)*100</f>
        <v>1.4163679042049635</v>
      </c>
      <c r="DP45" s="175">
        <f>('Non Double Counted #''s'!BI45/'Non Double Counted #''s'!$BD45)*100</f>
        <v>2.8662588969520755</v>
      </c>
      <c r="DQ45" s="175">
        <f>('Non Double Counted #''s'!DM45/'Non Double Counted #''s'!$DL45)*100</f>
        <v>75.166555230006367</v>
      </c>
      <c r="DR45" s="175">
        <f>('Non Double Counted #''s'!DN45/'Non Double Counted #''s'!$DL45)*100</f>
        <v>13.816623472204393</v>
      </c>
      <c r="DS45" s="175">
        <f>('Non Double Counted #''s'!DO45/'Non Double Counted #''s'!$DL45)*100</f>
        <v>5.067669539728282</v>
      </c>
      <c r="DT45" s="175">
        <f>('Non Double Counted #''s'!DS45/'Non Double Counted #''s'!$DL45)*100</f>
        <v>2.1811003491057446</v>
      </c>
      <c r="DU45" s="175">
        <f>('Non Double Counted #''s'!DT45/'Non Double Counted #''s'!$DL45)*100</f>
        <v>3.7680514089552113</v>
      </c>
      <c r="DV45" s="29">
        <f t="shared" si="191"/>
        <v>-2.4553154757496714</v>
      </c>
      <c r="DW45" s="29">
        <f t="shared" si="192"/>
        <v>-0.23419749022367853</v>
      </c>
      <c r="DX45" s="29">
        <f t="shared" si="193"/>
        <v>1.022988009069433</v>
      </c>
      <c r="DY45" s="29">
        <f t="shared" si="194"/>
        <v>0.90179251200313582</v>
      </c>
      <c r="DZ45" s="29">
        <f t="shared" si="195"/>
        <v>0.76473244490078107</v>
      </c>
      <c r="EB45" s="50">
        <f t="shared" si="196"/>
        <v>100</v>
      </c>
      <c r="EC45" s="50">
        <f t="shared" si="197"/>
        <v>100.00000000000001</v>
      </c>
      <c r="EE45" s="175">
        <f>('Non Double Counted #''s'!BQ45/'Non Double Counted #''s'!$BP45)*100</f>
        <v>77.389220386877184</v>
      </c>
      <c r="EF45" s="175">
        <f>('Non Double Counted #''s'!BR45/'Non Double Counted #''s'!$BP45)*100</f>
        <v>13.9602819615823</v>
      </c>
      <c r="EG45" s="175">
        <f>('Non Double Counted #''s'!BS45/'Non Double Counted #''s'!$BP45)*100</f>
        <v>4.2238468515737688</v>
      </c>
      <c r="EH45" s="175">
        <f>('Non Double Counted #''s'!BT45/'Non Double Counted #''s'!$BP45)*100</f>
        <v>1.4588864870622835</v>
      </c>
      <c r="EI45" s="175">
        <f>('Non Double Counted #''s'!BU45/'Non Double Counted #''s'!$BP45)*100</f>
        <v>2.9677643129044555</v>
      </c>
      <c r="EJ45" s="175">
        <f>('Non Double Counted #''s'!EB45/'Non Double Counted #''s'!$EA45)*100</f>
        <v>74.74485716577297</v>
      </c>
      <c r="EK45" s="175">
        <f>('Non Double Counted #''s'!EC45/'Non Double Counted #''s'!$EA45)*100</f>
        <v>13.766953907520655</v>
      </c>
      <c r="EL45" s="175">
        <f>('Non Double Counted #''s'!ED45/'Non Double Counted #''s'!$EA45)*100</f>
        <v>5.2890013344538733</v>
      </c>
      <c r="EM45" s="175">
        <f>('Non Double Counted #''s'!EE45/'Non Double Counted #''s'!$EA45)*100</f>
        <v>2.2700435181959651</v>
      </c>
      <c r="EN45" s="175">
        <f>('Non Double Counted #''s'!EF45/'Non Double Counted #''s'!$EA45)*100</f>
        <v>3.9291440740565329</v>
      </c>
      <c r="EO45" s="29">
        <f t="shared" si="198"/>
        <v>-2.6443632211042143</v>
      </c>
      <c r="EP45" s="29">
        <f t="shared" si="199"/>
        <v>-0.1933280540616451</v>
      </c>
      <c r="EQ45" s="29">
        <f t="shared" si="200"/>
        <v>1.0651544828801045</v>
      </c>
      <c r="ER45" s="29">
        <f t="shared" si="201"/>
        <v>0.96137976115207735</v>
      </c>
      <c r="ES45" s="29">
        <f t="shared" si="202"/>
        <v>0.81115703113368154</v>
      </c>
      <c r="EU45" s="50">
        <f t="shared" si="203"/>
        <v>99.999999999999986</v>
      </c>
      <c r="EV45" s="50">
        <f t="shared" si="204"/>
        <v>100</v>
      </c>
      <c r="EW45" s="175"/>
      <c r="EX45" s="175">
        <f>'Non Double Counted #''s'!BW45/'Non Double Counted #''s'!$BV45*100</f>
        <v>76.590598200662924</v>
      </c>
      <c r="EY45" s="175">
        <f>'Non Double Counted #''s'!BX45/'Non Double Counted #''s'!$BV45*100</f>
        <v>14.000469462667601</v>
      </c>
      <c r="EZ45" s="175">
        <f>'Non Double Counted #''s'!BY45/'Non Double Counted #''s'!$BV45*100</f>
        <v>4.4149523859630664</v>
      </c>
      <c r="FA45" s="175">
        <f>'Non Double Counted #''s'!BZ45/'Non Double Counted #''s'!$BV45*100</f>
        <v>1.9263753030260105</v>
      </c>
      <c r="FB45" s="175">
        <f>'Non Double Counted #''s'!CA45/'Non Double Counted #''s'!$BV45*100</f>
        <v>3.0676046476804091</v>
      </c>
      <c r="FC45" s="194">
        <f>'Non Double Counted #''s'!EI45/'Non Double Counted #''s'!$EH45*100</f>
        <v>74.500316307891751</v>
      </c>
      <c r="FD45" s="175">
        <f>'Non Double Counted #''s'!EJ45/'Non Double Counted #''s'!$EH45*100</f>
        <v>13.749916596055508</v>
      </c>
      <c r="FE45" s="175">
        <f>'Non Double Counted #''s'!EK45/'Non Double Counted #''s'!$EH45*100</f>
        <v>5.4392415433417067</v>
      </c>
      <c r="FF45" s="175">
        <f>'Non Double Counted #''s'!EL45/'Non Double Counted #''s'!$EH45*100</f>
        <v>2.3631836677768798</v>
      </c>
      <c r="FG45" s="175">
        <f>'Non Double Counted #''s'!EM45/'Non Double Counted #''s'!$EH45*100</f>
        <v>3.9473418849341622</v>
      </c>
      <c r="FH45" s="29">
        <f t="shared" si="159"/>
        <v>-2.0902818927711735</v>
      </c>
      <c r="FI45" s="29">
        <f t="shared" si="165"/>
        <v>-0.25055286661209308</v>
      </c>
      <c r="FJ45" s="29">
        <f t="shared" si="118"/>
        <v>1.0242891573786403</v>
      </c>
      <c r="FK45" s="29">
        <f t="shared" si="119"/>
        <v>0.43680836475086937</v>
      </c>
      <c r="FL45" s="29">
        <f t="shared" si="120"/>
        <v>0.87973723725375308</v>
      </c>
      <c r="FN45" s="50">
        <f t="shared" si="59"/>
        <v>100</v>
      </c>
      <c r="FO45" s="50">
        <f t="shared" si="60"/>
        <v>100.00000000000001</v>
      </c>
      <c r="FP45" s="175">
        <f>'Non Double Counted #''s'!CC45/'Non Double Counted #''s'!$CB45*100</f>
        <v>76.406430943440014</v>
      </c>
      <c r="FQ45" s="175">
        <f>'Non Double Counted #''s'!CD45/'Non Double Counted #''s'!$CB45*100</f>
        <v>14.056224330300754</v>
      </c>
      <c r="FR45" s="175">
        <f>'Non Double Counted #''s'!CE45/'Non Double Counted #''s'!$CB45*100</f>
        <v>4.535323197100257</v>
      </c>
      <c r="FS45" s="175">
        <f>'Non Double Counted #''s'!CF45/'Non Double Counted #''s'!$CB45*100</f>
        <v>1.9128232383611203</v>
      </c>
      <c r="FT45" s="175">
        <f>'Non Double Counted #''s'!CG45/'Non Double Counted #''s'!$CB45*100</f>
        <v>3.0891982907978557</v>
      </c>
      <c r="FU45" s="194">
        <f>'Non Double Counted #''s'!EO45/'Non Double Counted #''s'!$EN45*100</f>
        <v>74.181559479328726</v>
      </c>
      <c r="FV45" s="175">
        <f>'Non Double Counted #''s'!EP45/'Non Double Counted #''s'!$EN45*100</f>
        <v>13.835222381978626</v>
      </c>
      <c r="FW45" s="175">
        <f>'Non Double Counted #''s'!EQ45/'Non Double Counted #''s'!$EN45*100</f>
        <v>5.5804211883751185</v>
      </c>
      <c r="FX45" s="175">
        <f>'Non Double Counted #''s'!ER45/'Non Double Counted #''s'!$EN45*100</f>
        <v>2.4135980419036445</v>
      </c>
      <c r="FY45" s="175">
        <f>'Non Double Counted #''s'!ES45/'Non Double Counted #''s'!$EN45*100</f>
        <v>3.9891989084138846</v>
      </c>
      <c r="FZ45" s="29">
        <f t="shared" si="205"/>
        <v>-2.2248714641112883</v>
      </c>
      <c r="GA45" s="29">
        <f t="shared" si="206"/>
        <v>-0.22100194832212772</v>
      </c>
      <c r="GB45" s="29">
        <f t="shared" si="207"/>
        <v>1.0450979912748615</v>
      </c>
      <c r="GC45" s="29">
        <f t="shared" si="208"/>
        <v>0.50077480354252413</v>
      </c>
      <c r="GD45" s="29">
        <f t="shared" si="209"/>
        <v>0.9000006176160289</v>
      </c>
      <c r="GF45" s="50">
        <f t="shared" si="62"/>
        <v>99.999999999999986</v>
      </c>
      <c r="GG45" s="50">
        <f t="shared" si="63"/>
        <v>99.999999999999986</v>
      </c>
      <c r="GI45" s="194">
        <f>'Non Double Counted #''s'!DM45/'Non Double Counted #''s'!$DL45*100</f>
        <v>75.166555230006367</v>
      </c>
      <c r="GJ45" s="175">
        <f>'Non Double Counted #''s'!DN45/'Non Double Counted #''s'!$DL45*100</f>
        <v>13.816623472204393</v>
      </c>
      <c r="GK45" s="175">
        <f>'Non Double Counted #''s'!DO45/'Non Double Counted #''s'!$DL45*100</f>
        <v>5.067669539728282</v>
      </c>
      <c r="GL45" s="175">
        <f>'Non Double Counted #''s'!DP45/'Non Double Counted #''s'!$DL45*100</f>
        <v>0.57084144431949579</v>
      </c>
      <c r="GM45" s="175">
        <f>'Non Double Counted #''s'!DQ45/'Non Double Counted #''s'!$DL45*100</f>
        <v>3.1700275167077199</v>
      </c>
      <c r="GN45" s="29">
        <f>'Non Double Counted #''s'!DR45/'Non Double Counted #''s'!$DL45*100</f>
        <v>2.7182447927995821E-2</v>
      </c>
      <c r="GO45" s="29">
        <f>'Non Double Counted #''s'!DS45/'Non Double Counted #''s'!$DL45*100</f>
        <v>2.1811003491057446</v>
      </c>
      <c r="GP45" s="29">
        <f>'Non Double Counted #''s'!DT45/'Non Double Counted #''s'!$DL45*100</f>
        <v>3.7680514089552113</v>
      </c>
      <c r="GQ45" s="194">
        <f>'Non Double Counted #''s'!EU45/'Non Double Counted #''s'!$ET45*100</f>
        <v>73.983789100242348</v>
      </c>
      <c r="GR45" s="175">
        <f>'Non Double Counted #''s'!EV45/'Non Double Counted #''s'!$ET45*100</f>
        <v>13.770295391331549</v>
      </c>
      <c r="GS45" s="175">
        <f>'Non Double Counted #''s'!EW45/'Non Double Counted #''s'!$ET45*100</f>
        <v>5.7156422296619542</v>
      </c>
      <c r="GT45" s="194">
        <f>('Non Double Counted #''s'!EX45/'Non Double Counted #''s'!$ET45)*100</f>
        <v>0.56911856583636244</v>
      </c>
      <c r="GU45" s="194">
        <f>('Non Double Counted #''s'!EY45/'Non Double Counted #''s'!$ET45)*100</f>
        <v>3.4663253244208034</v>
      </c>
      <c r="GV45" s="194">
        <f>('Non Double Counted #''s'!EZ45/'Non Double Counted #''s'!$ET45)*100</f>
        <v>3.0216921017333569E-2</v>
      </c>
      <c r="GW45" s="175">
        <f>('Non Double Counted #''s'!FA45/'Non Double Counted #''s'!$ET45)*100</f>
        <v>2.4646124674896526</v>
      </c>
      <c r="GX45" s="175">
        <f>'Non Double Counted #''s'!FB45/'Non Double Counted #''s'!$ET45*100</f>
        <v>4.0656608112744994</v>
      </c>
      <c r="GY45" s="29">
        <f t="shared" si="64"/>
        <v>-1.1827661297640191</v>
      </c>
      <c r="GZ45" s="29">
        <f t="shared" si="65"/>
        <v>-4.6328080872843458E-2</v>
      </c>
      <c r="HA45" s="29">
        <f t="shared" si="66"/>
        <v>0.64797268993367219</v>
      </c>
      <c r="HB45" s="29">
        <f t="shared" si="67"/>
        <v>-1.7228784831333499E-3</v>
      </c>
      <c r="HC45" s="29">
        <f t="shared" si="68"/>
        <v>0.29629780771308356</v>
      </c>
      <c r="HD45" s="29">
        <f t="shared" si="69"/>
        <v>3.0344730893377483E-3</v>
      </c>
      <c r="HE45" s="29">
        <f t="shared" si="70"/>
        <v>0.283512118383908</v>
      </c>
      <c r="HF45" s="29">
        <f t="shared" si="71"/>
        <v>0.29760940231928812</v>
      </c>
      <c r="HG45" s="50">
        <f t="shared" si="72"/>
        <v>100.00000000000001</v>
      </c>
      <c r="HH45" s="50">
        <f t="shared" si="73"/>
        <v>100</v>
      </c>
    </row>
    <row r="46" spans="1:216">
      <c r="A46" s="1" t="s">
        <v>57</v>
      </c>
      <c r="B46" s="79">
        <f>('Non Double Counted #''s'!U46/'Non Double Counted #''s'!$T46)*100</f>
        <v>87.848518537177014</v>
      </c>
      <c r="C46" s="79">
        <f>('Non Double Counted #''s'!V46/'Non Double Counted #''s'!$T46)*100</f>
        <v>3.6889902513658743</v>
      </c>
      <c r="D46" s="79">
        <f>('Non Double Counted #''s'!W46/'Non Double Counted #''s'!$T46)*100</f>
        <v>3.1234928012726551</v>
      </c>
      <c r="E46" s="79">
        <f>('Non Double Counted #''s'!X46/'Non Double Counted #''s'!$T46)*100</f>
        <v>1.2005606202227508</v>
      </c>
      <c r="F46" s="79">
        <f>('Non Double Counted #''s'!Y46/'Non Double Counted #''s'!$T46)*100</f>
        <v>4.1384377899617029</v>
      </c>
      <c r="G46" s="90">
        <f>('Non Double Counted #''s'!CC46/'Non Double Counted #''s'!$CB46)*100</f>
        <v>82.793603051604151</v>
      </c>
      <c r="H46" s="79">
        <f>('Non Double Counted #''s'!CD46/'Non Double Counted #''s'!$CB46)*100</f>
        <v>5.1637451376191068</v>
      </c>
      <c r="I46" s="79">
        <f>('Non Double Counted #''s'!CE46/'Non Double Counted #''s'!$CB46)*100</f>
        <v>4.8513328971511136</v>
      </c>
      <c r="J46" s="79">
        <f>('Non Double Counted #''s'!CF46/'Non Double Counted #''s'!$CB46)*100</f>
        <v>1.9331466243930384</v>
      </c>
      <c r="K46" s="79">
        <f>('Non Double Counted #''s'!CG46/'Non Double Counted #''s'!$CB46)*100</f>
        <v>5.2581722892325917</v>
      </c>
      <c r="L46" s="28">
        <f t="shared" si="167"/>
        <v>-5.0549154855728631</v>
      </c>
      <c r="M46" s="29">
        <f t="shared" si="168"/>
        <v>1.4747548862532325</v>
      </c>
      <c r="N46" s="29">
        <f t="shared" si="169"/>
        <v>1.7278400958784585</v>
      </c>
      <c r="O46" s="29">
        <f t="shared" si="170"/>
        <v>1.1197344992708889</v>
      </c>
      <c r="P46" s="29">
        <f t="shared" si="171"/>
        <v>0.73258600417028763</v>
      </c>
      <c r="R46" s="50">
        <f t="shared" si="172"/>
        <v>100</v>
      </c>
      <c r="S46" s="50">
        <f t="shared" si="173"/>
        <v>99.999999999999986</v>
      </c>
      <c r="U46" s="80">
        <f>('Non Double Counted #''s'!AA46/'Non Double Counted #''s'!$Z46)*100</f>
        <v>87.465043855024177</v>
      </c>
      <c r="V46" s="80">
        <f>('Non Double Counted #''s'!AB46/'Non Double Counted #''s'!$Z46)*100</f>
        <v>3.80074882745294</v>
      </c>
      <c r="W46" s="80">
        <f>('Non Double Counted #''s'!AC46/'Non Double Counted #''s'!$Z46)*100</f>
        <v>3.2792247724225141</v>
      </c>
      <c r="X46" s="80">
        <f>('Non Double Counted #''s'!AD46/'Non Double Counted #''s'!$Z46)*100</f>
        <v>1.2308031486394386</v>
      </c>
      <c r="Y46" s="80">
        <f>('Non Double Counted #''s'!AE46/'Non Double Counted #''s'!$Z46)*100</f>
        <v>4.22417939646094</v>
      </c>
      <c r="Z46" s="91">
        <f>('Non Double Counted #''s'!CI46/'Non Double Counted #''s'!$CH46)*100</f>
        <v>82.352789173137182</v>
      </c>
      <c r="AA46" s="80">
        <f>('Non Double Counted #''s'!CJ46/'Non Double Counted #''s'!$CH46)*100</f>
        <v>5.3412637226887059</v>
      </c>
      <c r="AB46" s="80">
        <f>('Non Double Counted #''s'!CK46/'Non Double Counted #''s'!$CH46)*100</f>
        <v>4.9145225657860854</v>
      </c>
      <c r="AC46" s="80">
        <f>('Non Double Counted #''s'!CL46/'Non Double Counted #''s'!$CH46)*100</f>
        <v>1.9812836217840812</v>
      </c>
      <c r="AD46" s="80">
        <f>('Non Double Counted #''s'!CM46/'Non Double Counted #''s'!$CH46)*100</f>
        <v>5.4101409166039405</v>
      </c>
      <c r="AE46" s="28">
        <f t="shared" si="174"/>
        <v>-5.1122546818869949</v>
      </c>
      <c r="AF46" s="29">
        <f t="shared" si="175"/>
        <v>1.5405148952357659</v>
      </c>
      <c r="AG46" s="29">
        <f t="shared" si="176"/>
        <v>1.6352977933635713</v>
      </c>
      <c r="AH46" s="29">
        <f t="shared" si="177"/>
        <v>1.1859615201430005</v>
      </c>
      <c r="AI46" s="29">
        <f t="shared" si="178"/>
        <v>0.75048047314464261</v>
      </c>
      <c r="AJ46" s="29"/>
      <c r="AK46" s="50">
        <f t="shared" si="28"/>
        <v>100</v>
      </c>
      <c r="AL46" s="50">
        <f t="shared" si="29"/>
        <v>100</v>
      </c>
      <c r="AN46" s="80">
        <f>('Non Double Counted #''s'!AG46/'Non Double Counted #''s'!$AF46)*100</f>
        <v>87.102027698055835</v>
      </c>
      <c r="AO46" s="80">
        <f>('Non Double Counted #''s'!AH46/'Non Double Counted #''s'!$AF46)*100</f>
        <v>3.9128873713319656</v>
      </c>
      <c r="AP46" s="80">
        <f>('Non Double Counted #''s'!AI46/'Non Double Counted #''s'!$AF46)*100</f>
        <v>3.4278781336269111</v>
      </c>
      <c r="AQ46" s="80">
        <f>('Non Double Counted #''s'!AJ46/'Non Double Counted #''s'!$AF46)*100</f>
        <v>1.2599104208129339</v>
      </c>
      <c r="AR46" s="80">
        <f>('Non Double Counted #''s'!AK46/'Non Double Counted #''s'!$AF46)*100</f>
        <v>4.2972963761723486</v>
      </c>
      <c r="AS46" s="91">
        <f>('Non Double Counted #''s'!CO46/'Non Double Counted #''s'!$CN46)*100</f>
        <v>81.942668226212916</v>
      </c>
      <c r="AT46" s="91">
        <f>('Non Double Counted #''s'!CP46/'Non Double Counted #''s'!$CN46)*100</f>
        <v>5.4861467277201967</v>
      </c>
      <c r="AU46" s="91">
        <f>('Non Double Counted #''s'!CQ46/'Non Double Counted #''s'!$CN46)*100</f>
        <v>4.991255225648386</v>
      </c>
      <c r="AV46" s="91">
        <f>('Non Double Counted #''s'!CR46/'Non Double Counted #''s'!$CN46)*100</f>
        <v>2.023935591231611</v>
      </c>
      <c r="AW46" s="91">
        <f>('Non Double Counted #''s'!CS46/'Non Double Counted #''s'!$CN46)*100</f>
        <v>5.5559942291868838</v>
      </c>
      <c r="AX46" s="28">
        <f t="shared" si="179"/>
        <v>-5.1593594718429188</v>
      </c>
      <c r="AY46" s="29">
        <f t="shared" si="180"/>
        <v>1.5732593563882311</v>
      </c>
      <c r="AZ46" s="29">
        <f t="shared" si="181"/>
        <v>1.5633770920214749</v>
      </c>
      <c r="BA46" s="29">
        <f t="shared" si="182"/>
        <v>1.2586978530145352</v>
      </c>
      <c r="BB46" s="29">
        <f t="shared" si="183"/>
        <v>0.76402517041867712</v>
      </c>
      <c r="BD46" s="50">
        <f t="shared" si="30"/>
        <v>99.999999999999986</v>
      </c>
      <c r="BE46" s="50">
        <f t="shared" si="31"/>
        <v>99.999999999999986</v>
      </c>
      <c r="BG46" s="175">
        <f>('Non Double Counted #''s'!AM46/'Non Double Counted #''s'!$AL46)*100</f>
        <v>86.745940440495033</v>
      </c>
      <c r="BH46" s="175">
        <f>('Non Double Counted #''s'!AN46/'Non Double Counted #''s'!$AL46)*100</f>
        <v>4.0184410677087534</v>
      </c>
      <c r="BI46" s="175">
        <f>('Non Double Counted #''s'!AO46/'Non Double Counted #''s'!$AL46)*100</f>
        <v>3.5753150739639556</v>
      </c>
      <c r="BJ46" s="175">
        <f>('Non Double Counted #''s'!AP46/'Non Double Counted #''s'!$AL46)*100</f>
        <v>1.2929858011419426</v>
      </c>
      <c r="BK46" s="175">
        <f>('Non Double Counted #''s'!AQ46/'Non Double Counted #''s'!$AL46)*100</f>
        <v>4.3673176166903049</v>
      </c>
      <c r="BL46" s="175">
        <f>('Non Double Counted #''s'!CU46/'Non Double Counted #''s'!$CT46)*100</f>
        <v>81.436982115098786</v>
      </c>
      <c r="BM46" s="175">
        <f>('Non Double Counted #''s'!CV46/'Non Double Counted #''s'!$CT46)*100</f>
        <v>5.6652959325277026</v>
      </c>
      <c r="BN46" s="175">
        <f>('Non Double Counted #''s'!CW46/'Non Double Counted #''s'!$CT46)*100</f>
        <v>5.0760531139474594</v>
      </c>
      <c r="BO46" s="175">
        <f>('Non Double Counted #''s'!CX46/'Non Double Counted #''s'!$CT46)*100</f>
        <v>2.0674990512486962</v>
      </c>
      <c r="BP46" s="175">
        <f>('Non Double Counted #''s'!CY46/'Non Double Counted #''s'!$CT46)*100</f>
        <v>5.7541697871773536</v>
      </c>
      <c r="BQ46" s="29">
        <f t="shared" si="32"/>
        <v>-5.3089583253962473</v>
      </c>
      <c r="BR46" s="29">
        <f t="shared" si="33"/>
        <v>1.6468548648189492</v>
      </c>
      <c r="BS46" s="29">
        <f t="shared" si="34"/>
        <v>1.5007380399835037</v>
      </c>
      <c r="BT46" s="29">
        <f t="shared" si="35"/>
        <v>1.3868521704870487</v>
      </c>
      <c r="BU46" s="29">
        <f t="shared" si="36"/>
        <v>0.77451325010675354</v>
      </c>
      <c r="BW46" s="50">
        <f t="shared" si="37"/>
        <v>99.999999999999972</v>
      </c>
      <c r="BX46" s="50">
        <f t="shared" si="38"/>
        <v>100</v>
      </c>
      <c r="BZ46" s="175">
        <f>('Non Double Counted #''s'!AS46/'Non Double Counted #''s'!$AR46)*100</f>
        <v>86.414065729134222</v>
      </c>
      <c r="CA46" s="175">
        <f>('Non Double Counted #''s'!AT46/'Non Double Counted #''s'!$AR46)*100</f>
        <v>4.1031246510698569</v>
      </c>
      <c r="CB46" s="175">
        <f>('Non Double Counted #''s'!AU46/'Non Double Counted #''s'!$AR46)*100</f>
        <v>3.7276611249213989</v>
      </c>
      <c r="CC46" s="175">
        <f>('Non Double Counted #''s'!AV46/'Non Double Counted #''s'!$AR46)*100</f>
        <v>1.3222811852948839</v>
      </c>
      <c r="CD46" s="175">
        <f>('Non Double Counted #''s'!AW46/'Non Double Counted #''s'!$AR46)*100</f>
        <v>4.4328673095796383</v>
      </c>
      <c r="CE46" s="175">
        <f>('Non Double Counted #''s'!DA46/'Non Double Counted #''s'!$CZ46)*100</f>
        <v>80.999341663518294</v>
      </c>
      <c r="CF46" s="175">
        <f>('Non Double Counted #''s'!DB46/'Non Double Counted #''s'!$CZ46)*100</f>
        <v>5.776929951468178</v>
      </c>
      <c r="CG46" s="175">
        <f>('Non Double Counted #''s'!DC46/'Non Double Counted #''s'!$CZ46)*100</f>
        <v>5.1773227674031999</v>
      </c>
      <c r="CH46" s="175">
        <f>('Non Double Counted #''s'!DD46/'Non Double Counted #''s'!$CZ46)*100</f>
        <v>2.114364013076377</v>
      </c>
      <c r="CI46" s="175">
        <f>('Non Double Counted #''s'!DE46/'Non Double Counted #''s'!$CZ46)*100</f>
        <v>5.9320416045339597</v>
      </c>
      <c r="CJ46" s="29">
        <f t="shared" si="39"/>
        <v>-5.4147240656159283</v>
      </c>
      <c r="CK46" s="29">
        <f t="shared" si="40"/>
        <v>1.6738053003983211</v>
      </c>
      <c r="CL46" s="29">
        <f t="shared" si="41"/>
        <v>1.449661642481801</v>
      </c>
      <c r="CM46" s="29">
        <f t="shared" si="42"/>
        <v>1.4991742949543214</v>
      </c>
      <c r="CN46" s="29">
        <f t="shared" si="43"/>
        <v>0.79208282778149308</v>
      </c>
      <c r="CP46" s="50">
        <f t="shared" si="44"/>
        <v>100</v>
      </c>
      <c r="CQ46" s="50">
        <f t="shared" si="45"/>
        <v>100.00000000000001</v>
      </c>
      <c r="CS46" s="175">
        <f>('Non Double Counted #''s'!AY46/'Non Double Counted #''s'!$AX46)*100</f>
        <v>86.018408231245772</v>
      </c>
      <c r="CT46" s="175">
        <f>('Non Double Counted #''s'!AZ46/'Non Double Counted #''s'!$AX46)*100</f>
        <v>4.2245642442915159</v>
      </c>
      <c r="CU46" s="175">
        <f>('Non Double Counted #''s'!BA46/'Non Double Counted #''s'!$AX46)*100</f>
        <v>3.8855297178724104</v>
      </c>
      <c r="CV46" s="175">
        <f>('Non Double Counted #''s'!BB46/'Non Double Counted #''s'!$AX46)*100</f>
        <v>1.3561575490741637</v>
      </c>
      <c r="CW46" s="175">
        <f>('Non Double Counted #''s'!BC46/'Non Double Counted #''s'!$AX46)*100</f>
        <v>4.5153402575161374</v>
      </c>
      <c r="CX46" s="175">
        <f>('Non Double Counted #''s'!DG46/'Non Double Counted #''s'!$DF46)*100</f>
        <v>80.589342081235486</v>
      </c>
      <c r="CY46" s="175">
        <f>('Non Double Counted #''s'!DH46/'Non Double Counted #''s'!$DF46)*100</f>
        <v>6.0197262584892046</v>
      </c>
      <c r="CZ46" s="175">
        <f>('Non Double Counted #''s'!DI46/'Non Double Counted #''s'!$DF46)*100</f>
        <v>5.2431977669371035</v>
      </c>
      <c r="DA46" s="175">
        <f>('Non Double Counted #''s'!DJ46/'Non Double Counted #''s'!$DF46)*100</f>
        <v>2.1694210384438124</v>
      </c>
      <c r="DB46" s="175">
        <f>('Non Double Counted #''s'!DK46/'Non Double Counted #''s'!$DF46)*100</f>
        <v>5.9783128548943898</v>
      </c>
      <c r="DC46" s="29">
        <f t="shared" si="184"/>
        <v>-5.4290661500102857</v>
      </c>
      <c r="DD46" s="29">
        <f t="shared" si="185"/>
        <v>1.7951620141976887</v>
      </c>
      <c r="DE46" s="29">
        <f t="shared" si="186"/>
        <v>1.3576680490646931</v>
      </c>
      <c r="DF46" s="29">
        <f t="shared" si="187"/>
        <v>1.4629725973782524</v>
      </c>
      <c r="DG46" s="29">
        <f t="shared" si="188"/>
        <v>0.81326348936964865</v>
      </c>
      <c r="DI46" s="50">
        <f t="shared" si="189"/>
        <v>100.00000000000001</v>
      </c>
      <c r="DJ46" s="50">
        <f t="shared" si="190"/>
        <v>99.999999999999986</v>
      </c>
      <c r="DL46" s="175">
        <f>('Non Double Counted #''s'!BE46/'Non Double Counted #''s'!$BD46)*100</f>
        <v>85.690361148202754</v>
      </c>
      <c r="DM46" s="175">
        <f>('Non Double Counted #''s'!BF46/'Non Double Counted #''s'!$BD46)*100</f>
        <v>4.3131314690604281</v>
      </c>
      <c r="DN46" s="175">
        <f>('Non Double Counted #''s'!BG46/'Non Double Counted #''s'!$BD46)*100</f>
        <v>4.0206199492123273</v>
      </c>
      <c r="DO46" s="175">
        <f>('Non Double Counted #''s'!BH46/'Non Double Counted #''s'!$BD46)*100</f>
        <v>1.3916632576663914</v>
      </c>
      <c r="DP46" s="175">
        <f>('Non Double Counted #''s'!BI46/'Non Double Counted #''s'!$BD46)*100</f>
        <v>4.584224175858103</v>
      </c>
      <c r="DQ46" s="175">
        <f>('Non Double Counted #''s'!DM46/'Non Double Counted #''s'!$DL46)*100</f>
        <v>79.898149519618201</v>
      </c>
      <c r="DR46" s="175">
        <f>('Non Double Counted #''s'!DN46/'Non Double Counted #''s'!$DL46)*100</f>
        <v>6.3250120234422154</v>
      </c>
      <c r="DS46" s="175">
        <f>('Non Double Counted #''s'!DO46/'Non Double Counted #''s'!$DL46)*100</f>
        <v>5.4048466038303582</v>
      </c>
      <c r="DT46" s="175">
        <f>('Non Double Counted #''s'!DS46/'Non Double Counted #''s'!$DL46)*100</f>
        <v>2.2204903842946768</v>
      </c>
      <c r="DU46" s="175">
        <f>('Non Double Counted #''s'!DT46/'Non Double Counted #''s'!$DL46)*100</f>
        <v>6.1515014688145442</v>
      </c>
      <c r="DV46" s="29">
        <f t="shared" si="191"/>
        <v>-5.7922116285845533</v>
      </c>
      <c r="DW46" s="29">
        <f t="shared" si="192"/>
        <v>2.0118805543817873</v>
      </c>
      <c r="DX46" s="29">
        <f t="shared" si="193"/>
        <v>1.3842266546180308</v>
      </c>
      <c r="DY46" s="29">
        <f t="shared" si="194"/>
        <v>1.5672772929564411</v>
      </c>
      <c r="DZ46" s="29">
        <f t="shared" si="195"/>
        <v>0.82882712662828539</v>
      </c>
      <c r="EB46" s="50">
        <f t="shared" si="196"/>
        <v>100</v>
      </c>
      <c r="EC46" s="50">
        <f t="shared" si="197"/>
        <v>100</v>
      </c>
      <c r="EE46" s="175">
        <f>('Non Double Counted #''s'!BQ46/'Non Double Counted #''s'!$BP46)*100</f>
        <v>84.845241761918516</v>
      </c>
      <c r="EF46" s="175">
        <f>('Non Double Counted #''s'!BR46/'Non Double Counted #''s'!$BP46)*100</f>
        <v>4.5200024153974754</v>
      </c>
      <c r="EG46" s="175">
        <f>('Non Double Counted #''s'!BS46/'Non Double Counted #''s'!$BP46)*100</f>
        <v>4.298799858873946</v>
      </c>
      <c r="EH46" s="175">
        <f>('Non Double Counted #''s'!BT46/'Non Double Counted #''s'!$BP46)*100</f>
        <v>1.4526944784241582</v>
      </c>
      <c r="EI46" s="175">
        <f>('Non Double Counted #''s'!BU46/'Non Double Counted #''s'!$BP46)*100</f>
        <v>4.883261485385896</v>
      </c>
      <c r="EJ46" s="175">
        <f>('Non Double Counted #''s'!EB46/'Non Double Counted #''s'!$EA46)*100</f>
        <v>79.085816237655223</v>
      </c>
      <c r="EK46" s="175">
        <f>('Non Double Counted #''s'!EC46/'Non Double Counted #''s'!$EA46)*100</f>
        <v>6.7845029604768543</v>
      </c>
      <c r="EL46" s="175">
        <f>('Non Double Counted #''s'!ED46/'Non Double Counted #''s'!$EA46)*100</f>
        <v>5.5877759399904106</v>
      </c>
      <c r="EM46" s="175">
        <f>('Non Double Counted #''s'!EE46/'Non Double Counted #''s'!$EA46)*100</f>
        <v>2.3043524825733313</v>
      </c>
      <c r="EN46" s="175">
        <f>('Non Double Counted #''s'!EF46/'Non Double Counted #''s'!$EA46)*100</f>
        <v>6.2375523793041818</v>
      </c>
      <c r="EO46" s="29">
        <f t="shared" si="198"/>
        <v>-5.7594255242632926</v>
      </c>
      <c r="EP46" s="29">
        <f t="shared" si="199"/>
        <v>2.2645005450793789</v>
      </c>
      <c r="EQ46" s="29">
        <f t="shared" si="200"/>
        <v>1.2889760811164646</v>
      </c>
      <c r="ER46" s="29">
        <f t="shared" si="201"/>
        <v>1.3542908939182858</v>
      </c>
      <c r="ES46" s="29">
        <f t="shared" si="202"/>
        <v>0.85165800414917303</v>
      </c>
      <c r="EU46" s="50">
        <f t="shared" si="203"/>
        <v>100</v>
      </c>
      <c r="EV46" s="50">
        <f t="shared" si="204"/>
        <v>100</v>
      </c>
      <c r="EW46" s="175"/>
      <c r="EX46" s="175">
        <f>'Non Double Counted #''s'!BW46/'Non Double Counted #''s'!$BV46*100</f>
        <v>83.054379539680525</v>
      </c>
      <c r="EY46" s="175">
        <f>'Non Double Counted #''s'!BX46/'Non Double Counted #''s'!$BV46*100</f>
        <v>5.0743741663013706</v>
      </c>
      <c r="EZ46" s="175">
        <f>'Non Double Counted #''s'!BY46/'Non Double Counted #''s'!$BV46*100</f>
        <v>4.7183548032824749</v>
      </c>
      <c r="FA46" s="175">
        <f>'Non Double Counted #''s'!BZ46/'Non Double Counted #''s'!$BV46*100</f>
        <v>1.9449747121235688</v>
      </c>
      <c r="FB46" s="175">
        <f>'Non Double Counted #''s'!CA46/'Non Double Counted #''s'!$BV46*100</f>
        <v>5.2079167786120655</v>
      </c>
      <c r="FC46" s="194">
        <f>'Non Double Counted #''s'!EI46/'Non Double Counted #''s'!$EH46*100</f>
        <v>78.559701711510456</v>
      </c>
      <c r="FD46" s="175">
        <f>'Non Double Counted #''s'!EJ46/'Non Double Counted #''s'!$EH46*100</f>
        <v>6.9994531000600633</v>
      </c>
      <c r="FE46" s="175">
        <f>'Non Double Counted #''s'!EK46/'Non Double Counted #''s'!$EH46*100</f>
        <v>5.6861685222494947</v>
      </c>
      <c r="FF46" s="175">
        <f>'Non Double Counted #''s'!EL46/'Non Double Counted #''s'!$EH46*100</f>
        <v>2.3980872996541485</v>
      </c>
      <c r="FG46" s="175">
        <f>'Non Double Counted #''s'!EM46/'Non Double Counted #''s'!$EH46*100</f>
        <v>6.3565893665258351</v>
      </c>
      <c r="FH46" s="29">
        <f t="shared" si="159"/>
        <v>-4.4946778281700688</v>
      </c>
      <c r="FI46" s="29">
        <f t="shared" si="165"/>
        <v>1.9250789337586927</v>
      </c>
      <c r="FJ46" s="29">
        <f t="shared" si="118"/>
        <v>0.96781371896701973</v>
      </c>
      <c r="FK46" s="29">
        <f t="shared" si="119"/>
        <v>0.4531125875305797</v>
      </c>
      <c r="FL46" s="29">
        <f t="shared" si="120"/>
        <v>1.1486725879137696</v>
      </c>
      <c r="FN46" s="50">
        <f t="shared" si="59"/>
        <v>100</v>
      </c>
      <c r="FO46" s="50">
        <f t="shared" si="60"/>
        <v>100</v>
      </c>
      <c r="FP46" s="175">
        <f>'Non Double Counted #''s'!CC46/'Non Double Counted #''s'!$CB46*100</f>
        <v>82.793603051604151</v>
      </c>
      <c r="FQ46" s="175">
        <f>'Non Double Counted #''s'!CD46/'Non Double Counted #''s'!$CB46*100</f>
        <v>5.1637451376191068</v>
      </c>
      <c r="FR46" s="175">
        <f>'Non Double Counted #''s'!CE46/'Non Double Counted #''s'!$CB46*100</f>
        <v>4.8513328971511136</v>
      </c>
      <c r="FS46" s="175">
        <f>'Non Double Counted #''s'!CF46/'Non Double Counted #''s'!$CB46*100</f>
        <v>1.9331466243930384</v>
      </c>
      <c r="FT46" s="175">
        <f>'Non Double Counted #''s'!CG46/'Non Double Counted #''s'!$CB46*100</f>
        <v>5.2581722892325917</v>
      </c>
      <c r="FU46" s="194">
        <f>'Non Double Counted #''s'!EO46/'Non Double Counted #''s'!$EN46*100</f>
        <v>78.116880922620453</v>
      </c>
      <c r="FV46" s="175">
        <f>'Non Double Counted #''s'!EP46/'Non Double Counted #''s'!$EN46*100</f>
        <v>7.1782733379894603</v>
      </c>
      <c r="FW46" s="175">
        <f>'Non Double Counted #''s'!EQ46/'Non Double Counted #''s'!$EN46*100</f>
        <v>5.8412272425089791</v>
      </c>
      <c r="FX46" s="175">
        <f>'Non Double Counted #''s'!ER46/'Non Double Counted #''s'!$EN46*100</f>
        <v>2.4454820833372</v>
      </c>
      <c r="FY46" s="175">
        <f>'Non Double Counted #''s'!ES46/'Non Double Counted #''s'!$EN46*100</f>
        <v>6.418136413543901</v>
      </c>
      <c r="FZ46" s="29">
        <f t="shared" si="205"/>
        <v>-4.6767221289836982</v>
      </c>
      <c r="GA46" s="29">
        <f t="shared" si="206"/>
        <v>2.0145282003703535</v>
      </c>
      <c r="GB46" s="29">
        <f t="shared" si="207"/>
        <v>0.98989434535786547</v>
      </c>
      <c r="GC46" s="29">
        <f t="shared" si="208"/>
        <v>0.51233545894416155</v>
      </c>
      <c r="GD46" s="29">
        <f t="shared" si="209"/>
        <v>1.1599641243113092</v>
      </c>
      <c r="GF46" s="50">
        <f t="shared" si="62"/>
        <v>99.999999999999986</v>
      </c>
      <c r="GG46" s="50">
        <f t="shared" si="63"/>
        <v>100</v>
      </c>
      <c r="GI46" s="194">
        <f>'Non Double Counted #''s'!DM46/'Non Double Counted #''s'!$DL46*100</f>
        <v>79.898149519618201</v>
      </c>
      <c r="GJ46" s="175">
        <f>'Non Double Counted #''s'!DN46/'Non Double Counted #''s'!$DL46*100</f>
        <v>6.3250120234422154</v>
      </c>
      <c r="GK46" s="175">
        <f>'Non Double Counted #''s'!DO46/'Non Double Counted #''s'!$DL46*100</f>
        <v>5.4048466038303582</v>
      </c>
      <c r="GL46" s="175">
        <f>'Non Double Counted #''s'!DP46/'Non Double Counted #''s'!$DL46*100</f>
        <v>1.0661682033839219</v>
      </c>
      <c r="GM46" s="175">
        <f>'Non Double Counted #''s'!DQ46/'Non Double Counted #''s'!$DL46*100</f>
        <v>5.036055981003499</v>
      </c>
      <c r="GN46" s="29">
        <f>'Non Double Counted #''s'!DR46/'Non Double Counted #''s'!$DL46*100</f>
        <v>4.9277284427122883E-2</v>
      </c>
      <c r="GO46" s="29">
        <f>'Non Double Counted #''s'!DS46/'Non Double Counted #''s'!$DL46*100</f>
        <v>2.2204903842946768</v>
      </c>
      <c r="GP46" s="29">
        <f>'Non Double Counted #''s'!DT46/'Non Double Counted #''s'!$DL46*100</f>
        <v>6.1515014688145442</v>
      </c>
      <c r="GQ46" s="194">
        <f>'Non Double Counted #''s'!EU46/'Non Double Counted #''s'!$ET46*100</f>
        <v>77.628112021582652</v>
      </c>
      <c r="GR46" s="175">
        <f>'Non Double Counted #''s'!EV46/'Non Double Counted #''s'!$ET46*100</f>
        <v>7.4007413439903278</v>
      </c>
      <c r="GS46" s="175">
        <f>'Non Double Counted #''s'!EW46/'Non Double Counted #''s'!$ET46*100</f>
        <v>5.9717161455709666</v>
      </c>
      <c r="GT46" s="194">
        <f>('Non Double Counted #''s'!EX46/'Non Double Counted #''s'!$ET46)*100</f>
        <v>1.0478935084125331</v>
      </c>
      <c r="GU46" s="194">
        <f>('Non Double Counted #''s'!EY46/'Non Double Counted #''s'!$ET46)*100</f>
        <v>5.4009981137567022</v>
      </c>
      <c r="GV46" s="194">
        <f>('Non Double Counted #''s'!EZ46/'Non Double Counted #''s'!$ET46)*100</f>
        <v>6.170870134667697E-2</v>
      </c>
      <c r="GW46" s="175">
        <f>('Non Double Counted #''s'!FA46/'Non Double Counted #''s'!$ET46)*100</f>
        <v>2.4888301653401395</v>
      </c>
      <c r="GX46" s="175">
        <f>'Non Double Counted #''s'!FB46/'Non Double Counted #''s'!$ET46*100</f>
        <v>6.510600323515912</v>
      </c>
      <c r="GY46" s="29">
        <f t="shared" si="64"/>
        <v>-2.2700374980355491</v>
      </c>
      <c r="GZ46" s="29">
        <f t="shared" si="65"/>
        <v>1.0757293205481124</v>
      </c>
      <c r="HA46" s="29">
        <f t="shared" si="66"/>
        <v>0.56686954174060844</v>
      </c>
      <c r="HB46" s="29">
        <f t="shared" si="67"/>
        <v>-1.8274694971388783E-2</v>
      </c>
      <c r="HC46" s="29">
        <f t="shared" si="68"/>
        <v>0.3649421327532032</v>
      </c>
      <c r="HD46" s="29">
        <f t="shared" si="69"/>
        <v>1.2431416919554086E-2</v>
      </c>
      <c r="HE46" s="29">
        <f t="shared" si="70"/>
        <v>0.26833978104546263</v>
      </c>
      <c r="HF46" s="29">
        <f t="shared" si="71"/>
        <v>0.35909885470136782</v>
      </c>
      <c r="HG46" s="50">
        <f t="shared" si="72"/>
        <v>100</v>
      </c>
      <c r="HH46" s="50">
        <f t="shared" si="73"/>
        <v>99.999999999999986</v>
      </c>
    </row>
    <row r="47" spans="1:216">
      <c r="A47" s="1" t="s">
        <v>58</v>
      </c>
      <c r="B47" s="79">
        <f>('Non Double Counted #''s'!U47/'Non Double Counted #''s'!$T47)*100</f>
        <v>83.641439533611688</v>
      </c>
      <c r="C47" s="79">
        <f>('Non Double Counted #''s'!V47/'Non Double Counted #''s'!$T47)*100</f>
        <v>11.290547278143153</v>
      </c>
      <c r="D47" s="79">
        <f>('Non Double Counted #''s'!W47/'Non Double Counted #''s'!$T47)*100</f>
        <v>2.2729907192386238</v>
      </c>
      <c r="E47" s="79">
        <f>('Non Double Counted #''s'!X47/'Non Double Counted #''s'!$T47)*100</f>
        <v>1.1495581172188414</v>
      </c>
      <c r="F47" s="79">
        <f>('Non Double Counted #''s'!Y47/'Non Double Counted #''s'!$T47)*100</f>
        <v>1.6454643517876837</v>
      </c>
      <c r="G47" s="90">
        <f>('Non Double Counted #''s'!CC47/'Non Double Counted #''s'!$CB47)*100</f>
        <v>80.838582871045702</v>
      </c>
      <c r="H47" s="79">
        <f>('Non Double Counted #''s'!CD47/'Non Double Counted #''s'!$CB47)*100</f>
        <v>11.522807372467177</v>
      </c>
      <c r="I47" s="79">
        <f>('Non Double Counted #''s'!CE47/'Non Double Counted #''s'!$CB47)*100</f>
        <v>3.6793624956078244</v>
      </c>
      <c r="J47" s="79">
        <f>('Non Double Counted #''s'!CF47/'Non Double Counted #''s'!$CB47)*100</f>
        <v>1.7687991790623636</v>
      </c>
      <c r="K47" s="79">
        <f>('Non Double Counted #''s'!CG47/'Non Double Counted #''s'!$CB47)*100</f>
        <v>2.1904480818169234</v>
      </c>
      <c r="L47" s="28">
        <f t="shared" si="167"/>
        <v>-2.8028566625659863</v>
      </c>
      <c r="M47" s="29">
        <f t="shared" si="168"/>
        <v>0.23226009432402428</v>
      </c>
      <c r="N47" s="29">
        <f t="shared" si="169"/>
        <v>1.4063717763692005</v>
      </c>
      <c r="O47" s="29">
        <f t="shared" si="170"/>
        <v>0.54498373002923972</v>
      </c>
      <c r="P47" s="29">
        <f t="shared" si="171"/>
        <v>0.61924106184352223</v>
      </c>
      <c r="R47" s="50">
        <f t="shared" si="172"/>
        <v>99.999999999999986</v>
      </c>
      <c r="S47" s="50">
        <f t="shared" si="173"/>
        <v>100</v>
      </c>
      <c r="U47" s="80">
        <f>('Non Double Counted #''s'!AA47/'Non Double Counted #''s'!$Z47)*100</f>
        <v>83.406896243085143</v>
      </c>
      <c r="V47" s="80">
        <f>('Non Double Counted #''s'!AB47/'Non Double Counted #''s'!$Z47)*100</f>
        <v>11.310916247169263</v>
      </c>
      <c r="W47" s="80">
        <f>('Non Double Counted #''s'!AC47/'Non Double Counted #''s'!$Z47)*100</f>
        <v>2.4063361301393091</v>
      </c>
      <c r="X47" s="80">
        <f>('Non Double Counted #''s'!AD47/'Non Double Counted #''s'!$Z47)*100</f>
        <v>1.1816110286045223</v>
      </c>
      <c r="Y47" s="80">
        <f>('Non Double Counted #''s'!AE47/'Non Double Counted #''s'!$Z47)*100</f>
        <v>1.6942403510017634</v>
      </c>
      <c r="Z47" s="91">
        <f>('Non Double Counted #''s'!CI47/'Non Double Counted #''s'!$CH47)*100</f>
        <v>80.645876411577049</v>
      </c>
      <c r="AA47" s="80">
        <f>('Non Double Counted #''s'!CJ47/'Non Double Counted #''s'!$CH47)*100</f>
        <v>11.535376689558332</v>
      </c>
      <c r="AB47" s="80">
        <f>('Non Double Counted #''s'!CK47/'Non Double Counted #''s'!$CH47)*100</f>
        <v>3.741521902733782</v>
      </c>
      <c r="AC47" s="80">
        <f>('Non Double Counted #''s'!CL47/'Non Double Counted #''s'!$CH47)*100</f>
        <v>1.8137365932977614</v>
      </c>
      <c r="AD47" s="80">
        <f>('Non Double Counted #''s'!CM47/'Non Double Counted #''s'!$CH47)*100</f>
        <v>2.2634884028330844</v>
      </c>
      <c r="AE47" s="28">
        <f t="shared" si="174"/>
        <v>-2.7610198315080936</v>
      </c>
      <c r="AF47" s="29">
        <f t="shared" si="175"/>
        <v>0.22446044238906815</v>
      </c>
      <c r="AG47" s="29">
        <f t="shared" si="176"/>
        <v>1.3351857725944729</v>
      </c>
      <c r="AH47" s="29">
        <f t="shared" si="177"/>
        <v>0.56924805183132099</v>
      </c>
      <c r="AI47" s="29">
        <f t="shared" si="178"/>
        <v>0.63212556469323911</v>
      </c>
      <c r="AJ47" s="29"/>
      <c r="AK47" s="50">
        <f t="shared" si="28"/>
        <v>100</v>
      </c>
      <c r="AL47" s="50">
        <f t="shared" si="29"/>
        <v>100.00000000000001</v>
      </c>
      <c r="AN47" s="80">
        <f>('Non Double Counted #''s'!AG47/'Non Double Counted #''s'!$AF47)*100</f>
        <v>83.192661270941073</v>
      </c>
      <c r="AO47" s="80">
        <f>('Non Double Counted #''s'!AH47/'Non Double Counted #''s'!$AF47)*100</f>
        <v>11.321172119743247</v>
      </c>
      <c r="AP47" s="80">
        <f>('Non Double Counted #''s'!AI47/'Non Double Counted #''s'!$AF47)*100</f>
        <v>2.5360412814903799</v>
      </c>
      <c r="AQ47" s="80">
        <f>('Non Double Counted #''s'!AJ47/'Non Double Counted #''s'!$AF47)*100</f>
        <v>1.2111020522069846</v>
      </c>
      <c r="AR47" s="80">
        <f>('Non Double Counted #''s'!AK47/'Non Double Counted #''s'!$AF47)*100</f>
        <v>1.739023275618317</v>
      </c>
      <c r="AS47" s="91">
        <f>('Non Double Counted #''s'!CO47/'Non Double Counted #''s'!$CN47)*100</f>
        <v>80.410448347672485</v>
      </c>
      <c r="AT47" s="91">
        <f>('Non Double Counted #''s'!CP47/'Non Double Counted #''s'!$CN47)*100</f>
        <v>11.550318480400373</v>
      </c>
      <c r="AU47" s="91">
        <f>('Non Double Counted #''s'!CQ47/'Non Double Counted #''s'!$CN47)*100</f>
        <v>3.8540769280022023</v>
      </c>
      <c r="AV47" s="91">
        <f>('Non Double Counted #''s'!CR47/'Non Double Counted #''s'!$CN47)*100</f>
        <v>1.8670715967499929</v>
      </c>
      <c r="AW47" s="91">
        <f>('Non Double Counted #''s'!CS47/'Non Double Counted #''s'!$CN47)*100</f>
        <v>2.3180846471749392</v>
      </c>
      <c r="AX47" s="28">
        <f t="shared" si="179"/>
        <v>-2.7822129232685882</v>
      </c>
      <c r="AY47" s="29">
        <f t="shared" si="180"/>
        <v>0.22914636065712557</v>
      </c>
      <c r="AZ47" s="29">
        <f t="shared" si="181"/>
        <v>1.3180356465118224</v>
      </c>
      <c r="BA47" s="29">
        <f t="shared" si="182"/>
        <v>0.57906137155662218</v>
      </c>
      <c r="BB47" s="29">
        <f t="shared" si="183"/>
        <v>0.65596954454300826</v>
      </c>
      <c r="BD47" s="50">
        <f t="shared" si="30"/>
        <v>100.00000000000001</v>
      </c>
      <c r="BE47" s="50">
        <f t="shared" si="31"/>
        <v>100</v>
      </c>
      <c r="BG47" s="175">
        <f>('Non Double Counted #''s'!AM47/'Non Double Counted #''s'!$AL47)*100</f>
        <v>82.974637144872148</v>
      </c>
      <c r="BH47" s="175">
        <f>('Non Double Counted #''s'!AN47/'Non Double Counted #''s'!$AL47)*100</f>
        <v>11.333077934403105</v>
      </c>
      <c r="BI47" s="175">
        <f>('Non Double Counted #''s'!AO47/'Non Double Counted #''s'!$AL47)*100</f>
        <v>2.6652503635081364</v>
      </c>
      <c r="BJ47" s="175">
        <f>('Non Double Counted #''s'!AP47/'Non Double Counted #''s'!$AL47)*100</f>
        <v>1.2408557025066824</v>
      </c>
      <c r="BK47" s="175">
        <f>('Non Double Counted #''s'!AQ47/'Non Double Counted #''s'!$AL47)*100</f>
        <v>1.7861788547099335</v>
      </c>
      <c r="BL47" s="175">
        <f>('Non Double Counted #''s'!CU47/'Non Double Counted #''s'!$CT47)*100</f>
        <v>80.118227010438872</v>
      </c>
      <c r="BM47" s="175">
        <f>('Non Double Counted #''s'!CV47/'Non Double Counted #''s'!$CT47)*100</f>
        <v>11.58170515844659</v>
      </c>
      <c r="BN47" s="175">
        <f>('Non Double Counted #''s'!CW47/'Non Double Counted #''s'!$CT47)*100</f>
        <v>3.9617131042357916</v>
      </c>
      <c r="BO47" s="175">
        <f>('Non Double Counted #''s'!CX47/'Non Double Counted #''s'!$CT47)*100</f>
        <v>1.9233328644141283</v>
      </c>
      <c r="BP47" s="175">
        <f>('Non Double Counted #''s'!CY47/'Non Double Counted #''s'!$CT47)*100</f>
        <v>2.4150218624646227</v>
      </c>
      <c r="BQ47" s="29">
        <f t="shared" si="32"/>
        <v>-2.8564101344332755</v>
      </c>
      <c r="BR47" s="29">
        <f t="shared" si="33"/>
        <v>0.24862722404348503</v>
      </c>
      <c r="BS47" s="29">
        <f t="shared" si="34"/>
        <v>1.2964627407276552</v>
      </c>
      <c r="BT47" s="29">
        <f t="shared" si="35"/>
        <v>0.62884300775468915</v>
      </c>
      <c r="BU47" s="29">
        <f t="shared" si="36"/>
        <v>0.6824771619074459</v>
      </c>
      <c r="BW47" s="50">
        <f t="shared" si="37"/>
        <v>100</v>
      </c>
      <c r="BX47" s="50">
        <f t="shared" si="38"/>
        <v>100.00000000000003</v>
      </c>
      <c r="BZ47" s="175">
        <f>('Non Double Counted #''s'!AS47/'Non Double Counted #''s'!$AR47)*100</f>
        <v>82.752211272693955</v>
      </c>
      <c r="CA47" s="175">
        <f>('Non Double Counted #''s'!AT47/'Non Double Counted #''s'!$AR47)*100</f>
        <v>11.339762459962007</v>
      </c>
      <c r="CB47" s="175">
        <f>('Non Double Counted #''s'!AU47/'Non Double Counted #''s'!$AR47)*100</f>
        <v>2.8002655082945411</v>
      </c>
      <c r="CC47" s="175">
        <f>('Non Double Counted #''s'!AV47/'Non Double Counted #''s'!$AR47)*100</f>
        <v>1.2764449545645473</v>
      </c>
      <c r="CD47" s="175">
        <f>('Non Double Counted #''s'!AW47/'Non Double Counted #''s'!$AR47)*100</f>
        <v>1.8313158044849467</v>
      </c>
      <c r="CE47" s="175">
        <f>('Non Double Counted #''s'!DA47/'Non Double Counted #''s'!$CZ47)*100</f>
        <v>79.845806940282117</v>
      </c>
      <c r="CF47" s="175">
        <f>('Non Double Counted #''s'!DB47/'Non Double Counted #''s'!$CZ47)*100</f>
        <v>11.600888410815047</v>
      </c>
      <c r="CG47" s="175">
        <f>('Non Double Counted #''s'!DC47/'Non Double Counted #''s'!$CZ47)*100</f>
        <v>4.0693679738158135</v>
      </c>
      <c r="CH47" s="175">
        <f>('Non Double Counted #''s'!DD47/'Non Double Counted #''s'!$CZ47)*100</f>
        <v>1.981369146791609</v>
      </c>
      <c r="CI47" s="175">
        <f>('Non Double Counted #''s'!DE47/'Non Double Counted #''s'!$CZ47)*100</f>
        <v>2.5025675282954114</v>
      </c>
      <c r="CJ47" s="29">
        <f t="shared" si="39"/>
        <v>-2.9064043324118387</v>
      </c>
      <c r="CK47" s="29">
        <f t="shared" si="40"/>
        <v>0.26112595085304058</v>
      </c>
      <c r="CL47" s="29">
        <f t="shared" si="41"/>
        <v>1.2691024655212724</v>
      </c>
      <c r="CM47" s="29">
        <f t="shared" si="42"/>
        <v>0.67125172381046472</v>
      </c>
      <c r="CN47" s="29">
        <f t="shared" si="43"/>
        <v>0.70492419222706171</v>
      </c>
      <c r="CP47" s="50">
        <f t="shared" si="44"/>
        <v>100</v>
      </c>
      <c r="CQ47" s="50">
        <f t="shared" si="45"/>
        <v>100</v>
      </c>
      <c r="CS47" s="175">
        <f>('Non Double Counted #''s'!AY47/'Non Double Counted #''s'!$AX47)*100</f>
        <v>82.519132168702185</v>
      </c>
      <c r="CT47" s="175">
        <f>('Non Double Counted #''s'!AZ47/'Non Double Counted #''s'!$AX47)*100</f>
        <v>11.351304831135113</v>
      </c>
      <c r="CU47" s="175">
        <f>('Non Double Counted #''s'!BA47/'Non Double Counted #''s'!$AX47)*100</f>
        <v>2.948065798990807</v>
      </c>
      <c r="CV47" s="175">
        <f>('Non Double Counted #''s'!BB47/'Non Double Counted #''s'!$AX47)*100</f>
        <v>1.3063312267475082</v>
      </c>
      <c r="CW47" s="175">
        <f>('Non Double Counted #''s'!BC47/'Non Double Counted #''s'!$AX47)*100</f>
        <v>1.8751659744243805</v>
      </c>
      <c r="CX47" s="175">
        <f>('Non Double Counted #''s'!DG47/'Non Double Counted #''s'!$DF47)*100</f>
        <v>79.729607746594453</v>
      </c>
      <c r="CY47" s="175">
        <f>('Non Double Counted #''s'!DH47/'Non Double Counted #''s'!$DF47)*100</f>
        <v>11.618972591498441</v>
      </c>
      <c r="CZ47" s="175">
        <f>('Non Double Counted #''s'!DI47/'Non Double Counted #''s'!$DF47)*100</f>
        <v>4.1108813392417529</v>
      </c>
      <c r="DA47" s="175">
        <f>('Non Double Counted #''s'!DJ47/'Non Double Counted #''s'!$DF47)*100</f>
        <v>2.0288199573280816</v>
      </c>
      <c r="DB47" s="175">
        <f>('Non Double Counted #''s'!DK47/'Non Double Counted #''s'!$DF47)*100</f>
        <v>2.5117183653372721</v>
      </c>
      <c r="DC47" s="29">
        <f t="shared" si="184"/>
        <v>-2.789524422107732</v>
      </c>
      <c r="DD47" s="29">
        <f t="shared" si="185"/>
        <v>0.26766776036332729</v>
      </c>
      <c r="DE47" s="29">
        <f t="shared" si="186"/>
        <v>1.1628155402509459</v>
      </c>
      <c r="DF47" s="29">
        <f t="shared" si="187"/>
        <v>0.63655239091289162</v>
      </c>
      <c r="DG47" s="29">
        <f t="shared" si="188"/>
        <v>0.72248873058057339</v>
      </c>
      <c r="DI47" s="50">
        <f t="shared" si="189"/>
        <v>99.999999999999986</v>
      </c>
      <c r="DJ47" s="50">
        <f t="shared" si="190"/>
        <v>100</v>
      </c>
      <c r="DL47" s="175">
        <f>('Non Double Counted #''s'!BE47/'Non Double Counted #''s'!$BD47)*100</f>
        <v>82.3205774225261</v>
      </c>
      <c r="DM47" s="175">
        <f>('Non Double Counted #''s'!BF47/'Non Double Counted #''s'!$BD47)*100</f>
        <v>11.335892646960508</v>
      </c>
      <c r="DN47" s="175">
        <f>('Non Double Counted #''s'!BG47/'Non Double Counted #''s'!$BD47)*100</f>
        <v>3.0879156042316964</v>
      </c>
      <c r="DO47" s="175">
        <f>('Non Double Counted #''s'!BH47/'Non Double Counted #''s'!$BD47)*100</f>
        <v>1.3401097815918928</v>
      </c>
      <c r="DP47" s="175">
        <f>('Non Double Counted #''s'!BI47/'Non Double Counted #''s'!$BD47)*100</f>
        <v>1.9155045446898042</v>
      </c>
      <c r="DQ47" s="175">
        <f>('Non Double Counted #''s'!DM47/'Non Double Counted #''s'!$DL47)*100</f>
        <v>79.483136753025903</v>
      </c>
      <c r="DR47" s="175">
        <f>('Non Double Counted #''s'!DN47/'Non Double Counted #''s'!$DL47)*100</f>
        <v>11.611160291628472</v>
      </c>
      <c r="DS47" s="175">
        <f>('Non Double Counted #''s'!DO47/'Non Double Counted #''s'!$DL47)*100</f>
        <v>4.2390225486674478</v>
      </c>
      <c r="DT47" s="175">
        <f>('Non Double Counted #''s'!DS47/'Non Double Counted #''s'!$DL47)*100</f>
        <v>2.0840326017758639</v>
      </c>
      <c r="DU47" s="175">
        <f>('Non Double Counted #''s'!DT47/'Non Double Counted #''s'!$DL47)*100</f>
        <v>2.5826478049023054</v>
      </c>
      <c r="DV47" s="29">
        <f t="shared" si="191"/>
        <v>-2.8374406695001966</v>
      </c>
      <c r="DW47" s="29">
        <f t="shared" si="192"/>
        <v>0.27526764466796472</v>
      </c>
      <c r="DX47" s="29">
        <f t="shared" si="193"/>
        <v>1.1511069444357513</v>
      </c>
      <c r="DY47" s="29">
        <f t="shared" si="194"/>
        <v>0.66714326021250114</v>
      </c>
      <c r="DZ47" s="29">
        <f t="shared" si="195"/>
        <v>0.74392282018397116</v>
      </c>
      <c r="EB47" s="50">
        <f t="shared" si="196"/>
        <v>100</v>
      </c>
      <c r="EC47" s="50">
        <f t="shared" si="197"/>
        <v>100</v>
      </c>
      <c r="EE47" s="175">
        <f>('Non Double Counted #''s'!BQ47/'Non Double Counted #''s'!$BP47)*100</f>
        <v>81.846572404878088</v>
      </c>
      <c r="EF47" s="175">
        <f>('Non Double Counted #''s'!BR47/'Non Double Counted #''s'!$BP47)*100</f>
        <v>11.335297398949159</v>
      </c>
      <c r="EG47" s="175">
        <f>('Non Double Counted #''s'!BS47/'Non Double Counted #''s'!$BP47)*100</f>
        <v>3.4054993837243095</v>
      </c>
      <c r="EH47" s="175">
        <f>('Non Double Counted #''s'!BT47/'Non Double Counted #''s'!$BP47)*100</f>
        <v>1.390728808633872</v>
      </c>
      <c r="EI47" s="175">
        <f>('Non Double Counted #''s'!BU47/'Non Double Counted #''s'!$BP47)*100</f>
        <v>2.0219020038145628</v>
      </c>
      <c r="EJ47" s="175">
        <f>('Non Double Counted #''s'!EB47/'Non Double Counted #''s'!$EA47)*100</f>
        <v>79.145726841927925</v>
      </c>
      <c r="EK47" s="175">
        <f>('Non Double Counted #''s'!EC47/'Non Double Counted #''s'!$EA47)*100</f>
        <v>11.596095302462205</v>
      </c>
      <c r="EL47" s="175">
        <f>('Non Double Counted #''s'!ED47/'Non Double Counted #''s'!$EA47)*100</f>
        <v>4.3781857807537623</v>
      </c>
      <c r="EM47" s="175">
        <f>('Non Double Counted #''s'!EE47/'Non Double Counted #''s'!$EA47)*100</f>
        <v>2.1742821259980563</v>
      </c>
      <c r="EN47" s="175">
        <f>('Non Double Counted #''s'!EF47/'Non Double Counted #''s'!$EA47)*100</f>
        <v>2.7057099488580558</v>
      </c>
      <c r="EO47" s="29">
        <f t="shared" si="198"/>
        <v>-2.700845562950164</v>
      </c>
      <c r="EP47" s="29">
        <f t="shared" si="199"/>
        <v>0.26079790351304588</v>
      </c>
      <c r="EQ47" s="29">
        <f t="shared" si="200"/>
        <v>0.97268639702945281</v>
      </c>
      <c r="ER47" s="29">
        <f t="shared" si="201"/>
        <v>0.68380794504349307</v>
      </c>
      <c r="ES47" s="29">
        <f t="shared" si="202"/>
        <v>0.78355331736418421</v>
      </c>
      <c r="EU47" s="50">
        <f t="shared" si="203"/>
        <v>99.999999999999986</v>
      </c>
      <c r="EV47" s="50">
        <f t="shared" si="204"/>
        <v>100.00000000000001</v>
      </c>
      <c r="EW47" s="175"/>
      <c r="EX47" s="175">
        <f>'Non Double Counted #''s'!BW47/'Non Double Counted #''s'!$BV47*100</f>
        <v>80.995276783303581</v>
      </c>
      <c r="EY47" s="175">
        <f>'Non Double Counted #''s'!BX47/'Non Double Counted #''s'!$BV47*100</f>
        <v>11.473657969115337</v>
      </c>
      <c r="EZ47" s="175">
        <f>'Non Double Counted #''s'!BY47/'Non Double Counted #''s'!$BV47*100</f>
        <v>3.5477139728034754</v>
      </c>
      <c r="FA47" s="175">
        <f>'Non Double Counted #''s'!BZ47/'Non Double Counted #''s'!$BV47*100</f>
        <v>1.772304120587878</v>
      </c>
      <c r="FB47" s="175">
        <f>'Non Double Counted #''s'!CA47/'Non Double Counted #''s'!$BV47*100</f>
        <v>2.2110471541897239</v>
      </c>
      <c r="FC47" s="194">
        <f>'Non Double Counted #''s'!EI47/'Non Double Counted #''s'!$EH47*100</f>
        <v>78.956906456716254</v>
      </c>
      <c r="FD47" s="175">
        <f>'Non Double Counted #''s'!EJ47/'Non Double Counted #''s'!$EH47*100</f>
        <v>11.546882183151299</v>
      </c>
      <c r="FE47" s="175">
        <f>'Non Double Counted #''s'!EK47/'Non Double Counted #''s'!$EH47*100</f>
        <v>4.4878459860835029</v>
      </c>
      <c r="FF47" s="175">
        <f>'Non Double Counted #''s'!EL47/'Non Double Counted #''s'!$EH47*100</f>
        <v>2.2571716907679171</v>
      </c>
      <c r="FG47" s="175">
        <f>'Non Double Counted #''s'!EM47/'Non Double Counted #''s'!$EH47*100</f>
        <v>2.7511936832810213</v>
      </c>
      <c r="FH47" s="29">
        <f t="shared" si="159"/>
        <v>-2.0383703265873265</v>
      </c>
      <c r="FI47" s="29">
        <f t="shared" si="165"/>
        <v>7.3224214035962021E-2</v>
      </c>
      <c r="FJ47" s="29">
        <f t="shared" si="118"/>
        <v>0.94013201328002749</v>
      </c>
      <c r="FK47" s="29">
        <f t="shared" si="119"/>
        <v>0.48486757018003912</v>
      </c>
      <c r="FL47" s="29">
        <f t="shared" si="120"/>
        <v>0.54014652909129746</v>
      </c>
      <c r="FN47" s="50">
        <f t="shared" si="59"/>
        <v>100</v>
      </c>
      <c r="FO47" s="50">
        <f t="shared" si="60"/>
        <v>99.999999999999986</v>
      </c>
      <c r="FP47" s="175">
        <f>'Non Double Counted #''s'!CC47/'Non Double Counted #''s'!$CB47*100</f>
        <v>80.838582871045702</v>
      </c>
      <c r="FQ47" s="175">
        <f>'Non Double Counted #''s'!CD47/'Non Double Counted #''s'!$CB47*100</f>
        <v>11.522807372467177</v>
      </c>
      <c r="FR47" s="175">
        <f>'Non Double Counted #''s'!CE47/'Non Double Counted #''s'!$CB47*100</f>
        <v>3.6793624956078244</v>
      </c>
      <c r="FS47" s="175">
        <f>'Non Double Counted #''s'!CF47/'Non Double Counted #''s'!$CB47*100</f>
        <v>1.7687991790623636</v>
      </c>
      <c r="FT47" s="175">
        <f>'Non Double Counted #''s'!CG47/'Non Double Counted #''s'!$CB47*100</f>
        <v>2.1904480818169234</v>
      </c>
      <c r="FU47" s="194">
        <f>'Non Double Counted #''s'!EO47/'Non Double Counted #''s'!$EN47*100</f>
        <v>78.598397393247737</v>
      </c>
      <c r="FV47" s="175">
        <f>'Non Double Counted #''s'!EP47/'Non Double Counted #''s'!$EN47*100</f>
        <v>11.564497069040716</v>
      </c>
      <c r="FW47" s="175">
        <f>'Non Double Counted #''s'!EQ47/'Non Double Counted #''s'!$EN47*100</f>
        <v>4.6827599430324014</v>
      </c>
      <c r="FX47" s="175">
        <f>'Non Double Counted #''s'!ER47/'Non Double Counted #''s'!$EN47*100</f>
        <v>2.3495325554720128</v>
      </c>
      <c r="FY47" s="175">
        <f>'Non Double Counted #''s'!ES47/'Non Double Counted #''s'!$EN47*100</f>
        <v>2.8048130392071213</v>
      </c>
      <c r="FZ47" s="29">
        <f t="shared" si="205"/>
        <v>-2.2401854777979651</v>
      </c>
      <c r="GA47" s="29">
        <f t="shared" si="206"/>
        <v>4.1689696573538271E-2</v>
      </c>
      <c r="GB47" s="29">
        <f t="shared" si="207"/>
        <v>1.003397447424577</v>
      </c>
      <c r="GC47" s="29">
        <f t="shared" si="208"/>
        <v>0.58073337640964917</v>
      </c>
      <c r="GD47" s="29">
        <f t="shared" si="209"/>
        <v>0.61436495739019792</v>
      </c>
      <c r="GF47" s="50">
        <f t="shared" si="62"/>
        <v>100</v>
      </c>
      <c r="GG47" s="50">
        <f t="shared" si="63"/>
        <v>99.999999999999986</v>
      </c>
      <c r="GI47" s="194">
        <f>'Non Double Counted #''s'!DM47/'Non Double Counted #''s'!$DL47*100</f>
        <v>79.483136753025903</v>
      </c>
      <c r="GJ47" s="175">
        <f>'Non Double Counted #''s'!DN47/'Non Double Counted #''s'!$DL47*100</f>
        <v>11.611160291628472</v>
      </c>
      <c r="GK47" s="175">
        <f>'Non Double Counted #''s'!DO47/'Non Double Counted #''s'!$DL47*100</f>
        <v>4.2390225486674478</v>
      </c>
      <c r="GL47" s="175">
        <f>'Non Double Counted #''s'!DP47/'Non Double Counted #''s'!$DL47*100</f>
        <v>0.43253229066274618</v>
      </c>
      <c r="GM47" s="175">
        <f>'Non Double Counted #''s'!DQ47/'Non Double Counted #''s'!$DL47*100</f>
        <v>2.0256866243605169</v>
      </c>
      <c r="GN47" s="29">
        <f>'Non Double Counted #''s'!DR47/'Non Double Counted #''s'!$DL47*100</f>
        <v>0.1244288898790421</v>
      </c>
      <c r="GO47" s="29">
        <f>'Non Double Counted #''s'!DS47/'Non Double Counted #''s'!$DL47*100</f>
        <v>2.0840326017758639</v>
      </c>
      <c r="GP47" s="29">
        <f>'Non Double Counted #''s'!DT47/'Non Double Counted #''s'!$DL47*100</f>
        <v>2.5826478049023054</v>
      </c>
      <c r="GQ47" s="194">
        <f>'Non Double Counted #''s'!EU47/'Non Double Counted #''s'!$ET47*100</f>
        <v>78.425570135887966</v>
      </c>
      <c r="GR47" s="175">
        <f>'Non Double Counted #''s'!EV47/'Non Double Counted #''s'!$ET47*100</f>
        <v>11.478843248666186</v>
      </c>
      <c r="GS47" s="175">
        <f>'Non Double Counted #''s'!EW47/'Non Double Counted #''s'!$ET47*100</f>
        <v>4.8314515623854293</v>
      </c>
      <c r="GT47" s="194">
        <f>('Non Double Counted #''s'!EX47/'Non Double Counted #''s'!$ET47)*100</f>
        <v>0.43956278750402444</v>
      </c>
      <c r="GU47" s="194">
        <f>('Non Double Counted #''s'!EY47/'Non Double Counted #''s'!$ET47)*100</f>
        <v>2.2566521586343189</v>
      </c>
      <c r="GV47" s="194">
        <f>('Non Double Counted #''s'!EZ47/'Non Double Counted #''s'!$ET47)*100</f>
        <v>0.15916264875265398</v>
      </c>
      <c r="GW47" s="175">
        <f>('Non Double Counted #''s'!FA47/'Non Double Counted #''s'!$ET47)*100</f>
        <v>2.4087574581694238</v>
      </c>
      <c r="GX47" s="175">
        <f>'Non Double Counted #''s'!FB47/'Non Double Counted #''s'!$ET47*100</f>
        <v>2.8553775948909972</v>
      </c>
      <c r="GY47" s="29">
        <f t="shared" si="64"/>
        <v>-1.0575666171379368</v>
      </c>
      <c r="GZ47" s="29">
        <f t="shared" si="65"/>
        <v>-0.13231704296228664</v>
      </c>
      <c r="HA47" s="29">
        <f t="shared" si="66"/>
        <v>0.59242901371798151</v>
      </c>
      <c r="HB47" s="29">
        <f t="shared" si="67"/>
        <v>7.0304968412782665E-3</v>
      </c>
      <c r="HC47" s="29">
        <f t="shared" si="68"/>
        <v>0.23096553427380195</v>
      </c>
      <c r="HD47" s="29">
        <f t="shared" si="69"/>
        <v>3.4733758873611881E-2</v>
      </c>
      <c r="HE47" s="29">
        <f t="shared" si="70"/>
        <v>0.32472485639355986</v>
      </c>
      <c r="HF47" s="29">
        <f t="shared" si="71"/>
        <v>0.2727297899886918</v>
      </c>
      <c r="HG47" s="50">
        <f t="shared" si="72"/>
        <v>100</v>
      </c>
      <c r="HH47" s="50">
        <f t="shared" si="73"/>
        <v>100</v>
      </c>
    </row>
    <row r="48" spans="1:216">
      <c r="A48" s="1" t="s">
        <v>59</v>
      </c>
      <c r="B48" s="79">
        <f>('Non Double Counted #''s'!U48/'Non Double Counted #''s'!$T48)*100</f>
        <v>86.920338474883636</v>
      </c>
      <c r="C48" s="79">
        <f>('Non Double Counted #''s'!V48/'Non Double Counted #''s'!$T48)*100</f>
        <v>4.0474353861693366</v>
      </c>
      <c r="D48" s="79">
        <f>('Non Double Counted #''s'!W48/'Non Double Counted #''s'!$T48)*100</f>
        <v>5.9120745413211235</v>
      </c>
      <c r="E48" s="79">
        <f>('Non Double Counted #''s'!X48/'Non Double Counted #''s'!$T48)*100</f>
        <v>0.92518796883050358</v>
      </c>
      <c r="F48" s="79">
        <f>('Non Double Counted #''s'!Y48/'Non Double Counted #''s'!$T48)*100</f>
        <v>2.1949636287953984</v>
      </c>
      <c r="G48" s="90">
        <f>('Non Double Counted #''s'!CC48/'Non Double Counted #''s'!$CB48)*100</f>
        <v>81.781584150141015</v>
      </c>
      <c r="H48" s="79">
        <f>('Non Double Counted #''s'!CD48/'Non Double Counted #''s'!$CB48)*100</f>
        <v>4.495558277494097</v>
      </c>
      <c r="I48" s="79">
        <f>('Non Double Counted #''s'!CE48/'Non Double Counted #''s'!$CB48)*100</f>
        <v>9.4709712852367876</v>
      </c>
      <c r="J48" s="79">
        <f>('Non Double Counted #''s'!CF48/'Non Double Counted #''s'!$CB48)*100</f>
        <v>1.5558646529627855</v>
      </c>
      <c r="K48" s="79">
        <f>('Non Double Counted #''s'!CG48/'Non Double Counted #''s'!$CB48)*100</f>
        <v>2.6960216341653092</v>
      </c>
      <c r="L48" s="28">
        <f t="shared" si="167"/>
        <v>-5.1387543247426208</v>
      </c>
      <c r="M48" s="29">
        <f t="shared" si="168"/>
        <v>0.44812289132476035</v>
      </c>
      <c r="N48" s="29">
        <f t="shared" si="169"/>
        <v>3.558896743915664</v>
      </c>
      <c r="O48" s="29">
        <f t="shared" si="170"/>
        <v>0.50105800536991074</v>
      </c>
      <c r="P48" s="29">
        <f t="shared" si="171"/>
        <v>0.63067668413228195</v>
      </c>
      <c r="R48" s="50">
        <f t="shared" si="172"/>
        <v>99.999999999999986</v>
      </c>
      <c r="S48" s="50">
        <f t="shared" si="173"/>
        <v>99.999999999999986</v>
      </c>
      <c r="U48" s="80">
        <f>('Non Double Counted #''s'!AA48/'Non Double Counted #''s'!$Z48)*100</f>
        <v>86.447794849428959</v>
      </c>
      <c r="V48" s="80">
        <f>('Non Double Counted #''s'!AB48/'Non Double Counted #''s'!$Z48)*100</f>
        <v>4.0659167306563599</v>
      </c>
      <c r="W48" s="80">
        <f>('Non Double Counted #''s'!AC48/'Non Double Counted #''s'!$Z48)*100</f>
        <v>6.2631217536346542</v>
      </c>
      <c r="X48" s="80">
        <f>('Non Double Counted #''s'!AD48/'Non Double Counted #''s'!$Z48)*100</f>
        <v>0.9558436316142338</v>
      </c>
      <c r="Y48" s="80">
        <f>('Non Double Counted #''s'!AE48/'Non Double Counted #''s'!$Z48)*100</f>
        <v>2.2673230346657882</v>
      </c>
      <c r="Z48" s="91">
        <f>('Non Double Counted #''s'!CI48/'Non Double Counted #''s'!$CH48)*100</f>
        <v>81.3945379340079</v>
      </c>
      <c r="AA48" s="80">
        <f>('Non Double Counted #''s'!CJ48/'Non Double Counted #''s'!$CH48)*100</f>
        <v>4.5397394268468494</v>
      </c>
      <c r="AB48" s="80">
        <f>('Non Double Counted #''s'!CK48/'Non Double Counted #''s'!$CH48)*100</f>
        <v>9.6991417523342456</v>
      </c>
      <c r="AC48" s="80">
        <f>('Non Double Counted #''s'!CL48/'Non Double Counted #''s'!$CH48)*100</f>
        <v>1.5922717290254778</v>
      </c>
      <c r="AD48" s="80">
        <f>('Non Double Counted #''s'!CM48/'Non Double Counted #''s'!$CH48)*100</f>
        <v>2.7743091577855323</v>
      </c>
      <c r="AE48" s="28">
        <f t="shared" si="174"/>
        <v>-5.0532569154210591</v>
      </c>
      <c r="AF48" s="29">
        <f t="shared" si="175"/>
        <v>0.47382269619048945</v>
      </c>
      <c r="AG48" s="29">
        <f t="shared" si="176"/>
        <v>3.4360199986995914</v>
      </c>
      <c r="AH48" s="29">
        <f t="shared" si="177"/>
        <v>0.50698612311974411</v>
      </c>
      <c r="AI48" s="29">
        <f t="shared" si="178"/>
        <v>0.63642809741124395</v>
      </c>
      <c r="AJ48" s="29"/>
      <c r="AK48" s="50">
        <f t="shared" si="28"/>
        <v>99.999999999999986</v>
      </c>
      <c r="AL48" s="50">
        <f t="shared" si="29"/>
        <v>100.00000000000001</v>
      </c>
      <c r="AN48" s="80">
        <f>('Non Double Counted #''s'!AG48/'Non Double Counted #''s'!$AF48)*100</f>
        <v>86.001109140716025</v>
      </c>
      <c r="AO48" s="80">
        <f>('Non Double Counted #''s'!AH48/'Non Double Counted #''s'!$AF48)*100</f>
        <v>4.102204835553442</v>
      </c>
      <c r="AP48" s="80">
        <f>('Non Double Counted #''s'!AI48/'Non Double Counted #''s'!$AF48)*100</f>
        <v>6.5786702199180205</v>
      </c>
      <c r="AQ48" s="80">
        <f>('Non Double Counted #''s'!AJ48/'Non Double Counted #''s'!$AF48)*100</f>
        <v>0.98755073222330769</v>
      </c>
      <c r="AR48" s="80">
        <f>('Non Double Counted #''s'!AK48/'Non Double Counted #''s'!$AF48)*100</f>
        <v>2.3304650715892046</v>
      </c>
      <c r="AS48" s="91">
        <f>('Non Double Counted #''s'!CO48/'Non Double Counted #''s'!$CN48)*100</f>
        <v>80.969175538234623</v>
      </c>
      <c r="AT48" s="91">
        <f>('Non Double Counted #''s'!CP48/'Non Double Counted #''s'!$CN48)*100</f>
        <v>4.586902119114848</v>
      </c>
      <c r="AU48" s="91">
        <f>('Non Double Counted #''s'!CQ48/'Non Double Counted #''s'!$CN48)*100</f>
        <v>9.9233295299585347</v>
      </c>
      <c r="AV48" s="91">
        <f>('Non Double Counted #''s'!CR48/'Non Double Counted #''s'!$CN48)*100</f>
        <v>1.6463867582616365</v>
      </c>
      <c r="AW48" s="91">
        <f>('Non Double Counted #''s'!CS48/'Non Double Counted #''s'!$CN48)*100</f>
        <v>2.8742060544303607</v>
      </c>
      <c r="AX48" s="28">
        <f t="shared" si="179"/>
        <v>-5.0319336024814021</v>
      </c>
      <c r="AY48" s="29">
        <f t="shared" si="180"/>
        <v>0.48469728356140607</v>
      </c>
      <c r="AZ48" s="29">
        <f t="shared" si="181"/>
        <v>3.3446593100405142</v>
      </c>
      <c r="BA48" s="29">
        <f t="shared" si="182"/>
        <v>0.54374098284115613</v>
      </c>
      <c r="BB48" s="29">
        <f t="shared" si="183"/>
        <v>0.6588360260383288</v>
      </c>
      <c r="BD48" s="50">
        <f t="shared" si="30"/>
        <v>100</v>
      </c>
      <c r="BE48" s="50">
        <f t="shared" si="31"/>
        <v>100.00000000000001</v>
      </c>
      <c r="BG48" s="175">
        <f>('Non Double Counted #''s'!AM48/'Non Double Counted #''s'!$AL48)*100</f>
        <v>85.612219701972492</v>
      </c>
      <c r="BH48" s="175">
        <f>('Non Double Counted #''s'!AN48/'Non Double Counted #''s'!$AL48)*100</f>
        <v>4.1336242786183925</v>
      </c>
      <c r="BI48" s="175">
        <f>('Non Double Counted #''s'!AO48/'Non Double Counted #''s'!$AL48)*100</f>
        <v>6.8361997186252843</v>
      </c>
      <c r="BJ48" s="175">
        <f>('Non Double Counted #''s'!AP48/'Non Double Counted #''s'!$AL48)*100</f>
        <v>1.0255247064228086</v>
      </c>
      <c r="BK48" s="175">
        <f>('Non Double Counted #''s'!AQ48/'Non Double Counted #''s'!$AL48)*100</f>
        <v>2.392431594361021</v>
      </c>
      <c r="BL48" s="175">
        <f>('Non Double Counted #''s'!CU48/'Non Double Counted #''s'!$CT48)*100</f>
        <v>80.488099142015727</v>
      </c>
      <c r="BM48" s="175">
        <f>('Non Double Counted #''s'!CV48/'Non Double Counted #''s'!$CT48)*100</f>
        <v>4.6425118641851757</v>
      </c>
      <c r="BN48" s="175">
        <f>('Non Double Counted #''s'!CW48/'Non Double Counted #''s'!$CT48)*100</f>
        <v>10.168732125327464</v>
      </c>
      <c r="BO48" s="175">
        <f>('Non Double Counted #''s'!CX48/'Non Double Counted #''s'!$CT48)*100</f>
        <v>1.7002364598940316</v>
      </c>
      <c r="BP48" s="175">
        <f>('Non Double Counted #''s'!CY48/'Non Double Counted #''s'!$CT48)*100</f>
        <v>3.0004204085776105</v>
      </c>
      <c r="BQ48" s="29">
        <f t="shared" si="32"/>
        <v>-5.124120559956765</v>
      </c>
      <c r="BR48" s="29">
        <f t="shared" si="33"/>
        <v>0.50888758556678315</v>
      </c>
      <c r="BS48" s="29">
        <f t="shared" si="34"/>
        <v>3.33253240670218</v>
      </c>
      <c r="BT48" s="29">
        <f t="shared" si="35"/>
        <v>0.60798881421658946</v>
      </c>
      <c r="BU48" s="29">
        <f t="shared" si="36"/>
        <v>0.67471175347122303</v>
      </c>
      <c r="BW48" s="50">
        <f t="shared" si="37"/>
        <v>100</v>
      </c>
      <c r="BX48" s="50">
        <f t="shared" si="38"/>
        <v>100.00000000000001</v>
      </c>
      <c r="BZ48" s="175">
        <f>('Non Double Counted #''s'!AS48/'Non Double Counted #''s'!$AR48)*100</f>
        <v>85.259118858251725</v>
      </c>
      <c r="CA48" s="175">
        <f>('Non Double Counted #''s'!AT48/'Non Double Counted #''s'!$AR48)*100</f>
        <v>4.1526633159515702</v>
      </c>
      <c r="CB48" s="175">
        <f>('Non Double Counted #''s'!AU48/'Non Double Counted #''s'!$AR48)*100</f>
        <v>7.0952658062018115</v>
      </c>
      <c r="CC48" s="175">
        <f>('Non Double Counted #''s'!AV48/'Non Double Counted #''s'!$AR48)*100</f>
        <v>1.056611704050497</v>
      </c>
      <c r="CD48" s="175">
        <f>('Non Double Counted #''s'!AW48/'Non Double Counted #''s'!$AR48)*100</f>
        <v>2.4363403155443901</v>
      </c>
      <c r="CE48" s="175">
        <f>('Non Double Counted #''s'!DA48/'Non Double Counted #''s'!$CZ48)*100</f>
        <v>80.002162230578151</v>
      </c>
      <c r="CF48" s="175">
        <f>('Non Double Counted #''s'!DB48/'Non Double Counted #''s'!$CZ48)*100</f>
        <v>4.677748537857493</v>
      </c>
      <c r="CG48" s="175">
        <f>('Non Double Counted #''s'!DC48/'Non Double Counted #''s'!$CZ48)*100</f>
        <v>10.4111929711685</v>
      </c>
      <c r="CH48" s="175">
        <f>('Non Double Counted #''s'!DD48/'Non Double Counted #''s'!$CZ48)*100</f>
        <v>1.7470295698215894</v>
      </c>
      <c r="CI48" s="175">
        <f>('Non Double Counted #''s'!DE48/'Non Double Counted #''s'!$CZ48)*100</f>
        <v>3.1618666905742567</v>
      </c>
      <c r="CJ48" s="29">
        <f t="shared" si="39"/>
        <v>-5.2569566276735742</v>
      </c>
      <c r="CK48" s="29">
        <f t="shared" si="40"/>
        <v>0.52508522190592277</v>
      </c>
      <c r="CL48" s="29">
        <f t="shared" si="41"/>
        <v>3.3159271649666886</v>
      </c>
      <c r="CM48" s="29">
        <f t="shared" si="42"/>
        <v>0.72552637502986661</v>
      </c>
      <c r="CN48" s="29">
        <f t="shared" si="43"/>
        <v>0.69041786577109243</v>
      </c>
      <c r="CP48" s="50">
        <f t="shared" si="44"/>
        <v>99.999999999999986</v>
      </c>
      <c r="CQ48" s="50">
        <f t="shared" si="45"/>
        <v>100</v>
      </c>
      <c r="CS48" s="175">
        <f>('Non Double Counted #''s'!AY48/'Non Double Counted #''s'!$AX48)*100</f>
        <v>84.8585532615175</v>
      </c>
      <c r="CT48" s="175">
        <f>('Non Double Counted #''s'!AZ48/'Non Double Counted #''s'!$AX48)*100</f>
        <v>4.1983112652213714</v>
      </c>
      <c r="CU48" s="175">
        <f>('Non Double Counted #''s'!BA48/'Non Double Counted #''s'!$AX48)*100</f>
        <v>7.372175710700037</v>
      </c>
      <c r="CV48" s="175">
        <f>('Non Double Counted #''s'!BB48/'Non Double Counted #''s'!$AX48)*100</f>
        <v>1.0951375144265274</v>
      </c>
      <c r="CW48" s="175">
        <f>('Non Double Counted #''s'!BC48/'Non Double Counted #''s'!$AX48)*100</f>
        <v>2.4758222481345666</v>
      </c>
      <c r="CX48" s="175">
        <f>('Non Double Counted #''s'!DG48/'Non Double Counted #''s'!$DF48)*100</f>
        <v>79.571772246680325</v>
      </c>
      <c r="CY48" s="175">
        <f>('Non Double Counted #''s'!DH48/'Non Double Counted #''s'!$DF48)*100</f>
        <v>4.6781632580294019</v>
      </c>
      <c r="CZ48" s="175">
        <f>('Non Double Counted #''s'!DI48/'Non Double Counted #''s'!$DF48)*100</f>
        <v>10.661123916951039</v>
      </c>
      <c r="DA48" s="175">
        <f>('Non Double Counted #''s'!DJ48/'Non Double Counted #''s'!$DF48)*100</f>
        <v>1.7909240969086309</v>
      </c>
      <c r="DB48" s="175">
        <f>('Non Double Counted #''s'!DK48/'Non Double Counted #''s'!$DF48)*100</f>
        <v>3.2980164814305999</v>
      </c>
      <c r="DC48" s="29">
        <f t="shared" si="184"/>
        <v>-5.2867810148371746</v>
      </c>
      <c r="DD48" s="29">
        <f t="shared" si="185"/>
        <v>0.47985199280803048</v>
      </c>
      <c r="DE48" s="29">
        <f t="shared" si="186"/>
        <v>3.2889482062510025</v>
      </c>
      <c r="DF48" s="29">
        <f t="shared" si="187"/>
        <v>0.82219423329603325</v>
      </c>
      <c r="DG48" s="29">
        <f t="shared" si="188"/>
        <v>0.69578658248210346</v>
      </c>
      <c r="DI48" s="50">
        <f t="shared" si="189"/>
        <v>100</v>
      </c>
      <c r="DJ48" s="50">
        <f t="shared" si="190"/>
        <v>99.999999999999986</v>
      </c>
      <c r="DL48" s="175">
        <f>('Non Double Counted #''s'!BE48/'Non Double Counted #''s'!$BD48)*100</f>
        <v>84.503521670011352</v>
      </c>
      <c r="DM48" s="175">
        <f>('Non Double Counted #''s'!BF48/'Non Double Counted #''s'!$BD48)*100</f>
        <v>4.2163401193462686</v>
      </c>
      <c r="DN48" s="175">
        <f>('Non Double Counted #''s'!BG48/'Non Double Counted #''s'!$BD48)*100</f>
        <v>7.6263949774876476</v>
      </c>
      <c r="DO48" s="175">
        <f>('Non Double Counted #''s'!BH48/'Non Double Counted #''s'!$BD48)*100</f>
        <v>1.1284150704757858</v>
      </c>
      <c r="DP48" s="175">
        <f>('Non Double Counted #''s'!BI48/'Non Double Counted #''s'!$BD48)*100</f>
        <v>2.5253281626789446</v>
      </c>
      <c r="DQ48" s="175">
        <f>('Non Double Counted #''s'!DM48/'Non Double Counted #''s'!$DL48)*100</f>
        <v>79.005310206470995</v>
      </c>
      <c r="DR48" s="175">
        <f>('Non Double Counted #''s'!DN48/'Non Double Counted #''s'!$DL48)*100</f>
        <v>4.7586658028119722</v>
      </c>
      <c r="DS48" s="175">
        <f>('Non Double Counted #''s'!DO48/'Non Double Counted #''s'!$DL48)*100</f>
        <v>10.98451311302261</v>
      </c>
      <c r="DT48" s="175">
        <f>('Non Double Counted #''s'!DS48/'Non Double Counted #''s'!$DL48)*100</f>
        <v>1.8416979327901606</v>
      </c>
      <c r="DU48" s="175">
        <f>('Non Double Counted #''s'!DT48/'Non Double Counted #''s'!$DL48)*100</f>
        <v>3.4098129449042642</v>
      </c>
      <c r="DV48" s="29">
        <f t="shared" si="191"/>
        <v>-5.4982114635403576</v>
      </c>
      <c r="DW48" s="29">
        <f t="shared" si="192"/>
        <v>0.54232568346570353</v>
      </c>
      <c r="DX48" s="29">
        <f t="shared" si="193"/>
        <v>3.3581181355349621</v>
      </c>
      <c r="DY48" s="29">
        <f t="shared" si="194"/>
        <v>0.88448478222531968</v>
      </c>
      <c r="DZ48" s="29">
        <f t="shared" si="195"/>
        <v>0.71328286231437477</v>
      </c>
      <c r="EB48" s="50">
        <f t="shared" si="196"/>
        <v>100</v>
      </c>
      <c r="EC48" s="50">
        <f t="shared" si="197"/>
        <v>100</v>
      </c>
      <c r="EE48" s="175">
        <f>('Non Double Counted #''s'!BQ48/'Non Double Counted #''s'!$BP48)*100</f>
        <v>83.452919066312887</v>
      </c>
      <c r="EF48" s="175">
        <f>('Non Double Counted #''s'!BR48/'Non Double Counted #''s'!$BP48)*100</f>
        <v>4.3777228227019753</v>
      </c>
      <c r="EG48" s="175">
        <f>('Non Double Counted #''s'!BS48/'Non Double Counted #''s'!$BP48)*100</f>
        <v>8.3751758163528276</v>
      </c>
      <c r="EH48" s="175">
        <f>('Non Double Counted #''s'!BT48/'Non Double Counted #''s'!$BP48)*100</f>
        <v>1.1987516551923363</v>
      </c>
      <c r="EI48" s="175">
        <f>('Non Double Counted #''s'!BU48/'Non Double Counted #''s'!$BP48)*100</f>
        <v>2.5954306394399702</v>
      </c>
      <c r="EJ48" s="175">
        <f>('Non Double Counted #''s'!EB48/'Non Double Counted #''s'!$EA48)*100</f>
        <v>78.224035467181693</v>
      </c>
      <c r="EK48" s="175">
        <f>('Non Double Counted #''s'!EC48/'Non Double Counted #''s'!$EA48)*100</f>
        <v>4.9022750112695972</v>
      </c>
      <c r="EL48" s="175">
        <f>('Non Double Counted #''s'!ED48/'Non Double Counted #''s'!$EA48)*100</f>
        <v>11.354636664033647</v>
      </c>
      <c r="EM48" s="175">
        <f>('Non Double Counted #''s'!EE48/'Non Double Counted #''s'!$EA48)*100</f>
        <v>1.9490717573541878</v>
      </c>
      <c r="EN48" s="175">
        <f>('Non Double Counted #''s'!EF48/'Non Double Counted #''s'!$EA48)*100</f>
        <v>3.5699811001608759</v>
      </c>
      <c r="EO48" s="29">
        <f t="shared" si="198"/>
        <v>-5.2288835991311942</v>
      </c>
      <c r="EP48" s="29">
        <f t="shared" si="199"/>
        <v>0.52455218856762187</v>
      </c>
      <c r="EQ48" s="29">
        <f t="shared" si="200"/>
        <v>2.9794608476808193</v>
      </c>
      <c r="ER48" s="29">
        <f t="shared" si="201"/>
        <v>0.97455046072090568</v>
      </c>
      <c r="ES48" s="29">
        <f t="shared" si="202"/>
        <v>0.75032010216185152</v>
      </c>
      <c r="EU48" s="50">
        <f t="shared" si="203"/>
        <v>99.999999999999986</v>
      </c>
      <c r="EV48" s="50">
        <f t="shared" si="204"/>
        <v>100</v>
      </c>
      <c r="EW48" s="175"/>
      <c r="EX48" s="175">
        <f>'Non Double Counted #''s'!BW48/'Non Double Counted #''s'!$BV48*100</f>
        <v>82.117906787396223</v>
      </c>
      <c r="EY48" s="175">
        <f>'Non Double Counted #''s'!BX48/'Non Double Counted #''s'!$BV48*100</f>
        <v>4.4328523534214037</v>
      </c>
      <c r="EZ48" s="175">
        <f>'Non Double Counted #''s'!BY48/'Non Double Counted #''s'!$BV48*100</f>
        <v>9.1661414817933782</v>
      </c>
      <c r="FA48" s="175">
        <f>'Non Double Counted #''s'!BZ48/'Non Double Counted #''s'!$BV48*100</f>
        <v>1.5564453735638635</v>
      </c>
      <c r="FB48" s="175">
        <f>'Non Double Counted #''s'!CA48/'Non Double Counted #''s'!$BV48*100</f>
        <v>2.7266540038251343</v>
      </c>
      <c r="FC48" s="194">
        <f>'Non Double Counted #''s'!EI48/'Non Double Counted #''s'!$EH48*100</f>
        <v>77.818763057714065</v>
      </c>
      <c r="FD48" s="175">
        <f>'Non Double Counted #''s'!EJ48/'Non Double Counted #''s'!$EH48*100</f>
        <v>4.9506800333616852</v>
      </c>
      <c r="FE48" s="175">
        <f>'Non Double Counted #''s'!EK48/'Non Double Counted #''s'!$EH48*100</f>
        <v>11.643145577512243</v>
      </c>
      <c r="FF48" s="175">
        <f>'Non Double Counted #''s'!EL48/'Non Double Counted #''s'!$EH48*100</f>
        <v>2.0139330454098778</v>
      </c>
      <c r="FG48" s="175">
        <f>'Non Double Counted #''s'!EM48/'Non Double Counted #''s'!$EH48*100</f>
        <v>3.5734782860021306</v>
      </c>
      <c r="FH48" s="29">
        <f t="shared" si="159"/>
        <v>-4.2991437296821573</v>
      </c>
      <c r="FI48" s="29">
        <f t="shared" si="165"/>
        <v>0.51782767994028145</v>
      </c>
      <c r="FJ48" s="29">
        <f t="shared" si="118"/>
        <v>2.4770040957188648</v>
      </c>
      <c r="FK48" s="29">
        <f t="shared" si="119"/>
        <v>0.45748767184601435</v>
      </c>
      <c r="FL48" s="29">
        <f t="shared" si="120"/>
        <v>0.84682428217699623</v>
      </c>
      <c r="FN48" s="50">
        <f t="shared" si="59"/>
        <v>100</v>
      </c>
      <c r="FO48" s="50">
        <f t="shared" si="60"/>
        <v>99.999999999999986</v>
      </c>
      <c r="FP48" s="175">
        <f>'Non Double Counted #''s'!CC48/'Non Double Counted #''s'!$CB48*100</f>
        <v>81.781584150141015</v>
      </c>
      <c r="FQ48" s="175">
        <f>'Non Double Counted #''s'!CD48/'Non Double Counted #''s'!$CB48*100</f>
        <v>4.495558277494097</v>
      </c>
      <c r="FR48" s="175">
        <f>'Non Double Counted #''s'!CE48/'Non Double Counted #''s'!$CB48*100</f>
        <v>9.4709712852367876</v>
      </c>
      <c r="FS48" s="175">
        <f>'Non Double Counted #''s'!CF48/'Non Double Counted #''s'!$CB48*100</f>
        <v>1.5558646529627855</v>
      </c>
      <c r="FT48" s="175">
        <f>'Non Double Counted #''s'!CG48/'Non Double Counted #''s'!$CB48*100</f>
        <v>2.6960216341653092</v>
      </c>
      <c r="FU48" s="194">
        <f>'Non Double Counted #''s'!EO48/'Non Double Counted #''s'!$EN48*100</f>
        <v>77.31796528132152</v>
      </c>
      <c r="FV48" s="175">
        <f>'Non Double Counted #''s'!EP48/'Non Double Counted #''s'!$EN48*100</f>
        <v>4.9908991553071624</v>
      </c>
      <c r="FW48" s="175">
        <f>'Non Double Counted #''s'!EQ48/'Non Double Counted #''s'!$EN48*100</f>
        <v>12.043468119542421</v>
      </c>
      <c r="FX48" s="175">
        <f>'Non Double Counted #''s'!ER48/'Non Double Counted #''s'!$EN48*100</f>
        <v>2.064114355907706</v>
      </c>
      <c r="FY48" s="175">
        <f>'Non Double Counted #''s'!ES48/'Non Double Counted #''s'!$EN48*100</f>
        <v>3.5835530879211883</v>
      </c>
      <c r="FZ48" s="29">
        <f t="shared" si="205"/>
        <v>-4.4636188688194949</v>
      </c>
      <c r="GA48" s="29">
        <f t="shared" si="206"/>
        <v>0.49534087781306546</v>
      </c>
      <c r="GB48" s="29">
        <f t="shared" si="207"/>
        <v>2.5724968343056336</v>
      </c>
      <c r="GC48" s="29">
        <f t="shared" si="208"/>
        <v>0.50824970294492045</v>
      </c>
      <c r="GD48" s="29">
        <f t="shared" si="209"/>
        <v>0.88753145375587916</v>
      </c>
      <c r="GF48" s="50">
        <f t="shared" si="62"/>
        <v>99.999999999999986</v>
      </c>
      <c r="GG48" s="50">
        <f t="shared" si="63"/>
        <v>100</v>
      </c>
      <c r="GI48" s="194">
        <f>'Non Double Counted #''s'!DM48/'Non Double Counted #''s'!$DL48*100</f>
        <v>79.005310206470995</v>
      </c>
      <c r="GJ48" s="175">
        <f>'Non Double Counted #''s'!DN48/'Non Double Counted #''s'!$DL48*100</f>
        <v>4.7586658028119722</v>
      </c>
      <c r="GK48" s="175">
        <f>'Non Double Counted #''s'!DO48/'Non Double Counted #''s'!$DL48*100</f>
        <v>10.98451311302261</v>
      </c>
      <c r="GL48" s="175">
        <f>'Non Double Counted #''s'!DP48/'Non Double Counted #''s'!$DL48*100</f>
        <v>0.83402948633283269</v>
      </c>
      <c r="GM48" s="175">
        <f>'Non Double Counted #''s'!DQ48/'Non Double Counted #''s'!$DL48*100</f>
        <v>2.5143275578675008</v>
      </c>
      <c r="GN48" s="29">
        <f>'Non Double Counted #''s'!DR48/'Non Double Counted #''s'!$DL48*100</f>
        <v>6.1455900703930463E-2</v>
      </c>
      <c r="GO48" s="29">
        <f>'Non Double Counted #''s'!DS48/'Non Double Counted #''s'!$DL48*100</f>
        <v>1.8416979327901606</v>
      </c>
      <c r="GP48" s="29">
        <f>'Non Double Counted #''s'!DT48/'Non Double Counted #''s'!$DL48*100</f>
        <v>3.4098129449042642</v>
      </c>
      <c r="GQ48" s="194">
        <f>'Non Double Counted #''s'!EU48/'Non Double Counted #''s'!$ET48*100</f>
        <v>76.936445175954546</v>
      </c>
      <c r="GR48" s="175">
        <f>'Non Double Counted #''s'!EV48/'Non Double Counted #''s'!$ET48*100</f>
        <v>4.9986203728499534</v>
      </c>
      <c r="GS48" s="175">
        <f>'Non Double Counted #''s'!EW48/'Non Double Counted #''s'!$ET48*100</f>
        <v>12.323500462162391</v>
      </c>
      <c r="GT48" s="194">
        <f>('Non Double Counted #''s'!EX48/'Non Double Counted #''s'!$ET48)*100</f>
        <v>0.82000159559088437</v>
      </c>
      <c r="GU48" s="194">
        <f>('Non Double Counted #''s'!EY48/'Non Double Counted #''s'!$ET48)*100</f>
        <v>2.7297816022273227</v>
      </c>
      <c r="GV48" s="194">
        <f>('Non Double Counted #''s'!EZ48/'Non Double Counted #''s'!$ET48)*100</f>
        <v>7.048039989369502E-2</v>
      </c>
      <c r="GW48" s="175">
        <f>('Non Double Counted #''s'!FA48/'Non Double Counted #''s'!$ET48)*100</f>
        <v>2.1211703913212054</v>
      </c>
      <c r="GX48" s="175">
        <f>'Non Double Counted #''s'!FB48/'Non Double Counted #''s'!$ET48*100</f>
        <v>3.6202635977119022</v>
      </c>
      <c r="GY48" s="29">
        <f t="shared" si="64"/>
        <v>-2.0688650305164487</v>
      </c>
      <c r="GZ48" s="29">
        <f t="shared" si="65"/>
        <v>0.23995457003798126</v>
      </c>
      <c r="HA48" s="29">
        <f t="shared" si="66"/>
        <v>1.3389873491397815</v>
      </c>
      <c r="HB48" s="29">
        <f t="shared" si="67"/>
        <v>-1.4027890741948323E-2</v>
      </c>
      <c r="HC48" s="29">
        <f t="shared" si="68"/>
        <v>0.21545404435982185</v>
      </c>
      <c r="HD48" s="29">
        <f t="shared" si="69"/>
        <v>9.0244991897645566E-3</v>
      </c>
      <c r="HE48" s="29">
        <f t="shared" si="70"/>
        <v>0.27947245853104485</v>
      </c>
      <c r="HF48" s="29">
        <f t="shared" si="71"/>
        <v>0.21045065280763797</v>
      </c>
      <c r="HG48" s="50">
        <f t="shared" si="72"/>
        <v>100.00000000000001</v>
      </c>
      <c r="HH48" s="50">
        <f t="shared" si="73"/>
        <v>99.999999999999986</v>
      </c>
    </row>
    <row r="49" spans="1:216">
      <c r="A49" s="1" t="s">
        <v>60</v>
      </c>
      <c r="B49" s="79">
        <f>('Non Double Counted #''s'!U49/'Non Double Counted #''s'!$T49)*100</f>
        <v>91.573235923302178</v>
      </c>
      <c r="C49" s="79">
        <f>('Non Double Counted #''s'!V49/'Non Double Counted #''s'!$T49)*100</f>
        <v>0.66565966322493642</v>
      </c>
      <c r="D49" s="79">
        <f>('Non Double Counted #''s'!W49/'Non Double Counted #''s'!$T49)*100</f>
        <v>1.3190592429241244</v>
      </c>
      <c r="E49" s="79">
        <f>('Non Double Counted #''s'!X49/'Non Double Counted #''s'!$T49)*100</f>
        <v>0.91793445885091585</v>
      </c>
      <c r="F49" s="79">
        <f>('Non Double Counted #''s'!Y49/'Non Double Counted #''s'!$T49)*100</f>
        <v>5.5241107116978485</v>
      </c>
      <c r="G49" s="90">
        <f>('Non Double Counted #''s'!CC49/'Non Double Counted #''s'!$CB49)*100</f>
        <v>88.559681371832284</v>
      </c>
      <c r="H49" s="79">
        <f>('Non Double Counted #''s'!CD49/'Non Double Counted #''s'!$CB49)*100</f>
        <v>1.2593357234344935</v>
      </c>
      <c r="I49" s="79">
        <f>('Non Double Counted #''s'!CE49/'Non Double Counted #''s'!$CB49)*100</f>
        <v>2.2396963440809903</v>
      </c>
      <c r="J49" s="79">
        <f>('Non Double Counted #''s'!CF49/'Non Double Counted #''s'!$CB49)*100</f>
        <v>1.565067872244609</v>
      </c>
      <c r="K49" s="79">
        <f>('Non Double Counted #''s'!CG49/'Non Double Counted #''s'!$CB49)*100</f>
        <v>6.3762186884076204</v>
      </c>
      <c r="L49" s="28">
        <f t="shared" si="167"/>
        <v>-3.0135545514698947</v>
      </c>
      <c r="M49" s="29">
        <f t="shared" si="168"/>
        <v>0.5936760602095571</v>
      </c>
      <c r="N49" s="29">
        <f t="shared" si="169"/>
        <v>0.92063710115686592</v>
      </c>
      <c r="O49" s="29">
        <f t="shared" si="170"/>
        <v>0.8521079767097719</v>
      </c>
      <c r="P49" s="29">
        <f t="shared" si="171"/>
        <v>0.64713341339369312</v>
      </c>
      <c r="R49" s="50">
        <f t="shared" si="172"/>
        <v>100.00000000000001</v>
      </c>
      <c r="S49" s="50">
        <f t="shared" si="173"/>
        <v>100</v>
      </c>
      <c r="U49" s="80">
        <f>('Non Double Counted #''s'!AA49/'Non Double Counted #''s'!$Z49)*100</f>
        <v>91.262957344744692</v>
      </c>
      <c r="V49" s="80">
        <f>('Non Double Counted #''s'!AB49/'Non Double Counted #''s'!$Z49)*100</f>
        <v>0.71678760451508317</v>
      </c>
      <c r="W49" s="80">
        <f>('Non Double Counted #''s'!AC49/'Non Double Counted #''s'!$Z49)*100</f>
        <v>1.4343644488501566</v>
      </c>
      <c r="X49" s="80">
        <f>('Non Double Counted #''s'!AD49/'Non Double Counted #''s'!$Z49)*100</f>
        <v>0.94361512878026133</v>
      </c>
      <c r="Y49" s="80">
        <f>('Non Double Counted #''s'!AE49/'Non Double Counted #''s'!$Z49)*100</f>
        <v>5.6422754731098106</v>
      </c>
      <c r="Z49" s="91">
        <f>('Non Double Counted #''s'!CI49/'Non Double Counted #''s'!$CH49)*100</f>
        <v>88.094816102271494</v>
      </c>
      <c r="AA49" s="80">
        <f>('Non Double Counted #''s'!CJ49/'Non Double Counted #''s'!$CH49)*100</f>
        <v>1.4334760758574558</v>
      </c>
      <c r="AB49" s="80">
        <f>('Non Double Counted #''s'!CK49/'Non Double Counted #''s'!$CH49)*100</f>
        <v>2.4627373404151922</v>
      </c>
      <c r="AC49" s="80">
        <f>('Non Double Counted #''s'!CL49/'Non Double Counted #''s'!$CH49)*100</f>
        <v>1.6194320410275174</v>
      </c>
      <c r="AD49" s="80">
        <f>('Non Double Counted #''s'!CM49/'Non Double Counted #''s'!$CH49)*100</f>
        <v>6.3895384404283426</v>
      </c>
      <c r="AE49" s="28">
        <f t="shared" si="174"/>
        <v>-3.1681412424731974</v>
      </c>
      <c r="AF49" s="29">
        <f t="shared" si="175"/>
        <v>0.71668847134237268</v>
      </c>
      <c r="AG49" s="29">
        <f t="shared" si="176"/>
        <v>1.0283728915650356</v>
      </c>
      <c r="AH49" s="29">
        <f t="shared" si="177"/>
        <v>0.74726296731853203</v>
      </c>
      <c r="AI49" s="29">
        <f t="shared" si="178"/>
        <v>0.67581691224725604</v>
      </c>
      <c r="AJ49" s="29"/>
      <c r="AK49" s="50">
        <f t="shared" si="28"/>
        <v>100</v>
      </c>
      <c r="AL49" s="50">
        <f t="shared" si="29"/>
        <v>100</v>
      </c>
      <c r="AN49" s="80">
        <f>('Non Double Counted #''s'!AG49/'Non Double Counted #''s'!$AF49)*100</f>
        <v>90.984196026799907</v>
      </c>
      <c r="AO49" s="80">
        <f>('Non Double Counted #''s'!AH49/'Non Double Counted #''s'!$AF49)*100</f>
        <v>0.75613769166209621</v>
      </c>
      <c r="AP49" s="80">
        <f>('Non Double Counted #''s'!AI49/'Non Double Counted #''s'!$AF49)*100</f>
        <v>1.5498926012622316</v>
      </c>
      <c r="AQ49" s="80">
        <f>('Non Double Counted #''s'!AJ49/'Non Double Counted #''s'!$AF49)*100</f>
        <v>0.97583488886324865</v>
      </c>
      <c r="AR49" s="80">
        <f>('Non Double Counted #''s'!AK49/'Non Double Counted #''s'!$AF49)*100</f>
        <v>5.7339387914125268</v>
      </c>
      <c r="AS49" s="91">
        <f>('Non Double Counted #''s'!CO49/'Non Double Counted #''s'!$CN49)*100</f>
        <v>87.304549532550084</v>
      </c>
      <c r="AT49" s="91">
        <f>('Non Double Counted #''s'!CP49/'Non Double Counted #''s'!$CN49)*100</f>
        <v>1.7276915867308642</v>
      </c>
      <c r="AU49" s="91">
        <f>('Non Double Counted #''s'!CQ49/'Non Double Counted #''s'!$CN49)*100</f>
        <v>2.8713299686339235</v>
      </c>
      <c r="AV49" s="91">
        <f>('Non Double Counted #''s'!CR49/'Non Double Counted #''s'!$CN49)*100</f>
        <v>1.723267988493115</v>
      </c>
      <c r="AW49" s="91">
        <f>('Non Double Counted #''s'!CS49/'Non Double Counted #''s'!$CN49)*100</f>
        <v>6.3731609235920166</v>
      </c>
      <c r="AX49" s="28">
        <f t="shared" si="179"/>
        <v>-3.6796464942498233</v>
      </c>
      <c r="AY49" s="29">
        <f t="shared" si="180"/>
        <v>0.97155389506876799</v>
      </c>
      <c r="AZ49" s="29">
        <f t="shared" si="181"/>
        <v>1.3214373673716919</v>
      </c>
      <c r="BA49" s="29">
        <f t="shared" si="182"/>
        <v>0.63922213217948975</v>
      </c>
      <c r="BB49" s="29">
        <f t="shared" si="183"/>
        <v>0.74743309962986637</v>
      </c>
      <c r="BD49" s="50">
        <f t="shared" si="30"/>
        <v>100</v>
      </c>
      <c r="BE49" s="50">
        <f t="shared" si="31"/>
        <v>100.00000000000001</v>
      </c>
      <c r="BG49" s="175">
        <f>('Non Double Counted #''s'!AM49/'Non Double Counted #''s'!$AL49)*100</f>
        <v>90.67142830196984</v>
      </c>
      <c r="BH49" s="175">
        <f>('Non Double Counted #''s'!AN49/'Non Double Counted #''s'!$AL49)*100</f>
        <v>0.83260504624361054</v>
      </c>
      <c r="BI49" s="175">
        <f>('Non Double Counted #''s'!AO49/'Non Double Counted #''s'!$AL49)*100</f>
        <v>1.6708687259901038</v>
      </c>
      <c r="BJ49" s="175">
        <f>('Non Double Counted #''s'!AP49/'Non Double Counted #''s'!$AL49)*100</f>
        <v>0.99812007620293119</v>
      </c>
      <c r="BK49" s="175">
        <f>('Non Double Counted #''s'!AQ49/'Non Double Counted #''s'!$AL49)*100</f>
        <v>5.8269778495935221</v>
      </c>
      <c r="BL49" s="175">
        <f>('Non Double Counted #''s'!CU49/'Non Double Counted #''s'!$CT49)*100</f>
        <v>86.598997676752106</v>
      </c>
      <c r="BM49" s="175">
        <f>('Non Double Counted #''s'!CV49/'Non Double Counted #''s'!$CT49)*100</f>
        <v>2.0027532786464035</v>
      </c>
      <c r="BN49" s="175">
        <f>('Non Double Counted #''s'!CW49/'Non Double Counted #''s'!$CT49)*100</f>
        <v>3.1696511882642171</v>
      </c>
      <c r="BO49" s="175">
        <f>('Non Double Counted #''s'!CX49/'Non Double Counted #''s'!$CT49)*100</f>
        <v>1.8038302487416866</v>
      </c>
      <c r="BP49" s="175">
        <f>('Non Double Counted #''s'!CY49/'Non Double Counted #''s'!$CT49)*100</f>
        <v>6.4247676075955873</v>
      </c>
      <c r="BQ49" s="29">
        <f t="shared" si="32"/>
        <v>-4.0724306252177342</v>
      </c>
      <c r="BR49" s="29">
        <f t="shared" si="33"/>
        <v>1.170148232402793</v>
      </c>
      <c r="BS49" s="29">
        <f t="shared" si="34"/>
        <v>1.4987824622741133</v>
      </c>
      <c r="BT49" s="29">
        <f t="shared" si="35"/>
        <v>0.59778975800206524</v>
      </c>
      <c r="BU49" s="29">
        <f t="shared" si="36"/>
        <v>0.80571017253875543</v>
      </c>
      <c r="BW49" s="50">
        <f t="shared" si="37"/>
        <v>100.00000000000001</v>
      </c>
      <c r="BX49" s="50">
        <f t="shared" si="38"/>
        <v>100</v>
      </c>
      <c r="BZ49" s="175">
        <f>('Non Double Counted #''s'!AS49/'Non Double Counted #''s'!$AR49)*100</f>
        <v>90.392492703338363</v>
      </c>
      <c r="CA49" s="175">
        <f>('Non Double Counted #''s'!AT49/'Non Double Counted #''s'!$AR49)*100</f>
        <v>0.89071222344314271</v>
      </c>
      <c r="CB49" s="175">
        <f>('Non Double Counted #''s'!AU49/'Non Double Counted #''s'!$AR49)*100</f>
        <v>1.7560789771135132</v>
      </c>
      <c r="CC49" s="175">
        <f>('Non Double Counted #''s'!AV49/'Non Double Counted #''s'!$AR49)*100</f>
        <v>1.0341266517847303</v>
      </c>
      <c r="CD49" s="175">
        <f>('Non Double Counted #''s'!AW49/'Non Double Counted #''s'!$AR49)*100</f>
        <v>5.9265894443202534</v>
      </c>
      <c r="CE49" s="175">
        <f>('Non Double Counted #''s'!DA49/'Non Double Counted #''s'!$CZ49)*100</f>
        <v>85.759789253124808</v>
      </c>
      <c r="CF49" s="175">
        <f>('Non Double Counted #''s'!DB49/'Non Double Counted #''s'!$CZ49)*100</f>
        <v>2.3106587557320588</v>
      </c>
      <c r="CG49" s="175">
        <f>('Non Double Counted #''s'!DC49/'Non Double Counted #''s'!$CZ49)*100</f>
        <v>3.5424816395768679</v>
      </c>
      <c r="CH49" s="175">
        <f>('Non Double Counted #''s'!DD49/'Non Double Counted #''s'!$CZ49)*100</f>
        <v>1.8736285005026905</v>
      </c>
      <c r="CI49" s="175">
        <f>('Non Double Counted #''s'!DE49/'Non Double Counted #''s'!$CZ49)*100</f>
        <v>6.5134418510635772</v>
      </c>
      <c r="CJ49" s="29">
        <f t="shared" si="39"/>
        <v>-4.6327034502135547</v>
      </c>
      <c r="CK49" s="29">
        <f t="shared" si="40"/>
        <v>1.419946532288916</v>
      </c>
      <c r="CL49" s="29">
        <f t="shared" si="41"/>
        <v>1.7864026624633547</v>
      </c>
      <c r="CM49" s="29">
        <f t="shared" si="42"/>
        <v>0.58685240674332384</v>
      </c>
      <c r="CN49" s="29">
        <f t="shared" si="43"/>
        <v>0.83950184871796019</v>
      </c>
      <c r="CP49" s="50">
        <f t="shared" si="44"/>
        <v>100.00000000000001</v>
      </c>
      <c r="CQ49" s="50">
        <f t="shared" si="45"/>
        <v>100</v>
      </c>
      <c r="CS49" s="175">
        <f>('Non Double Counted #''s'!AY49/'Non Double Counted #''s'!$AX49)*100</f>
        <v>90.087406297087142</v>
      </c>
      <c r="CT49" s="175">
        <f>('Non Double Counted #''s'!AZ49/'Non Double Counted #''s'!$AX49)*100</f>
        <v>0.9403679454728</v>
      </c>
      <c r="CU49" s="175">
        <f>('Non Double Counted #''s'!BA49/'Non Double Counted #''s'!$AX49)*100</f>
        <v>1.8629812413485363</v>
      </c>
      <c r="CV49" s="175">
        <f>('Non Double Counted #''s'!BB49/'Non Double Counted #''s'!$AX49)*100</f>
        <v>1.058208540143577</v>
      </c>
      <c r="CW49" s="175">
        <f>('Non Double Counted #''s'!BC49/'Non Double Counted #''s'!$AX49)*100</f>
        <v>6.0510359759479488</v>
      </c>
      <c r="CX49" s="175">
        <f>('Non Double Counted #''s'!DG49/'Non Double Counted #''s'!$DF49)*100</f>
        <v>84.982558262264632</v>
      </c>
      <c r="CY49" s="175">
        <f>('Non Double Counted #''s'!DH49/'Non Double Counted #''s'!$DF49)*100</f>
        <v>2.8220784429620873</v>
      </c>
      <c r="CZ49" s="175">
        <f>('Non Double Counted #''s'!DI49/'Non Double Counted #''s'!$DF49)*100</f>
        <v>3.6332116017900873</v>
      </c>
      <c r="DA49" s="175">
        <f>('Non Double Counted #''s'!DJ49/'Non Double Counted #''s'!$DF49)*100</f>
        <v>1.8999883897661065</v>
      </c>
      <c r="DB49" s="175">
        <f>('Non Double Counted #''s'!DK49/'Non Double Counted #''s'!$DF49)*100</f>
        <v>6.6621633032170902</v>
      </c>
      <c r="DC49" s="29">
        <f t="shared" si="184"/>
        <v>-5.1048480348225098</v>
      </c>
      <c r="DD49" s="29">
        <f t="shared" si="185"/>
        <v>1.8817104974892873</v>
      </c>
      <c r="DE49" s="29">
        <f t="shared" si="186"/>
        <v>1.770230360441551</v>
      </c>
      <c r="DF49" s="29">
        <f t="shared" si="187"/>
        <v>0.61112732726914132</v>
      </c>
      <c r="DG49" s="29">
        <f t="shared" si="188"/>
        <v>0.8417798496225295</v>
      </c>
      <c r="DI49" s="50">
        <f t="shared" si="189"/>
        <v>100.00000000000001</v>
      </c>
      <c r="DJ49" s="50">
        <f t="shared" si="190"/>
        <v>99.999999999999986</v>
      </c>
      <c r="DL49" s="175">
        <f>('Non Double Counted #''s'!BE49/'Non Double Counted #''s'!$BD49)*100</f>
        <v>89.874024931651149</v>
      </c>
      <c r="DM49" s="175">
        <f>('Non Double Counted #''s'!BF49/'Non Double Counted #''s'!$BD49)*100</f>
        <v>0.96362462063257159</v>
      </c>
      <c r="DN49" s="175">
        <f>('Non Double Counted #''s'!BG49/'Non Double Counted #''s'!$BD49)*100</f>
        <v>1.9559369434899294</v>
      </c>
      <c r="DO49" s="175">
        <f>('Non Double Counted #''s'!BH49/'Non Double Counted #''s'!$BD49)*100</f>
        <v>1.0794727733326646</v>
      </c>
      <c r="DP49" s="175">
        <f>('Non Double Counted #''s'!BI49/'Non Double Counted #''s'!$BD49)*100</f>
        <v>6.1269407308936774</v>
      </c>
      <c r="DQ49" s="175">
        <f>('Non Double Counted #''s'!DM49/'Non Double Counted #''s'!$DL49)*100</f>
        <v>84.595568134732517</v>
      </c>
      <c r="DR49" s="175">
        <f>('Non Double Counted #''s'!DN49/'Non Double Counted #''s'!$DL49)*100</f>
        <v>2.9849363179166342</v>
      </c>
      <c r="DS49" s="175">
        <f>('Non Double Counted #''s'!DO49/'Non Double Counted #''s'!$DL49)*100</f>
        <v>3.7074741227414076</v>
      </c>
      <c r="DT49" s="175">
        <f>('Non Double Counted #''s'!DS49/'Non Double Counted #''s'!$DL49)*100</f>
        <v>1.9536850354716022</v>
      </c>
      <c r="DU49" s="175">
        <f>('Non Double Counted #''s'!DT49/'Non Double Counted #''s'!$DL49)*100</f>
        <v>6.7583363891378392</v>
      </c>
      <c r="DV49" s="29">
        <f t="shared" si="191"/>
        <v>-5.2784567969186327</v>
      </c>
      <c r="DW49" s="29">
        <f t="shared" si="192"/>
        <v>2.0213116972840623</v>
      </c>
      <c r="DX49" s="29">
        <f t="shared" si="193"/>
        <v>1.7515371792514782</v>
      </c>
      <c r="DY49" s="29">
        <f t="shared" si="194"/>
        <v>0.63139565824416177</v>
      </c>
      <c r="DZ49" s="29">
        <f t="shared" si="195"/>
        <v>0.87421226213893766</v>
      </c>
      <c r="EB49" s="50">
        <f t="shared" si="196"/>
        <v>100</v>
      </c>
      <c r="EC49" s="50">
        <f t="shared" si="197"/>
        <v>100</v>
      </c>
      <c r="EE49" s="175">
        <f>('Non Double Counted #''s'!BQ49/'Non Double Counted #''s'!$BP49)*100</f>
        <v>89.124734866521138</v>
      </c>
      <c r="EF49" s="175">
        <f>('Non Double Counted #''s'!BR49/'Non Double Counted #''s'!$BP49)*100</f>
        <v>1.1181985146341313</v>
      </c>
      <c r="EG49" s="175">
        <f>('Non Double Counted #''s'!BS49/'Non Double Counted #''s'!$BP49)*100</f>
        <v>2.2753554179987754</v>
      </c>
      <c r="EH49" s="175">
        <f>('Non Double Counted #''s'!BT49/'Non Double Counted #''s'!$BP49)*100</f>
        <v>1.1753993234844877</v>
      </c>
      <c r="EI49" s="175">
        <f>('Non Double Counted #''s'!BU49/'Non Double Counted #''s'!$BP49)*100</f>
        <v>6.3063118773614661</v>
      </c>
      <c r="EJ49" s="175">
        <f>('Non Double Counted #''s'!EB49/'Non Double Counted #''s'!$EA49)*100</f>
        <v>83.656316677645648</v>
      </c>
      <c r="EK49" s="175">
        <f>('Non Double Counted #''s'!EC49/'Non Double Counted #''s'!$EA49)*100</f>
        <v>3.2629891006243583</v>
      </c>
      <c r="EL49" s="175">
        <f>('Non Double Counted #''s'!ED49/'Non Double Counted #''s'!$EA49)*100</f>
        <v>4.1377210778125662</v>
      </c>
      <c r="EM49" s="175">
        <f>('Non Double Counted #''s'!EE49/'Non Double Counted #''s'!$EA49)*100</f>
        <v>2.0805393786857236</v>
      </c>
      <c r="EN49" s="175">
        <f>('Non Double Counted #''s'!EF49/'Non Double Counted #''s'!$EA49)*100</f>
        <v>6.8624337652316996</v>
      </c>
      <c r="EO49" s="29">
        <f t="shared" si="198"/>
        <v>-5.4684181888754892</v>
      </c>
      <c r="EP49" s="29">
        <f t="shared" si="199"/>
        <v>2.144790585990227</v>
      </c>
      <c r="EQ49" s="29">
        <f t="shared" si="200"/>
        <v>1.8623656598137908</v>
      </c>
      <c r="ER49" s="29">
        <f t="shared" si="201"/>
        <v>0.55612188787023342</v>
      </c>
      <c r="ES49" s="29">
        <f t="shared" si="202"/>
        <v>0.90514005520123586</v>
      </c>
      <c r="EU49" s="50">
        <f t="shared" si="203"/>
        <v>100</v>
      </c>
      <c r="EV49" s="50">
        <f t="shared" si="204"/>
        <v>100</v>
      </c>
      <c r="EW49" s="175"/>
      <c r="EX49" s="175">
        <f>'Non Double Counted #''s'!BW49/'Non Double Counted #''s'!$BV49*100</f>
        <v>88.910942905867003</v>
      </c>
      <c r="EY49" s="175">
        <f>'Non Double Counted #''s'!BX49/'Non Double Counted #''s'!$BV49*100</f>
        <v>1.1478000746367405</v>
      </c>
      <c r="EZ49" s="175">
        <f>'Non Double Counted #''s'!BY49/'Non Double Counted #''s'!$BV49*100</f>
        <v>2.0022569436700759</v>
      </c>
      <c r="FA49" s="175">
        <f>'Non Double Counted #''s'!BZ49/'Non Double Counted #''s'!$BV49*100</f>
        <v>1.5410554110893544</v>
      </c>
      <c r="FB49" s="175">
        <f>'Non Double Counted #''s'!CA49/'Non Double Counted #''s'!$BV49*100</f>
        <v>6.3979446647368166</v>
      </c>
      <c r="FC49" s="194">
        <f>'Non Double Counted #''s'!EI49/'Non Double Counted #''s'!$EH49*100</f>
        <v>83.325689362074655</v>
      </c>
      <c r="FD49" s="175">
        <f>'Non Double Counted #''s'!EJ49/'Non Double Counted #''s'!$EH49*100</f>
        <v>3.3129102101242767</v>
      </c>
      <c r="FE49" s="175">
        <f>'Non Double Counted #''s'!EK49/'Non Double Counted #''s'!$EH49*100</f>
        <v>4.3455649940089565</v>
      </c>
      <c r="FF49" s="175">
        <f>'Non Double Counted #''s'!EL49/'Non Double Counted #''s'!$EH49*100</f>
        <v>2.1401812862516971</v>
      </c>
      <c r="FG49" s="175">
        <f>'Non Double Counted #''s'!EM49/'Non Double Counted #''s'!$EH49*100</f>
        <v>6.8756541475404056</v>
      </c>
      <c r="FH49" s="29">
        <f t="shared" si="159"/>
        <v>-5.5852535437923478</v>
      </c>
      <c r="FI49" s="29">
        <f t="shared" si="165"/>
        <v>2.1651101354875362</v>
      </c>
      <c r="FJ49" s="29">
        <f t="shared" si="118"/>
        <v>2.3433080503388806</v>
      </c>
      <c r="FK49" s="29">
        <f t="shared" si="119"/>
        <v>0.59912587516234272</v>
      </c>
      <c r="FL49" s="29">
        <f t="shared" si="120"/>
        <v>0.47770948280358905</v>
      </c>
      <c r="FN49" s="50">
        <f t="shared" si="59"/>
        <v>99.999999999999986</v>
      </c>
      <c r="FO49" s="50">
        <f t="shared" si="60"/>
        <v>99.999999999999986</v>
      </c>
      <c r="FP49" s="175">
        <f>'Non Double Counted #''s'!CC49/'Non Double Counted #''s'!$CB49*100</f>
        <v>88.559681371832284</v>
      </c>
      <c r="FQ49" s="175">
        <f>'Non Double Counted #''s'!CD49/'Non Double Counted #''s'!$CB49*100</f>
        <v>1.2593357234344935</v>
      </c>
      <c r="FR49" s="175">
        <f>'Non Double Counted #''s'!CE49/'Non Double Counted #''s'!$CB49*100</f>
        <v>2.2396963440809903</v>
      </c>
      <c r="FS49" s="175">
        <f>'Non Double Counted #''s'!CF49/'Non Double Counted #''s'!$CB49*100</f>
        <v>1.565067872244609</v>
      </c>
      <c r="FT49" s="175">
        <f>'Non Double Counted #''s'!CG49/'Non Double Counted #''s'!$CB49*100</f>
        <v>6.3762186884076204</v>
      </c>
      <c r="FU49" s="194">
        <f>'Non Double Counted #''s'!EO49/'Non Double Counted #''s'!$EN49*100</f>
        <v>83.363627248584066</v>
      </c>
      <c r="FV49" s="175">
        <f>'Non Double Counted #''s'!EP49/'Non Double Counted #''s'!$EN49*100</f>
        <v>3.3648098681893321</v>
      </c>
      <c r="FW49" s="175">
        <f>'Non Double Counted #''s'!EQ49/'Non Double Counted #''s'!$EN49*100</f>
        <v>4.476215205917212</v>
      </c>
      <c r="FX49" s="175">
        <f>'Non Double Counted #''s'!ER49/'Non Double Counted #''s'!$EN49*100</f>
        <v>2.212784117932884</v>
      </c>
      <c r="FY49" s="175">
        <f>'Non Double Counted #''s'!ES49/'Non Double Counted #''s'!$EN49*100</f>
        <v>6.5825635593765028</v>
      </c>
      <c r="FZ49" s="29">
        <f t="shared" si="205"/>
        <v>-5.1960541232482171</v>
      </c>
      <c r="GA49" s="29">
        <f t="shared" si="206"/>
        <v>2.1054741447548384</v>
      </c>
      <c r="GB49" s="29">
        <f t="shared" si="207"/>
        <v>2.2365188618362217</v>
      </c>
      <c r="GC49" s="29">
        <f t="shared" si="208"/>
        <v>0.64771624568827502</v>
      </c>
      <c r="GD49" s="29">
        <f t="shared" si="209"/>
        <v>0.20634487096888243</v>
      </c>
      <c r="GF49" s="50">
        <f t="shared" si="62"/>
        <v>100</v>
      </c>
      <c r="GG49" s="50">
        <f t="shared" si="63"/>
        <v>100</v>
      </c>
      <c r="GI49" s="194">
        <f>'Non Double Counted #''s'!DM49/'Non Double Counted #''s'!$DL49*100</f>
        <v>84.595568134732517</v>
      </c>
      <c r="GJ49" s="175">
        <f>'Non Double Counted #''s'!DN49/'Non Double Counted #''s'!$DL49*100</f>
        <v>2.9849363179166342</v>
      </c>
      <c r="GK49" s="175">
        <f>'Non Double Counted #''s'!DO49/'Non Double Counted #''s'!$DL49*100</f>
        <v>3.7074741227414076</v>
      </c>
      <c r="GL49" s="175">
        <f>'Non Double Counted #''s'!DP49/'Non Double Counted #''s'!$DL49*100</f>
        <v>5.1206458095322569</v>
      </c>
      <c r="GM49" s="175">
        <f>'Non Double Counted #''s'!DQ49/'Non Double Counted #''s'!$DL49*100</f>
        <v>1.5818256192472</v>
      </c>
      <c r="GN49" s="29">
        <f>'Non Double Counted #''s'!DR49/'Non Double Counted #''s'!$DL49*100</f>
        <v>5.5864960358382988E-2</v>
      </c>
      <c r="GO49" s="29">
        <f>'Non Double Counted #''s'!DS49/'Non Double Counted #''s'!$DL49*100</f>
        <v>1.9536850354716022</v>
      </c>
      <c r="GP49" s="29">
        <f>'Non Double Counted #''s'!DT49/'Non Double Counted #''s'!$DL49*100</f>
        <v>6.7583363891378392</v>
      </c>
      <c r="GQ49" s="194">
        <f>'Non Double Counted #''s'!EU49/'Non Double Counted #''s'!$ET49*100</f>
        <v>83.026482783047015</v>
      </c>
      <c r="GR49" s="175">
        <f>'Non Double Counted #''s'!EV49/'Non Double Counted #''s'!$ET49*100</f>
        <v>3.4332527869353147</v>
      </c>
      <c r="GS49" s="175">
        <f>'Non Double Counted #''s'!EW49/'Non Double Counted #''s'!$ET49*100</f>
        <v>4.6293860465235657</v>
      </c>
      <c r="GT49" s="194">
        <f>('Non Double Counted #''s'!EX49/'Non Double Counted #''s'!$ET49)*100</f>
        <v>4.8327838811386687</v>
      </c>
      <c r="GU49" s="194">
        <f>('Non Double Counted #''s'!EY49/'Non Double Counted #''s'!$ET49)*100</f>
        <v>1.6949391795560154</v>
      </c>
      <c r="GV49" s="194">
        <f>('Non Double Counted #''s'!EZ49/'Non Double Counted #''s'!$ET49)*100</f>
        <v>8.8417102870540165E-2</v>
      </c>
      <c r="GW49" s="175">
        <f>('Non Double Counted #''s'!FA49/'Non Double Counted #''s'!$ET49)*100</f>
        <v>2.2947382199288815</v>
      </c>
      <c r="GX49" s="175">
        <f>'Non Double Counted #''s'!FB49/'Non Double Counted #''s'!$ET49*100</f>
        <v>6.6161401635652233</v>
      </c>
      <c r="GY49" s="29">
        <f t="shared" si="64"/>
        <v>-1.5690853516855015</v>
      </c>
      <c r="GZ49" s="29">
        <f t="shared" si="65"/>
        <v>0.4483164690186805</v>
      </c>
      <c r="HA49" s="29">
        <f t="shared" si="66"/>
        <v>0.92191192378215803</v>
      </c>
      <c r="HB49" s="29">
        <f t="shared" si="67"/>
        <v>-0.28786192839358815</v>
      </c>
      <c r="HC49" s="29">
        <f t="shared" si="68"/>
        <v>0.11311356030881536</v>
      </c>
      <c r="HD49" s="29">
        <f t="shared" si="69"/>
        <v>3.2552142512157177E-2</v>
      </c>
      <c r="HE49" s="29">
        <f t="shared" si="70"/>
        <v>0.34105318445727928</v>
      </c>
      <c r="HF49" s="29">
        <f t="shared" si="71"/>
        <v>-0.14219622557261591</v>
      </c>
      <c r="HG49" s="50">
        <f t="shared" si="72"/>
        <v>100</v>
      </c>
      <c r="HH49" s="50">
        <f t="shared" si="73"/>
        <v>100</v>
      </c>
    </row>
    <row r="50" spans="1:216">
      <c r="A50" s="1" t="s">
        <v>61</v>
      </c>
      <c r="B50" s="79">
        <f>('Non Double Counted #''s'!U50/'Non Double Counted #''s'!$T50)*100</f>
        <v>83.935667383997853</v>
      </c>
      <c r="C50" s="79">
        <f>('Non Double Counted #''s'!V50/'Non Double Counted #''s'!$T50)*100</f>
        <v>11.528449172341904</v>
      </c>
      <c r="D50" s="79">
        <f>('Non Double Counted #''s'!W50/'Non Double Counted #''s'!$T50)*100</f>
        <v>2.0173995974822185</v>
      </c>
      <c r="E50" s="79">
        <f>('Non Double Counted #''s'!X50/'Non Double Counted #''s'!$T50)*100</f>
        <v>1.055753260076244</v>
      </c>
      <c r="F50" s="79">
        <f>('Non Double Counted #''s'!Y50/'Non Double Counted #''s'!$T50)*100</f>
        <v>1.462730586101777</v>
      </c>
      <c r="G50" s="90">
        <f>('Non Double Counted #''s'!CC50/'Non Double Counted #''s'!$CB50)*100</f>
        <v>81.003713224941365</v>
      </c>
      <c r="H50" s="79">
        <f>('Non Double Counted #''s'!CD50/'Non Double Counted #''s'!$CB50)*100</f>
        <v>12.126651728534837</v>
      </c>
      <c r="I50" s="79">
        <f>('Non Double Counted #''s'!CE50/'Non Double Counted #''s'!$CB50)*100</f>
        <v>3.1798835698826267</v>
      </c>
      <c r="J50" s="79">
        <f>('Non Double Counted #''s'!CF50/'Non Double Counted #''s'!$CB50)*100</f>
        <v>1.750262950444744</v>
      </c>
      <c r="K50" s="79">
        <f>('Non Double Counted #''s'!CG50/'Non Double Counted #''s'!$CB50)*100</f>
        <v>1.9394885261964299</v>
      </c>
      <c r="L50" s="28">
        <f t="shared" si="167"/>
        <v>-2.9319541590564882</v>
      </c>
      <c r="M50" s="29">
        <f t="shared" si="168"/>
        <v>0.59820255619293228</v>
      </c>
      <c r="N50" s="29">
        <f t="shared" si="169"/>
        <v>1.1624839724004081</v>
      </c>
      <c r="O50" s="29">
        <f t="shared" si="170"/>
        <v>0.47675794009465289</v>
      </c>
      <c r="P50" s="29">
        <f t="shared" si="171"/>
        <v>0.69450969036849997</v>
      </c>
      <c r="R50" s="50">
        <f t="shared" si="172"/>
        <v>100</v>
      </c>
      <c r="S50" s="50">
        <f t="shared" si="173"/>
        <v>100.00000000000001</v>
      </c>
      <c r="U50" s="80">
        <f>('Non Double Counted #''s'!AA50/'Non Double Counted #''s'!$Z50)*100</f>
        <v>83.713179573136586</v>
      </c>
      <c r="V50" s="80">
        <f>('Non Double Counted #''s'!AB50/'Non Double Counted #''s'!$Z50)*100</f>
        <v>11.587919003605601</v>
      </c>
      <c r="W50" s="80">
        <f>('Non Double Counted #''s'!AC50/'Non Double Counted #''s'!$Z50)*100</f>
        <v>2.100585228693856</v>
      </c>
      <c r="X50" s="80">
        <f>('Non Double Counted #''s'!AD50/'Non Double Counted #''s'!$Z50)*100</f>
        <v>1.0825302337777338</v>
      </c>
      <c r="Y50" s="80">
        <f>('Non Double Counted #''s'!AE50/'Non Double Counted #''s'!$Z50)*100</f>
        <v>1.5157859607862245</v>
      </c>
      <c r="Z50" s="91">
        <f>('Non Double Counted #''s'!CI50/'Non Double Counted #''s'!$CH50)*100</f>
        <v>80.74257041940885</v>
      </c>
      <c r="AA50" s="80">
        <f>('Non Double Counted #''s'!CJ50/'Non Double Counted #''s'!$CH50)*100</f>
        <v>12.174606783911436</v>
      </c>
      <c r="AB50" s="80">
        <f>('Non Double Counted #''s'!CK50/'Non Double Counted #''s'!$CH50)*100</f>
        <v>3.2667329335663506</v>
      </c>
      <c r="AC50" s="80">
        <f>('Non Double Counted #''s'!CL50/'Non Double Counted #''s'!$CH50)*100</f>
        <v>1.7989167744045182</v>
      </c>
      <c r="AD50" s="80">
        <f>('Non Double Counted #''s'!CM50/'Non Double Counted #''s'!$CH50)*100</f>
        <v>2.0171730887088564</v>
      </c>
      <c r="AE50" s="28">
        <f t="shared" si="174"/>
        <v>-2.9706091537277359</v>
      </c>
      <c r="AF50" s="29">
        <f t="shared" si="175"/>
        <v>0.58668778030583546</v>
      </c>
      <c r="AG50" s="29">
        <f t="shared" si="176"/>
        <v>1.1661477048724946</v>
      </c>
      <c r="AH50" s="29">
        <f t="shared" si="177"/>
        <v>0.50138712792263185</v>
      </c>
      <c r="AI50" s="29">
        <f t="shared" si="178"/>
        <v>0.71638654062678442</v>
      </c>
      <c r="AJ50" s="29"/>
      <c r="AK50" s="50">
        <f t="shared" si="28"/>
        <v>100</v>
      </c>
      <c r="AL50" s="50">
        <f t="shared" si="29"/>
        <v>100</v>
      </c>
      <c r="AN50" s="80">
        <f>('Non Double Counted #''s'!AG50/'Non Double Counted #''s'!$AF50)*100</f>
        <v>83.501255346969714</v>
      </c>
      <c r="AO50" s="80">
        <f>('Non Double Counted #''s'!AH50/'Non Double Counted #''s'!$AF50)*100</f>
        <v>11.629916119480965</v>
      </c>
      <c r="AP50" s="80">
        <f>('Non Double Counted #''s'!AI50/'Non Double Counted #''s'!$AF50)*100</f>
        <v>2.1834323595536285</v>
      </c>
      <c r="AQ50" s="80">
        <f>('Non Double Counted #''s'!AJ50/'Non Double Counted #''s'!$AF50)*100</f>
        <v>1.1114663072012245</v>
      </c>
      <c r="AR50" s="80">
        <f>('Non Double Counted #''s'!AK50/'Non Double Counted #''s'!$AF50)*100</f>
        <v>1.5739298667944674</v>
      </c>
      <c r="AS50" s="91">
        <f>('Non Double Counted #''s'!CO50/'Non Double Counted #''s'!$CN50)*100</f>
        <v>80.468434010831388</v>
      </c>
      <c r="AT50" s="91">
        <f>('Non Double Counted #''s'!CP50/'Non Double Counted #''s'!$CN50)*100</f>
        <v>12.224418554002451</v>
      </c>
      <c r="AU50" s="91">
        <f>('Non Double Counted #''s'!CQ50/'Non Double Counted #''s'!$CN50)*100</f>
        <v>3.3642507938944277</v>
      </c>
      <c r="AV50" s="91">
        <f>('Non Double Counted #''s'!CR50/'Non Double Counted #''s'!$CN50)*100</f>
        <v>1.8502597225708006</v>
      </c>
      <c r="AW50" s="91">
        <f>('Non Double Counted #''s'!CS50/'Non Double Counted #''s'!$CN50)*100</f>
        <v>2.0926369187009239</v>
      </c>
      <c r="AX50" s="28">
        <f t="shared" si="179"/>
        <v>-3.0328213361383263</v>
      </c>
      <c r="AY50" s="29">
        <f t="shared" si="180"/>
        <v>0.59450243452148577</v>
      </c>
      <c r="AZ50" s="29">
        <f t="shared" si="181"/>
        <v>1.1808184343407993</v>
      </c>
      <c r="BA50" s="29">
        <f t="shared" si="182"/>
        <v>0.5187070519064565</v>
      </c>
      <c r="BB50" s="29">
        <f t="shared" si="183"/>
        <v>0.7387934153695761</v>
      </c>
      <c r="BD50" s="50">
        <f t="shared" si="30"/>
        <v>100.00000000000001</v>
      </c>
      <c r="BE50" s="50">
        <f t="shared" si="31"/>
        <v>99.999999999999986</v>
      </c>
      <c r="BG50" s="175">
        <f>('Non Double Counted #''s'!AM50/'Non Double Counted #''s'!$AL50)*100</f>
        <v>83.306918815440156</v>
      </c>
      <c r="BH50" s="175">
        <f>('Non Double Counted #''s'!AN50/'Non Double Counted #''s'!$AL50)*100</f>
        <v>11.660951700269854</v>
      </c>
      <c r="BI50" s="175">
        <f>('Non Double Counted #''s'!AO50/'Non Double Counted #''s'!$AL50)*100</f>
        <v>2.2667789127132627</v>
      </c>
      <c r="BJ50" s="175">
        <f>('Non Double Counted #''s'!AP50/'Non Double Counted #''s'!$AL50)*100</f>
        <v>1.1412574557048238</v>
      </c>
      <c r="BK50" s="175">
        <f>('Non Double Counted #''s'!AQ50/'Non Double Counted #''s'!$AL50)*100</f>
        <v>1.6240931158719083</v>
      </c>
      <c r="BL50" s="175">
        <f>('Non Double Counted #''s'!CU50/'Non Double Counted #''s'!$CT50)*100</f>
        <v>80.111518183761959</v>
      </c>
      <c r="BM50" s="175">
        <f>('Non Double Counted #''s'!CV50/'Non Double Counted #''s'!$CT50)*100</f>
        <v>12.303251213563239</v>
      </c>
      <c r="BN50" s="175">
        <f>('Non Double Counted #''s'!CW50/'Non Double Counted #''s'!$CT50)*100</f>
        <v>3.4775257170353733</v>
      </c>
      <c r="BO50" s="175">
        <f>('Non Double Counted #''s'!CX50/'Non Double Counted #''s'!$CT50)*100</f>
        <v>1.9033025497398992</v>
      </c>
      <c r="BP50" s="175">
        <f>('Non Double Counted #''s'!CY50/'Non Double Counted #''s'!$CT50)*100</f>
        <v>2.2044023358995384</v>
      </c>
      <c r="BQ50" s="29">
        <f t="shared" si="32"/>
        <v>-3.1954006316781971</v>
      </c>
      <c r="BR50" s="29">
        <f t="shared" si="33"/>
        <v>0.64229951329338597</v>
      </c>
      <c r="BS50" s="29">
        <f t="shared" si="34"/>
        <v>1.2107468043221106</v>
      </c>
      <c r="BT50" s="29">
        <f t="shared" si="35"/>
        <v>0.58030922002763008</v>
      </c>
      <c r="BU50" s="29">
        <f t="shared" si="36"/>
        <v>0.76204509403507537</v>
      </c>
      <c r="BW50" s="50">
        <f t="shared" si="37"/>
        <v>100</v>
      </c>
      <c r="BX50" s="50">
        <f t="shared" si="38"/>
        <v>100.00000000000003</v>
      </c>
      <c r="BZ50" s="175">
        <f>('Non Double Counted #''s'!AS50/'Non Double Counted #''s'!$AR50)*100</f>
        <v>83.099093752363345</v>
      </c>
      <c r="CA50" s="175">
        <f>('Non Double Counted #''s'!AT50/'Non Double Counted #''s'!$AR50)*100</f>
        <v>11.70017799390339</v>
      </c>
      <c r="CB50" s="175">
        <f>('Non Double Counted #''s'!AU50/'Non Double Counted #''s'!$AR50)*100</f>
        <v>2.3551138184643832</v>
      </c>
      <c r="CC50" s="175">
        <f>('Non Double Counted #''s'!AV50/'Non Double Counted #''s'!$AR50)*100</f>
        <v>1.1707670819391991</v>
      </c>
      <c r="CD50" s="175">
        <f>('Non Double Counted #''s'!AW50/'Non Double Counted #''s'!$AR50)*100</f>
        <v>1.6748473533296875</v>
      </c>
      <c r="CE50" s="175">
        <f>('Non Double Counted #''s'!DA50/'Non Double Counted #''s'!$CZ50)*100</f>
        <v>79.786519443922771</v>
      </c>
      <c r="CF50" s="175">
        <f>('Non Double Counted #''s'!DB50/'Non Double Counted #''s'!$CZ50)*100</f>
        <v>12.388294131712932</v>
      </c>
      <c r="CG50" s="175">
        <f>('Non Double Counted #''s'!DC50/'Non Double Counted #''s'!$CZ50)*100</f>
        <v>3.5703599188628541</v>
      </c>
      <c r="CH50" s="175">
        <f>('Non Double Counted #''s'!DD50/'Non Double Counted #''s'!$CZ50)*100</f>
        <v>1.9550308294117937</v>
      </c>
      <c r="CI50" s="175">
        <f>('Non Double Counted #''s'!DE50/'Non Double Counted #''s'!$CZ50)*100</f>
        <v>2.2997956760896421</v>
      </c>
      <c r="CJ50" s="29">
        <f t="shared" si="39"/>
        <v>-3.3125743084405741</v>
      </c>
      <c r="CK50" s="29">
        <f t="shared" si="40"/>
        <v>0.68811613780954239</v>
      </c>
      <c r="CL50" s="29">
        <f t="shared" si="41"/>
        <v>1.2152461003984709</v>
      </c>
      <c r="CM50" s="29">
        <f t="shared" si="42"/>
        <v>0.6249483227599546</v>
      </c>
      <c r="CN50" s="29">
        <f t="shared" si="43"/>
        <v>0.78426374747259464</v>
      </c>
      <c r="CP50" s="50">
        <f t="shared" si="44"/>
        <v>100.00000000000001</v>
      </c>
      <c r="CQ50" s="50">
        <f t="shared" si="45"/>
        <v>100</v>
      </c>
      <c r="CS50" s="175">
        <f>('Non Double Counted #''s'!AY50/'Non Double Counted #''s'!$AX50)*100</f>
        <v>82.88508245922857</v>
      </c>
      <c r="CT50" s="175">
        <f>('Non Double Counted #''s'!AZ50/'Non Double Counted #''s'!$AX50)*100</f>
        <v>11.751205884945442</v>
      </c>
      <c r="CU50" s="175">
        <f>('Non Double Counted #''s'!BA50/'Non Double Counted #''s'!$AX50)*100</f>
        <v>2.4473944419765781</v>
      </c>
      <c r="CV50" s="175">
        <f>('Non Double Counted #''s'!BB50/'Non Double Counted #''s'!$AX50)*100</f>
        <v>1.1993831594141935</v>
      </c>
      <c r="CW50" s="175">
        <f>('Non Double Counted #''s'!BC50/'Non Double Counted #''s'!$AX50)*100</f>
        <v>1.7169340544352218</v>
      </c>
      <c r="CX50" s="175">
        <f>('Non Double Counted #''s'!DG50/'Non Double Counted #''s'!$DF50)*100</f>
        <v>79.472598305565015</v>
      </c>
      <c r="CY50" s="175">
        <f>('Non Double Counted #''s'!DH50/'Non Double Counted #''s'!$DF50)*100</f>
        <v>12.458606245898938</v>
      </c>
      <c r="CZ50" s="175">
        <f>('Non Double Counted #''s'!DI50/'Non Double Counted #''s'!$DF50)*100</f>
        <v>3.6560303341385714</v>
      </c>
      <c r="DA50" s="175">
        <f>('Non Double Counted #''s'!DJ50/'Non Double Counted #''s'!$DF50)*100</f>
        <v>2.0168372412354931</v>
      </c>
      <c r="DB50" s="175">
        <f>('Non Double Counted #''s'!DK50/'Non Double Counted #''s'!$DF50)*100</f>
        <v>2.3959278731619866</v>
      </c>
      <c r="DC50" s="29">
        <f t="shared" si="184"/>
        <v>-3.4124841536635557</v>
      </c>
      <c r="DD50" s="29">
        <f t="shared" si="185"/>
        <v>0.70740036095349623</v>
      </c>
      <c r="DE50" s="29">
        <f t="shared" si="186"/>
        <v>1.2086358921619933</v>
      </c>
      <c r="DF50" s="29">
        <f t="shared" si="187"/>
        <v>0.67899381872676479</v>
      </c>
      <c r="DG50" s="29">
        <f t="shared" si="188"/>
        <v>0.81745408182129964</v>
      </c>
      <c r="DI50" s="50">
        <f t="shared" si="189"/>
        <v>100.00000000000001</v>
      </c>
      <c r="DJ50" s="50">
        <f t="shared" si="190"/>
        <v>100</v>
      </c>
      <c r="DL50" s="175">
        <f>('Non Double Counted #''s'!BE50/'Non Double Counted #''s'!$BD50)*100</f>
        <v>82.677991061055138</v>
      </c>
      <c r="DM50" s="175">
        <f>('Non Double Counted #''s'!BF50/'Non Double Counted #''s'!$BD50)*100</f>
        <v>11.792057270304934</v>
      </c>
      <c r="DN50" s="175">
        <f>('Non Double Counted #''s'!BG50/'Non Double Counted #''s'!$BD50)*100</f>
        <v>2.5426304934960067</v>
      </c>
      <c r="DO50" s="175">
        <f>('Non Double Counted #''s'!BH50/'Non Double Counted #''s'!$BD50)*100</f>
        <v>1.2294948064676356</v>
      </c>
      <c r="DP50" s="175">
        <f>('Non Double Counted #''s'!BI50/'Non Double Counted #''s'!$BD50)*100</f>
        <v>1.7578263686762809</v>
      </c>
      <c r="DQ50" s="175">
        <f>('Non Double Counted #''s'!DM50/'Non Double Counted #''s'!$DL50)*100</f>
        <v>79.079562579034942</v>
      </c>
      <c r="DR50" s="175">
        <f>('Non Double Counted #''s'!DN50/'Non Double Counted #''s'!$DL50)*100</f>
        <v>12.547723317593034</v>
      </c>
      <c r="DS50" s="175">
        <f>('Non Double Counted #''s'!DO50/'Non Double Counted #''s'!$DL50)*100</f>
        <v>3.7816346701394652</v>
      </c>
      <c r="DT50" s="175">
        <f>('Non Double Counted #''s'!DS50/'Non Double Counted #''s'!$DL50)*100</f>
        <v>2.0648775510011528</v>
      </c>
      <c r="DU50" s="175">
        <f>('Non Double Counted #''s'!DT50/'Non Double Counted #''s'!$DL50)*100</f>
        <v>2.5262018822314052</v>
      </c>
      <c r="DV50" s="29">
        <f t="shared" si="191"/>
        <v>-3.5984284820201964</v>
      </c>
      <c r="DW50" s="29">
        <f t="shared" si="192"/>
        <v>0.75566604728810027</v>
      </c>
      <c r="DX50" s="29">
        <f t="shared" si="193"/>
        <v>1.2390041766434585</v>
      </c>
      <c r="DY50" s="29">
        <f t="shared" si="194"/>
        <v>0.76837551355512423</v>
      </c>
      <c r="DZ50" s="29">
        <f t="shared" si="195"/>
        <v>0.83538274453351713</v>
      </c>
      <c r="EB50" s="50">
        <f t="shared" si="196"/>
        <v>100</v>
      </c>
      <c r="EC50" s="50">
        <f t="shared" si="197"/>
        <v>100</v>
      </c>
      <c r="EE50" s="175">
        <f>('Non Double Counted #''s'!BQ50/'Non Double Counted #''s'!$BP50)*100</f>
        <v>82.205750934902696</v>
      </c>
      <c r="EF50" s="175">
        <f>('Non Double Counted #''s'!BR50/'Non Double Counted #''s'!$BP50)*100</f>
        <v>11.867765143950974</v>
      </c>
      <c r="EG50" s="175">
        <f>('Non Double Counted #''s'!BS50/'Non Double Counted #''s'!$BP50)*100</f>
        <v>2.8278873689695909</v>
      </c>
      <c r="EH50" s="175">
        <f>('Non Double Counted #''s'!BT50/'Non Double Counted #''s'!$BP50)*100</f>
        <v>1.277393526353795</v>
      </c>
      <c r="EI50" s="175">
        <f>('Non Double Counted #''s'!BU50/'Non Double Counted #''s'!$BP50)*100</f>
        <v>1.8212030258229377</v>
      </c>
      <c r="EJ50" s="175">
        <f>('Non Double Counted #''s'!EB50/'Non Double Counted #''s'!$EA50)*100</f>
        <v>78.441385564329153</v>
      </c>
      <c r="EK50" s="175">
        <f>('Non Double Counted #''s'!EC50/'Non Double Counted #''s'!$EA50)*100</f>
        <v>12.672934614298793</v>
      </c>
      <c r="EL50" s="175">
        <f>('Non Double Counted #''s'!ED50/'Non Double Counted #''s'!$EA50)*100</f>
        <v>4.0247923278952182</v>
      </c>
      <c r="EM50" s="175">
        <f>('Non Double Counted #''s'!EE50/'Non Double Counted #''s'!$EA50)*100</f>
        <v>2.1658724794894386</v>
      </c>
      <c r="EN50" s="175">
        <f>('Non Double Counted #''s'!EF50/'Non Double Counted #''s'!$EA50)*100</f>
        <v>2.6950150139873901</v>
      </c>
      <c r="EO50" s="29">
        <f t="shared" si="198"/>
        <v>-3.7643653705735431</v>
      </c>
      <c r="EP50" s="29">
        <f t="shared" si="199"/>
        <v>0.80516947034781872</v>
      </c>
      <c r="EQ50" s="29">
        <f t="shared" si="200"/>
        <v>1.1969049589256273</v>
      </c>
      <c r="ER50" s="29">
        <f t="shared" si="201"/>
        <v>0.87381198816445238</v>
      </c>
      <c r="ES50" s="29">
        <f t="shared" si="202"/>
        <v>0.88847895313564362</v>
      </c>
      <c r="EU50" s="50">
        <f t="shared" si="203"/>
        <v>99.999999999999986</v>
      </c>
      <c r="EV50" s="50">
        <f t="shared" si="204"/>
        <v>99.999999999999986</v>
      </c>
      <c r="EW50" s="175"/>
      <c r="EX50" s="175">
        <f>'Non Double Counted #''s'!BW50/'Non Double Counted #''s'!$BV50*100</f>
        <v>81.12737619646299</v>
      </c>
      <c r="EY50" s="175">
        <f>'Non Double Counted #''s'!BX50/'Non Double Counted #''s'!$BV50*100</f>
        <v>12.041039469149407</v>
      </c>
      <c r="EZ50" s="175">
        <f>'Non Double Counted #''s'!BY50/'Non Double Counted #''s'!$BV50*100</f>
        <v>3.0743629092487637</v>
      </c>
      <c r="FA50" s="175">
        <f>'Non Double Counted #''s'!BZ50/'Non Double Counted #''s'!$BV50*100</f>
        <v>1.7615648553495931</v>
      </c>
      <c r="FB50" s="175">
        <f>'Non Double Counted #''s'!CA50/'Non Double Counted #''s'!$BV50*100</f>
        <v>1.9956565697892534</v>
      </c>
      <c r="FC50" s="194">
        <f>'Non Double Counted #''s'!EI50/'Non Double Counted #''s'!$EH50*100</f>
        <v>78.028501480815763</v>
      </c>
      <c r="FD50" s="175">
        <f>'Non Double Counted #''s'!EJ50/'Non Double Counted #''s'!$EH50*100</f>
        <v>12.72875548277262</v>
      </c>
      <c r="FE50" s="175">
        <f>'Non Double Counted #''s'!EK50/'Non Double Counted #''s'!$EH50*100</f>
        <v>4.174078014630191</v>
      </c>
      <c r="FF50" s="175">
        <f>'Non Double Counted #''s'!EL50/'Non Double Counted #''s'!$EH50*100</f>
        <v>2.2642272011201023</v>
      </c>
      <c r="FG50" s="175">
        <f>'Non Double Counted #''s'!EM50/'Non Double Counted #''s'!$EH50*100</f>
        <v>2.8044378206613287</v>
      </c>
      <c r="FH50" s="29">
        <f t="shared" si="159"/>
        <v>-3.0988747156472272</v>
      </c>
      <c r="FI50" s="29">
        <f t="shared" si="165"/>
        <v>0.68771601362321277</v>
      </c>
      <c r="FJ50" s="29">
        <f t="shared" si="118"/>
        <v>1.0997151053814274</v>
      </c>
      <c r="FK50" s="29">
        <f t="shared" si="119"/>
        <v>0.50266234577050928</v>
      </c>
      <c r="FL50" s="29">
        <f t="shared" si="120"/>
        <v>0.80878125087207531</v>
      </c>
      <c r="FN50" s="50">
        <f t="shared" si="59"/>
        <v>100</v>
      </c>
      <c r="FO50" s="50">
        <f t="shared" si="60"/>
        <v>100.00000000000003</v>
      </c>
      <c r="FP50" s="175">
        <f>'Non Double Counted #''s'!CC50/'Non Double Counted #''s'!$CB50*100</f>
        <v>81.003713224941365</v>
      </c>
      <c r="FQ50" s="175">
        <f>'Non Double Counted #''s'!CD50/'Non Double Counted #''s'!$CB50*100</f>
        <v>12.126651728534837</v>
      </c>
      <c r="FR50" s="175">
        <f>'Non Double Counted #''s'!CE50/'Non Double Counted #''s'!$CB50*100</f>
        <v>3.1798835698826267</v>
      </c>
      <c r="FS50" s="175">
        <f>'Non Double Counted #''s'!CF50/'Non Double Counted #''s'!$CB50*100</f>
        <v>1.750262950444744</v>
      </c>
      <c r="FT50" s="175">
        <f>'Non Double Counted #''s'!CG50/'Non Double Counted #''s'!$CB50*100</f>
        <v>1.9394885261964299</v>
      </c>
      <c r="FU50" s="194">
        <f>'Non Double Counted #''s'!EO50/'Non Double Counted #''s'!$EN50*100</f>
        <v>77.657016431518215</v>
      </c>
      <c r="FV50" s="175">
        <f>'Non Double Counted #''s'!EP50/'Non Double Counted #''s'!$EN50*100</f>
        <v>12.826599226714084</v>
      </c>
      <c r="FW50" s="175">
        <f>'Non Double Counted #''s'!EQ50/'Non Double Counted #''s'!$EN50*100</f>
        <v>4.3154389765275445</v>
      </c>
      <c r="FX50" s="175">
        <f>'Non Double Counted #''s'!ER50/'Non Double Counted #''s'!$EN50*100</f>
        <v>2.3389578439661141</v>
      </c>
      <c r="FY50" s="175">
        <f>'Non Double Counted #''s'!ES50/'Non Double Counted #''s'!$EN50*100</f>
        <v>2.8619875212740333</v>
      </c>
      <c r="FZ50" s="29">
        <f t="shared" si="205"/>
        <v>-3.3466967934231491</v>
      </c>
      <c r="GA50" s="29">
        <f t="shared" si="206"/>
        <v>0.69994749817924706</v>
      </c>
      <c r="GB50" s="29">
        <f t="shared" si="207"/>
        <v>1.1355554066449178</v>
      </c>
      <c r="GC50" s="29">
        <f t="shared" si="208"/>
        <v>0.58869489352137006</v>
      </c>
      <c r="GD50" s="29">
        <f t="shared" si="209"/>
        <v>0.92249899507760347</v>
      </c>
      <c r="GF50" s="50">
        <f>SUM(FP50:FT50)</f>
        <v>100.00000000000001</v>
      </c>
      <c r="GG50" s="50">
        <f t="shared" si="63"/>
        <v>99.999999999999986</v>
      </c>
      <c r="GI50" s="194">
        <f>'Non Double Counted #''s'!DM50/'Non Double Counted #''s'!$DL50*100</f>
        <v>79.079562579034942</v>
      </c>
      <c r="GJ50" s="175">
        <f>'Non Double Counted #''s'!DN50/'Non Double Counted #''s'!$DL50*100</f>
        <v>12.547723317593034</v>
      </c>
      <c r="GK50" s="175">
        <f>'Non Double Counted #''s'!DO50/'Non Double Counted #''s'!$DL50*100</f>
        <v>3.7816346701394652</v>
      </c>
      <c r="GL50" s="175">
        <f>'Non Double Counted #''s'!DP50/'Non Double Counted #''s'!$DL50*100</f>
        <v>0.19360800246410187</v>
      </c>
      <c r="GM50" s="175">
        <f>'Non Double Counted #''s'!DQ50/'Non Double Counted #''s'!$DL50*100</f>
        <v>2.2955311392636979</v>
      </c>
      <c r="GN50" s="29">
        <f>'Non Double Counted #''s'!DR50/'Non Double Counted #''s'!$DL50*100</f>
        <v>3.7062740503605529E-2</v>
      </c>
      <c r="GO50" s="29">
        <f>'Non Double Counted #''s'!DS50/'Non Double Counted #''s'!$DL50*100</f>
        <v>2.0648775510011528</v>
      </c>
      <c r="GP50" s="29">
        <f>'Non Double Counted #''s'!DT50/'Non Double Counted #''s'!$DL50*100</f>
        <v>2.5262018822314052</v>
      </c>
      <c r="GQ50" s="194">
        <f>'Non Double Counted #''s'!EU50/'Non Double Counted #''s'!$ET50*100</f>
        <v>77.297704723811336</v>
      </c>
      <c r="GR50" s="175">
        <f>'Non Double Counted #''s'!EV50/'Non Double Counted #''s'!$ET50*100</f>
        <v>12.885450207884311</v>
      </c>
      <c r="GS50" s="175">
        <f>'Non Double Counted #''s'!EW50/'Non Double Counted #''s'!$ET50*100</f>
        <v>4.4657741566092986</v>
      </c>
      <c r="GT50" s="194">
        <f>('Non Double Counted #''s'!EX50/'Non Double Counted #''s'!$ET50)*100</f>
        <v>0.19351724872401957</v>
      </c>
      <c r="GU50" s="194">
        <f>('Non Double Counted #''s'!EY50/'Non Double Counted #''s'!$ET50)*100</f>
        <v>2.7065279875277919</v>
      </c>
      <c r="GV50" s="194">
        <f>('Non Double Counted #''s'!EZ50/'Non Double Counted #''s'!$ET50)*100</f>
        <v>4.8519665350409122E-2</v>
      </c>
      <c r="GW50" s="175">
        <f>('Non Double Counted #''s'!FA50/'Non Double Counted #''s'!$ET50)*100</f>
        <v>2.4025060100928388</v>
      </c>
      <c r="GX50" s="175">
        <f>'Non Double Counted #''s'!FB50/'Non Double Counted #''s'!$ET50*100</f>
        <v>2.9485649016022206</v>
      </c>
      <c r="GY50" s="29">
        <f t="shared" si="64"/>
        <v>-1.7818578552236062</v>
      </c>
      <c r="GZ50" s="29">
        <f t="shared" si="65"/>
        <v>0.33772689029127712</v>
      </c>
      <c r="HA50" s="29">
        <f t="shared" si="66"/>
        <v>0.68413948646983336</v>
      </c>
      <c r="HB50" s="29">
        <f t="shared" si="67"/>
        <v>-9.0753740082299972E-5</v>
      </c>
      <c r="HC50" s="29">
        <f t="shared" si="68"/>
        <v>0.41099684826409399</v>
      </c>
      <c r="HD50" s="29">
        <f t="shared" si="69"/>
        <v>1.1456924846803593E-2</v>
      </c>
      <c r="HE50" s="29">
        <f t="shared" si="70"/>
        <v>0.33762845909168604</v>
      </c>
      <c r="HF50" s="29">
        <f t="shared" si="71"/>
        <v>0.42236301937081544</v>
      </c>
      <c r="HG50" s="50">
        <f t="shared" si="72"/>
        <v>100</v>
      </c>
      <c r="HH50" s="50">
        <f t="shared" si="73"/>
        <v>100</v>
      </c>
    </row>
    <row r="51" spans="1:216">
      <c r="A51" s="1" t="s">
        <v>62</v>
      </c>
      <c r="B51" s="79">
        <f>('Non Double Counted #''s'!U51/'Non Double Counted #''s'!$T51)*100</f>
        <v>87.793411141352692</v>
      </c>
      <c r="C51" s="79">
        <f>('Non Double Counted #''s'!V51/'Non Double Counted #''s'!$T51)*100</f>
        <v>0.68972789160477388</v>
      </c>
      <c r="D51" s="79">
        <f>('Non Double Counted #''s'!W51/'Non Double Counted #''s'!$T51)*100</f>
        <v>1.6541343473418524</v>
      </c>
      <c r="E51" s="79">
        <f>('Non Double Counted #''s'!X51/'Non Double Counted #''s'!$T51)*100</f>
        <v>1.1213844643174884</v>
      </c>
      <c r="F51" s="79">
        <f>('Non Double Counted #''s'!Y51/'Non Double Counted #''s'!$T51)*100</f>
        <v>8.7413421553831867</v>
      </c>
      <c r="G51" s="90">
        <f>('Non Double Counted #''s'!CC51/'Non Double Counted #''s'!$CB51)*100</f>
        <v>84.381894034816924</v>
      </c>
      <c r="H51" s="79">
        <f>('Non Double Counted #''s'!CD51/'Non Double Counted #''s'!$CB51)*100</f>
        <v>1.3329984152062537</v>
      </c>
      <c r="I51" s="79">
        <f>('Non Double Counted #''s'!CE51/'Non Double Counted #''s'!$CB51)*100</f>
        <v>2.9147584827723456</v>
      </c>
      <c r="J51" s="79">
        <f>('Non Double Counted #''s'!CF51/'Non Double Counted #''s'!$CB51)*100</f>
        <v>1.8512720821471651</v>
      </c>
      <c r="K51" s="79">
        <f>('Non Double Counted #''s'!CG51/'Non Double Counted #''s'!$CB51)*100</f>
        <v>9.5190769850573123</v>
      </c>
      <c r="L51" s="28">
        <f t="shared" si="167"/>
        <v>-3.4115171065357686</v>
      </c>
      <c r="M51" s="29">
        <f t="shared" si="168"/>
        <v>0.64327052360147985</v>
      </c>
      <c r="N51" s="29">
        <f t="shared" si="169"/>
        <v>1.2606241354304932</v>
      </c>
      <c r="O51" s="29">
        <f t="shared" si="170"/>
        <v>0.77773482967412555</v>
      </c>
      <c r="P51" s="29">
        <f t="shared" si="171"/>
        <v>0.7298876178296767</v>
      </c>
      <c r="R51" s="50">
        <f t="shared" si="172"/>
        <v>100</v>
      </c>
      <c r="S51" s="50">
        <f t="shared" si="173"/>
        <v>99.999999999999986</v>
      </c>
      <c r="U51" s="80">
        <f>('Non Double Counted #''s'!AA51/'Non Double Counted #''s'!$Z51)*100</f>
        <v>87.498769215015187</v>
      </c>
      <c r="V51" s="80">
        <f>('Non Double Counted #''s'!AB51/'Non Double Counted #''s'!$Z51)*100</f>
        <v>0.74976139181761015</v>
      </c>
      <c r="W51" s="80">
        <f>('Non Double Counted #''s'!AC51/'Non Double Counted #''s'!$Z51)*100</f>
        <v>1.8195925215535067</v>
      </c>
      <c r="X51" s="80">
        <f>('Non Double Counted #''s'!AD51/'Non Double Counted #''s'!$Z51)*100</f>
        <v>1.1541152854961672</v>
      </c>
      <c r="Y51" s="80">
        <f>('Non Double Counted #''s'!AE51/'Non Double Counted #''s'!$Z51)*100</f>
        <v>8.7777615861175331</v>
      </c>
      <c r="Z51" s="91">
        <f>('Non Double Counted #''s'!CI51/'Non Double Counted #''s'!$CH51)*100</f>
        <v>83.838080815595774</v>
      </c>
      <c r="AA51" s="80">
        <f>('Non Double Counted #''s'!CJ51/'Non Double Counted #''s'!$CH51)*100</f>
        <v>1.6014802832889745</v>
      </c>
      <c r="AB51" s="80">
        <f>('Non Double Counted #''s'!CK51/'Non Double Counted #''s'!$CH51)*100</f>
        <v>3.0857234740578434</v>
      </c>
      <c r="AC51" s="80">
        <f>('Non Double Counted #''s'!CL51/'Non Double Counted #''s'!$CH51)*100</f>
        <v>1.8819133285494518</v>
      </c>
      <c r="AD51" s="80">
        <f>('Non Double Counted #''s'!CM51/'Non Double Counted #''s'!$CH51)*100</f>
        <v>9.5928020985079581</v>
      </c>
      <c r="AE51" s="28">
        <f t="shared" si="174"/>
        <v>-3.6606883994194135</v>
      </c>
      <c r="AF51" s="29">
        <f t="shared" si="175"/>
        <v>0.85171889147136437</v>
      </c>
      <c r="AG51" s="29">
        <f t="shared" si="176"/>
        <v>1.2661309525043367</v>
      </c>
      <c r="AH51" s="29">
        <f t="shared" si="177"/>
        <v>0.81504051239042496</v>
      </c>
      <c r="AI51" s="29">
        <f t="shared" si="178"/>
        <v>0.72779804305328466</v>
      </c>
      <c r="AJ51" s="29"/>
      <c r="AK51" s="50">
        <f t="shared" si="28"/>
        <v>100</v>
      </c>
      <c r="AL51" s="50">
        <f t="shared" si="29"/>
        <v>100.00000000000001</v>
      </c>
      <c r="AN51" s="80">
        <f>('Non Double Counted #''s'!AG51/'Non Double Counted #''s'!$AF51)*100</f>
        <v>87.206043525912008</v>
      </c>
      <c r="AO51" s="80">
        <f>('Non Double Counted #''s'!AH51/'Non Double Counted #''s'!$AF51)*100</f>
        <v>0.8042377746464171</v>
      </c>
      <c r="AP51" s="80">
        <f>('Non Double Counted #''s'!AI51/'Non Double Counted #''s'!$AF51)*100</f>
        <v>1.9796722509263609</v>
      </c>
      <c r="AQ51" s="80">
        <f>('Non Double Counted #''s'!AJ51/'Non Double Counted #''s'!$AF51)*100</f>
        <v>1.1805229372162205</v>
      </c>
      <c r="AR51" s="80">
        <f>('Non Double Counted #''s'!AK51/'Non Double Counted #''s'!$AF51)*100</f>
        <v>8.8295235112989925</v>
      </c>
      <c r="AS51" s="91">
        <f>('Non Double Counted #''s'!CO51/'Non Double Counted #''s'!$CN51)*100</f>
        <v>83.283957309762243</v>
      </c>
      <c r="AT51" s="91">
        <f>('Non Double Counted #''s'!CP51/'Non Double Counted #''s'!$CN51)*100</f>
        <v>1.7758798026221569</v>
      </c>
      <c r="AU51" s="91">
        <f>('Non Double Counted #''s'!CQ51/'Non Double Counted #''s'!$CN51)*100</f>
        <v>3.3999031811731175</v>
      </c>
      <c r="AV51" s="91">
        <f>('Non Double Counted #''s'!CR51/'Non Double Counted #''s'!$CN51)*100</f>
        <v>1.9361398168017356</v>
      </c>
      <c r="AW51" s="91">
        <f>('Non Double Counted #''s'!CS51/'Non Double Counted #''s'!$CN51)*100</f>
        <v>9.6041198896407405</v>
      </c>
      <c r="AX51" s="28">
        <f t="shared" si="179"/>
        <v>-3.9220862161497649</v>
      </c>
      <c r="AY51" s="29">
        <f t="shared" si="180"/>
        <v>0.97164202797573984</v>
      </c>
      <c r="AZ51" s="29">
        <f t="shared" si="181"/>
        <v>1.4202309302467566</v>
      </c>
      <c r="BA51" s="29">
        <f t="shared" si="182"/>
        <v>0.77459637834174799</v>
      </c>
      <c r="BB51" s="29">
        <f t="shared" si="183"/>
        <v>0.75561687958551516</v>
      </c>
      <c r="BD51" s="50">
        <f t="shared" si="30"/>
        <v>100</v>
      </c>
      <c r="BE51" s="50">
        <f t="shared" si="31"/>
        <v>100</v>
      </c>
      <c r="BG51" s="175">
        <f>('Non Double Counted #''s'!AM51/'Non Double Counted #''s'!$AL51)*100</f>
        <v>86.913006325472921</v>
      </c>
      <c r="BH51" s="175">
        <f>('Non Double Counted #''s'!AN51/'Non Double Counted #''s'!$AL51)*100</f>
        <v>0.85541905450145372</v>
      </c>
      <c r="BI51" s="175">
        <f>('Non Double Counted #''s'!AO51/'Non Double Counted #''s'!$AL51)*100</f>
        <v>2.1483079715437747</v>
      </c>
      <c r="BJ51" s="175">
        <f>('Non Double Counted #''s'!AP51/'Non Double Counted #''s'!$AL51)*100</f>
        <v>1.21403057893655</v>
      </c>
      <c r="BK51" s="175">
        <f>('Non Double Counted #''s'!AQ51/'Non Double Counted #''s'!$AL51)*100</f>
        <v>8.8692360695452965</v>
      </c>
      <c r="BL51" s="175">
        <f>('Non Double Counted #''s'!CU51/'Non Double Counted #''s'!$CT51)*100</f>
        <v>83.037126029243709</v>
      </c>
      <c r="BM51" s="175">
        <f>('Non Double Counted #''s'!CV51/'Non Double Counted #''s'!$CT51)*100</f>
        <v>1.7822838221935711</v>
      </c>
      <c r="BN51" s="175">
        <f>('Non Double Counted #''s'!CW51/'Non Double Counted #''s'!$CT51)*100</f>
        <v>3.5792188003633485</v>
      </c>
      <c r="BO51" s="175">
        <f>('Non Double Counted #''s'!CX51/'Non Double Counted #''s'!$CT51)*100</f>
        <v>1.9722800128930174</v>
      </c>
      <c r="BP51" s="175">
        <f>('Non Double Counted #''s'!CY51/'Non Double Counted #''s'!$CT51)*100</f>
        <v>9.6290913353063559</v>
      </c>
      <c r="BQ51" s="29">
        <f t="shared" si="32"/>
        <v>-3.8758802962292123</v>
      </c>
      <c r="BR51" s="29">
        <f t="shared" si="33"/>
        <v>0.92686476769211734</v>
      </c>
      <c r="BS51" s="29">
        <f t="shared" si="34"/>
        <v>1.4309108288195738</v>
      </c>
      <c r="BT51" s="29">
        <f t="shared" si="35"/>
        <v>0.75985526576105933</v>
      </c>
      <c r="BU51" s="29">
        <f t="shared" si="36"/>
        <v>0.75824943395646738</v>
      </c>
      <c r="BW51" s="50">
        <f t="shared" si="37"/>
        <v>99.999999999999986</v>
      </c>
      <c r="BX51" s="50">
        <f t="shared" si="38"/>
        <v>100.00000000000001</v>
      </c>
      <c r="BZ51" s="175">
        <f>('Non Double Counted #''s'!AS51/'Non Double Counted #''s'!$AR51)*100</f>
        <v>86.653792112303748</v>
      </c>
      <c r="CA51" s="175">
        <f>('Non Double Counted #''s'!AT51/'Non Double Counted #''s'!$AR51)*100</f>
        <v>0.91144145820367883</v>
      </c>
      <c r="CB51" s="175">
        <f>('Non Double Counted #''s'!AU51/'Non Double Counted #''s'!$AR51)*100</f>
        <v>2.30330482539153</v>
      </c>
      <c r="CC51" s="175">
        <f>('Non Double Counted #''s'!AV51/'Non Double Counted #''s'!$AR51)*100</f>
        <v>1.2528951707589358</v>
      </c>
      <c r="CD51" s="175">
        <f>('Non Double Counted #''s'!AW51/'Non Double Counted #''s'!$AR51)*100</f>
        <v>8.878566433342101</v>
      </c>
      <c r="CE51" s="175">
        <f>('Non Double Counted #''s'!DA51/'Non Double Counted #''s'!$CZ51)*100</f>
        <v>82.862864005572717</v>
      </c>
      <c r="CF51" s="175">
        <f>('Non Double Counted #''s'!DB51/'Non Double Counted #''s'!$CZ51)*100</f>
        <v>1.744151506926866</v>
      </c>
      <c r="CG51" s="175">
        <f>('Non Double Counted #''s'!DC51/'Non Double Counted #''s'!$CZ51)*100</f>
        <v>3.6360078232294937</v>
      </c>
      <c r="CH51" s="175">
        <f>('Non Double Counted #''s'!DD51/'Non Double Counted #''s'!$CZ51)*100</f>
        <v>2.0142835676069839</v>
      </c>
      <c r="CI51" s="175">
        <f>('Non Double Counted #''s'!DE51/'Non Double Counted #''s'!$CZ51)*100</f>
        <v>9.7426930966639436</v>
      </c>
      <c r="CJ51" s="29">
        <f t="shared" si="39"/>
        <v>-3.7909281067310303</v>
      </c>
      <c r="CK51" s="29">
        <f t="shared" si="40"/>
        <v>0.83271004872318721</v>
      </c>
      <c r="CL51" s="29">
        <f t="shared" si="41"/>
        <v>1.3327029978379636</v>
      </c>
      <c r="CM51" s="29">
        <f t="shared" si="42"/>
        <v>0.86412666332184251</v>
      </c>
      <c r="CN51" s="29">
        <f t="shared" si="43"/>
        <v>0.76138839684804815</v>
      </c>
      <c r="CP51" s="50">
        <f t="shared" si="44"/>
        <v>100</v>
      </c>
      <c r="CQ51" s="50">
        <f t="shared" si="45"/>
        <v>100</v>
      </c>
      <c r="CS51" s="175">
        <f>('Non Double Counted #''s'!AY51/'Non Double Counted #''s'!$AX51)*100</f>
        <v>86.426249079224775</v>
      </c>
      <c r="CT51" s="175">
        <f>('Non Double Counted #''s'!AZ51/'Non Double Counted #''s'!$AX51)*100</f>
        <v>0.97449770123701396</v>
      </c>
      <c r="CU51" s="175">
        <f>('Non Double Counted #''s'!BA51/'Non Double Counted #''s'!$AX51)*100</f>
        <v>2.4220833650842035</v>
      </c>
      <c r="CV51" s="175">
        <f>('Non Double Counted #''s'!BB51/'Non Double Counted #''s'!$AX51)*100</f>
        <v>1.2757499555487821</v>
      </c>
      <c r="CW51" s="175">
        <f>('Non Double Counted #''s'!BC51/'Non Double Counted #''s'!$AX51)*100</f>
        <v>8.90141989890523</v>
      </c>
      <c r="CX51" s="175">
        <f>('Non Double Counted #''s'!DG51/'Non Double Counted #''s'!$DF51)*100</f>
        <v>82.461343988242007</v>
      </c>
      <c r="CY51" s="175">
        <f>('Non Double Counted #''s'!DH51/'Non Double Counted #''s'!$DF51)*100</f>
        <v>1.9103268342396014</v>
      </c>
      <c r="CZ51" s="175">
        <f>('Non Double Counted #''s'!DI51/'Non Double Counted #''s'!$DF51)*100</f>
        <v>3.7170086451735163</v>
      </c>
      <c r="DA51" s="175">
        <f>('Non Double Counted #''s'!DJ51/'Non Double Counted #''s'!$DF51)*100</f>
        <v>2.0734781975702927</v>
      </c>
      <c r="DB51" s="175">
        <f>('Non Double Counted #''s'!DK51/'Non Double Counted #''s'!$DF51)*100</f>
        <v>9.8378423347745816</v>
      </c>
      <c r="DC51" s="29">
        <f t="shared" si="184"/>
        <v>-3.9649050909827679</v>
      </c>
      <c r="DD51" s="29">
        <f t="shared" si="185"/>
        <v>0.93582913300258741</v>
      </c>
      <c r="DE51" s="29">
        <f t="shared" si="186"/>
        <v>1.2949252800893127</v>
      </c>
      <c r="DF51" s="29">
        <f t="shared" si="187"/>
        <v>0.93642243586935159</v>
      </c>
      <c r="DG51" s="29">
        <f t="shared" si="188"/>
        <v>0.7977282420215106</v>
      </c>
      <c r="DI51" s="50">
        <f t="shared" si="189"/>
        <v>100</v>
      </c>
      <c r="DJ51" s="50">
        <f t="shared" si="190"/>
        <v>100</v>
      </c>
      <c r="DL51" s="175">
        <f>('Non Double Counted #''s'!BE51/'Non Double Counted #''s'!$BD51)*100</f>
        <v>86.253297456669628</v>
      </c>
      <c r="DM51" s="175">
        <f>('Non Double Counted #''s'!BF51/'Non Double Counted #''s'!$BD51)*100</f>
        <v>1.0252749503889083</v>
      </c>
      <c r="DN51" s="175">
        <f>('Non Double Counted #''s'!BG51/'Non Double Counted #''s'!$BD51)*100</f>
        <v>2.5085177751608985</v>
      </c>
      <c r="DO51" s="175">
        <f>('Non Double Counted #''s'!BH51/'Non Double Counted #''s'!$BD51)*100</f>
        <v>1.3042784303917736</v>
      </c>
      <c r="DP51" s="175">
        <f>('Non Double Counted #''s'!BI51/'Non Double Counted #''s'!$BD51)*100</f>
        <v>8.908631387388791</v>
      </c>
      <c r="DQ51" s="175">
        <f>('Non Double Counted #''s'!DM51/'Non Double Counted #''s'!$DL51)*100</f>
        <v>82.201787812792489</v>
      </c>
      <c r="DR51" s="175">
        <f>('Non Double Counted #''s'!DN51/'Non Double Counted #''s'!$DL51)*100</f>
        <v>2.0359540329275836</v>
      </c>
      <c r="DS51" s="175">
        <f>('Non Double Counted #''s'!DO51/'Non Double Counted #''s'!$DL51)*100</f>
        <v>3.772827729266178</v>
      </c>
      <c r="DT51" s="175">
        <f>('Non Double Counted #''s'!DS51/'Non Double Counted #''s'!$DL51)*100</f>
        <v>2.1204692376153607</v>
      </c>
      <c r="DU51" s="175">
        <f>('Non Double Counted #''s'!DT51/'Non Double Counted #''s'!$DL51)*100</f>
        <v>9.86896118739838</v>
      </c>
      <c r="DV51" s="29">
        <f t="shared" si="191"/>
        <v>-4.0515096438771394</v>
      </c>
      <c r="DW51" s="29">
        <f t="shared" si="192"/>
        <v>1.0106790825386753</v>
      </c>
      <c r="DX51" s="29">
        <f t="shared" si="193"/>
        <v>1.2643099541052796</v>
      </c>
      <c r="DY51" s="29">
        <f t="shared" si="194"/>
        <v>0.96032980000958901</v>
      </c>
      <c r="DZ51" s="29">
        <f t="shared" si="195"/>
        <v>0.81619080722358706</v>
      </c>
      <c r="EB51" s="50">
        <f t="shared" si="196"/>
        <v>100</v>
      </c>
      <c r="EC51" s="50">
        <f t="shared" si="197"/>
        <v>100</v>
      </c>
      <c r="EE51" s="175">
        <f>('Non Double Counted #''s'!BQ51/'Non Double Counted #''s'!$BP51)*100</f>
        <v>85.487140917522893</v>
      </c>
      <c r="EF51" s="175">
        <f>('Non Double Counted #''s'!BR51/'Non Double Counted #''s'!$BP51)*100</f>
        <v>1.1382562165874963</v>
      </c>
      <c r="EG51" s="175">
        <f>('Non Double Counted #''s'!BS51/'Non Double Counted #''s'!$BP51)*100</f>
        <v>2.8871849854071296</v>
      </c>
      <c r="EH51" s="175">
        <f>('Non Double Counted #''s'!BT51/'Non Double Counted #''s'!$BP51)*100</f>
        <v>1.3918311929225502</v>
      </c>
      <c r="EI51" s="175">
        <f>('Non Double Counted #''s'!BU51/'Non Double Counted #''s'!$BP51)*100</f>
        <v>9.0955866875599316</v>
      </c>
      <c r="EJ51" s="175">
        <f>('Non Double Counted #''s'!EB51/'Non Double Counted #''s'!$EA51)*100</f>
        <v>81.50632051445811</v>
      </c>
      <c r="EK51" s="175">
        <f>('Non Double Counted #''s'!EC51/'Non Double Counted #''s'!$EA51)*100</f>
        <v>2.1982481385482995</v>
      </c>
      <c r="EL51" s="175">
        <f>('Non Double Counted #''s'!ED51/'Non Double Counted #''s'!$EA51)*100</f>
        <v>4.2220787896805438</v>
      </c>
      <c r="EM51" s="175">
        <f>('Non Double Counted #''s'!EE51/'Non Double Counted #''s'!$EA51)*100</f>
        <v>2.1944048497782762</v>
      </c>
      <c r="EN51" s="175">
        <f>('Non Double Counted #''s'!EF51/'Non Double Counted #''s'!$EA51)*100</f>
        <v>9.8789477075347669</v>
      </c>
      <c r="EO51" s="29">
        <f t="shared" si="198"/>
        <v>-3.9808204030647829</v>
      </c>
      <c r="EP51" s="29">
        <f t="shared" si="199"/>
        <v>1.0599919219608032</v>
      </c>
      <c r="EQ51" s="29">
        <f t="shared" si="200"/>
        <v>1.3348938042734142</v>
      </c>
      <c r="ER51" s="29">
        <f t="shared" si="201"/>
        <v>0.78336101997483532</v>
      </c>
      <c r="ES51" s="29">
        <f t="shared" si="202"/>
        <v>0.80257365685572601</v>
      </c>
      <c r="EU51" s="50">
        <f t="shared" si="203"/>
        <v>100</v>
      </c>
      <c r="EV51" s="50">
        <f t="shared" si="204"/>
        <v>99.999999999999986</v>
      </c>
      <c r="EW51" s="175"/>
      <c r="EX51" s="175">
        <f>'Non Double Counted #''s'!BW51/'Non Double Counted #''s'!$BV51*100</f>
        <v>84.686678621435064</v>
      </c>
      <c r="EY51" s="175">
        <f>'Non Double Counted #''s'!BX51/'Non Double Counted #''s'!$BV51*100</f>
        <v>1.223193888329362</v>
      </c>
      <c r="EZ51" s="175">
        <f>'Non Double Counted #''s'!BY51/'Non Double Counted #''s'!$BV51*100</f>
        <v>2.7167211181802551</v>
      </c>
      <c r="FA51" s="175">
        <f>'Non Double Counted #''s'!BZ51/'Non Double Counted #''s'!$BV51*100</f>
        <v>1.8177798521211528</v>
      </c>
      <c r="FB51" s="175">
        <f>'Non Double Counted #''s'!CA51/'Non Double Counted #''s'!$BV51*100</f>
        <v>9.555626519934167</v>
      </c>
      <c r="FC51" s="194">
        <f>'Non Double Counted #''s'!EI51/'Non Double Counted #''s'!$EH51*100</f>
        <v>81.117868260602194</v>
      </c>
      <c r="FD51" s="175">
        <f>'Non Double Counted #''s'!EJ51/'Non Double Counted #''s'!$EH51*100</f>
        <v>2.2925518389366397</v>
      </c>
      <c r="FE51" s="175">
        <f>'Non Double Counted #''s'!EK51/'Non Double Counted #''s'!$EH51*100</f>
        <v>4.4363443286058182</v>
      </c>
      <c r="FF51" s="175">
        <f>'Non Double Counted #''s'!EL51/'Non Double Counted #''s'!$EH51*100</f>
        <v>2.2742929730250458</v>
      </c>
      <c r="FG51" s="175">
        <f>'Non Double Counted #''s'!EM51/'Non Double Counted #''s'!$EH51*100</f>
        <v>9.8789425988303119</v>
      </c>
      <c r="FH51" s="29">
        <f t="shared" si="159"/>
        <v>-3.5688103608328703</v>
      </c>
      <c r="FI51" s="29">
        <f t="shared" si="165"/>
        <v>1.0693579506072777</v>
      </c>
      <c r="FJ51" s="29">
        <f t="shared" si="118"/>
        <v>1.7196232104255631</v>
      </c>
      <c r="FK51" s="29">
        <f t="shared" si="119"/>
        <v>0.45651312090389307</v>
      </c>
      <c r="FL51" s="29">
        <f t="shared" si="120"/>
        <v>0.32331607889614489</v>
      </c>
      <c r="FN51" s="50">
        <f t="shared" si="59"/>
        <v>100</v>
      </c>
      <c r="FO51" s="50">
        <f t="shared" si="60"/>
        <v>100</v>
      </c>
      <c r="FP51" s="175">
        <f>'Non Double Counted #''s'!CC51/'Non Double Counted #''s'!$CB51*100</f>
        <v>84.381894034816924</v>
      </c>
      <c r="FQ51" s="175">
        <f>'Non Double Counted #''s'!CD51/'Non Double Counted #''s'!$CB51*100</f>
        <v>1.3329984152062537</v>
      </c>
      <c r="FR51" s="175">
        <f>'Non Double Counted #''s'!CE51/'Non Double Counted #''s'!$CB51*100</f>
        <v>2.9147584827723456</v>
      </c>
      <c r="FS51" s="175">
        <f>'Non Double Counted #''s'!CF51/'Non Double Counted #''s'!$CB51*100</f>
        <v>1.8512720821471651</v>
      </c>
      <c r="FT51" s="175">
        <f>'Non Double Counted #''s'!CG51/'Non Double Counted #''s'!$CB51*100</f>
        <v>9.5190769850573123</v>
      </c>
      <c r="FU51" s="194">
        <f>'Non Double Counted #''s'!EO51/'Non Double Counted #''s'!$EN51*100</f>
        <v>81.048558076423518</v>
      </c>
      <c r="FV51" s="175">
        <f>'Non Double Counted #''s'!EP51/'Non Double Counted #''s'!$EN51*100</f>
        <v>2.3637414580366984</v>
      </c>
      <c r="FW51" s="175">
        <f>'Non Double Counted #''s'!EQ51/'Non Double Counted #''s'!$EN51*100</f>
        <v>4.6501533201512224</v>
      </c>
      <c r="FX51" s="175">
        <f>'Non Double Counted #''s'!ER51/'Non Double Counted #''s'!$EN51*100</f>
        <v>2.362514004133172</v>
      </c>
      <c r="FY51" s="175">
        <f>'Non Double Counted #''s'!ES51/'Non Double Counted #''s'!$EN51*100</f>
        <v>9.5750331412553962</v>
      </c>
      <c r="FZ51" s="29">
        <f t="shared" si="205"/>
        <v>-3.3333359583934055</v>
      </c>
      <c r="GA51" s="29">
        <f t="shared" si="206"/>
        <v>1.0307430428304447</v>
      </c>
      <c r="GB51" s="29">
        <f t="shared" si="207"/>
        <v>1.7353948373788768</v>
      </c>
      <c r="GC51" s="29">
        <f t="shared" si="208"/>
        <v>0.51124192198600693</v>
      </c>
      <c r="GD51" s="29">
        <f t="shared" si="209"/>
        <v>5.5956156198083917E-2</v>
      </c>
      <c r="GF51" s="50">
        <f t="shared" si="62"/>
        <v>99.999999999999986</v>
      </c>
      <c r="GG51" s="50">
        <f t="shared" si="63"/>
        <v>100</v>
      </c>
      <c r="GI51" s="194">
        <f>'Non Double Counted #''s'!DM51/'Non Double Counted #''s'!$DL51*100</f>
        <v>82.201787812792489</v>
      </c>
      <c r="GJ51" s="175">
        <f>'Non Double Counted #''s'!DN51/'Non Double Counted #''s'!$DL51*100</f>
        <v>2.0359540329275836</v>
      </c>
      <c r="GK51" s="175">
        <f>'Non Double Counted #''s'!DO51/'Non Double Counted #''s'!$DL51*100</f>
        <v>3.772827729266178</v>
      </c>
      <c r="GL51" s="175">
        <f>'Non Double Counted #''s'!DP51/'Non Double Counted #''s'!$DL51*100</f>
        <v>8.3633256905524647</v>
      </c>
      <c r="GM51" s="175">
        <f>'Non Double Counted #''s'!DQ51/'Non Double Counted #''s'!$DL51*100</f>
        <v>1.4511318138227778</v>
      </c>
      <c r="GN51" s="29">
        <f>'Non Double Counted #''s'!DR51/'Non Double Counted #''s'!$DL51*100</f>
        <v>5.4503683023137621E-2</v>
      </c>
      <c r="GO51" s="29">
        <f>'Non Double Counted #''s'!DS51/'Non Double Counted #''s'!$DL51*100</f>
        <v>2.1204692376153607</v>
      </c>
      <c r="GP51" s="29">
        <f>'Non Double Counted #''s'!DT51/'Non Double Counted #''s'!$DL51*100</f>
        <v>9.86896118739838</v>
      </c>
      <c r="GQ51" s="194">
        <f>'Non Double Counted #''s'!EU51/'Non Double Counted #''s'!$ET51*100</f>
        <v>80.701322453573439</v>
      </c>
      <c r="GR51" s="175">
        <f>'Non Double Counted #''s'!EV51/'Non Double Counted #''s'!$ET51*100</f>
        <v>2.4406918261114239</v>
      </c>
      <c r="GS51" s="175">
        <f>'Non Double Counted #''s'!EW51/'Non Double Counted #''s'!$ET51*100</f>
        <v>4.8919351435002811</v>
      </c>
      <c r="GT51" s="194">
        <f>('Non Double Counted #''s'!EX51/'Non Double Counted #''s'!$ET51)*100</f>
        <v>7.7068751758581886</v>
      </c>
      <c r="GU51" s="194">
        <f>('Non Double Counted #''s'!EY51/'Non Double Counted #''s'!$ET51)*100</f>
        <v>1.7437438449634215</v>
      </c>
      <c r="GV51" s="194">
        <f>('Non Double Counted #''s'!EZ51/'Non Double Counted #''s'!$ET51)*100</f>
        <v>8.7489448508722562E-2</v>
      </c>
      <c r="GW51" s="175">
        <f>('Non Double Counted #''s'!FA51/'Non Double Counted #''s'!$ET51)*100</f>
        <v>2.4279421074845242</v>
      </c>
      <c r="GX51" s="175">
        <f>'Non Double Counted #''s'!FB51/'Non Double Counted #''s'!$ET51*100</f>
        <v>9.5381084693303322</v>
      </c>
      <c r="GY51" s="29">
        <f t="shared" si="64"/>
        <v>-1.5004653592190493</v>
      </c>
      <c r="GZ51" s="29">
        <f t="shared" si="65"/>
        <v>0.40473779318384029</v>
      </c>
      <c r="HA51" s="29">
        <f t="shared" si="66"/>
        <v>1.1191074142341031</v>
      </c>
      <c r="HB51" s="29">
        <f t="shared" si="67"/>
        <v>-0.65645051469427607</v>
      </c>
      <c r="HC51" s="29">
        <f t="shared" si="68"/>
        <v>0.29261203114064371</v>
      </c>
      <c r="HD51" s="29">
        <f t="shared" si="69"/>
        <v>3.2985765485584941E-2</v>
      </c>
      <c r="HE51" s="29">
        <f t="shared" si="70"/>
        <v>0.30747286986916356</v>
      </c>
      <c r="HF51" s="29">
        <f t="shared" si="71"/>
        <v>-0.33085271806804784</v>
      </c>
      <c r="HG51" s="50">
        <f t="shared" si="72"/>
        <v>100.00000000000001</v>
      </c>
      <c r="HH51" s="50">
        <f t="shared" si="73"/>
        <v>99.999999999999986</v>
      </c>
    </row>
    <row r="52" spans="1:216">
      <c r="A52" s="20" t="s">
        <v>63</v>
      </c>
      <c r="B52" s="82">
        <f>('Non Double Counted #''s'!U52/'Non Double Counted #''s'!$T52)*100</f>
        <v>87.029880025391719</v>
      </c>
      <c r="C52" s="82">
        <f>('Non Double Counted #''s'!V52/'Non Double Counted #''s'!$T52)*100</f>
        <v>5.6776726445948</v>
      </c>
      <c r="D52" s="82">
        <f>('Non Double Counted #''s'!W52/'Non Double Counted #''s'!$T52)*100</f>
        <v>3.8254746017102983</v>
      </c>
      <c r="E52" s="82">
        <f>('Non Double Counted #''s'!X52/'Non Double Counted #''s'!$T52)*100</f>
        <v>0.87750489500765616</v>
      </c>
      <c r="F52" s="82">
        <f>('Non Double Counted #''s'!Y52/'Non Double Counted #''s'!$T52)*100</f>
        <v>2.5894678332955197</v>
      </c>
      <c r="G52" s="93">
        <f>('Non Double Counted #''s'!CC52/'Non Double Counted #''s'!$CB52)*100</f>
        <v>83.055751398822821</v>
      </c>
      <c r="H52" s="82">
        <f>('Non Double Counted #''s'!CD52/'Non Double Counted #''s'!$CB52)*100</f>
        <v>6.2112827781665461</v>
      </c>
      <c r="I52" s="82">
        <f>('Non Double Counted #''s'!CE52/'Non Double Counted #''s'!$CB52)*100</f>
        <v>6.0973950793160858</v>
      </c>
      <c r="J52" s="82">
        <f>('Non Double Counted #''s'!CF52/'Non Double Counted #''s'!$CB52)*100</f>
        <v>1.4012126194923566</v>
      </c>
      <c r="K52" s="82">
        <f>('Non Double Counted #''s'!CG52/'Non Double Counted #''s'!$CB52)*100</f>
        <v>3.2343581242021955</v>
      </c>
      <c r="L52" s="30">
        <f t="shared" si="167"/>
        <v>-3.9741286265688984</v>
      </c>
      <c r="M52" s="31">
        <f t="shared" si="168"/>
        <v>0.53361013357174603</v>
      </c>
      <c r="N52" s="31">
        <f t="shared" si="169"/>
        <v>2.2719204776057875</v>
      </c>
      <c r="O52" s="31">
        <f t="shared" si="170"/>
        <v>0.64489029090667582</v>
      </c>
      <c r="P52" s="31">
        <f t="shared" si="171"/>
        <v>0.52370772448470049</v>
      </c>
      <c r="R52" s="50">
        <f t="shared" si="172"/>
        <v>99.999999999999986</v>
      </c>
      <c r="S52" s="50">
        <f t="shared" si="173"/>
        <v>100</v>
      </c>
      <c r="U52" s="80">
        <f>('Non Double Counted #''s'!AA52/'Non Double Counted #''s'!$Z52)*100</f>
        <v>86.70108095340774</v>
      </c>
      <c r="V52" s="80">
        <f>('Non Double Counted #''s'!AB52/'Non Double Counted #''s'!$Z52)*100</f>
        <v>5.7302615894757372</v>
      </c>
      <c r="W52" s="80">
        <f>('Non Double Counted #''s'!AC52/'Non Double Counted #''s'!$Z52)*100</f>
        <v>4.0149409382221553</v>
      </c>
      <c r="X52" s="80">
        <f>('Non Double Counted #''s'!AD52/'Non Double Counted #''s'!$Z52)*100</f>
        <v>0.90911461882314304</v>
      </c>
      <c r="Y52" s="80">
        <f>('Non Double Counted #''s'!AE52/'Non Double Counted #''s'!$Z52)*100</f>
        <v>2.6446019000712262</v>
      </c>
      <c r="Z52" s="91">
        <f>('Non Double Counted #''s'!CI52/'Non Double Counted #''s'!$CH52)*100</f>
        <v>82.800811260411862</v>
      </c>
      <c r="AA52" s="80">
        <f>('Non Double Counted #''s'!CJ52/'Non Double Counted #''s'!$CH52)*100</f>
        <v>6.2410087458119401</v>
      </c>
      <c r="AB52" s="80">
        <f>('Non Double Counted #''s'!CK52/'Non Double Counted #''s'!$CH52)*100</f>
        <v>6.2075322043630221</v>
      </c>
      <c r="AC52" s="80">
        <f>('Non Double Counted #''s'!CL52/'Non Double Counted #''s'!$CH52)*100</f>
        <v>1.4403644315327016</v>
      </c>
      <c r="AD52" s="80">
        <f>('Non Double Counted #''s'!CM52/'Non Double Counted #''s'!$CH52)*100</f>
        <v>3.3102833578804689</v>
      </c>
      <c r="AE52" s="30">
        <f t="shared" si="174"/>
        <v>-3.9002696929958773</v>
      </c>
      <c r="AF52" s="31">
        <f t="shared" si="175"/>
        <v>0.51074715633620293</v>
      </c>
      <c r="AG52" s="31">
        <f t="shared" si="176"/>
        <v>2.1925912661408669</v>
      </c>
      <c r="AH52" s="31">
        <f t="shared" si="177"/>
        <v>0.6656814578092427</v>
      </c>
      <c r="AI52" s="31">
        <f t="shared" si="178"/>
        <v>0.53124981270955851</v>
      </c>
      <c r="AJ52" s="29"/>
      <c r="AK52" s="50">
        <f t="shared" si="28"/>
        <v>99.999999999999986</v>
      </c>
      <c r="AL52" s="50">
        <f t="shared" si="29"/>
        <v>99.999999999999986</v>
      </c>
      <c r="AN52" s="80">
        <f>('Non Double Counted #''s'!AG52/'Non Double Counted #''s'!$AF52)*100</f>
        <v>86.416311678442781</v>
      </c>
      <c r="AO52" s="80">
        <f>('Non Double Counted #''s'!AH52/'Non Double Counted #''s'!$AF52)*100</f>
        <v>5.760289787299337</v>
      </c>
      <c r="AP52" s="80">
        <f>('Non Double Counted #''s'!AI52/'Non Double Counted #''s'!$AF52)*100</f>
        <v>4.188708817103735</v>
      </c>
      <c r="AQ52" s="80">
        <f>('Non Double Counted #''s'!AJ52/'Non Double Counted #''s'!$AF52)*100</f>
        <v>0.93906867652109105</v>
      </c>
      <c r="AR52" s="80">
        <f>('Non Double Counted #''s'!AK52/'Non Double Counted #''s'!$AF52)*100</f>
        <v>2.6956210406330601</v>
      </c>
      <c r="AS52" s="91">
        <f>('Non Double Counted #''s'!CO52/'Non Double Counted #''s'!$CN52)*100</f>
        <v>82.534387492462187</v>
      </c>
      <c r="AT52" s="91">
        <f>('Non Double Counted #''s'!CP52/'Non Double Counted #''s'!$CN52)*100</f>
        <v>6.2621621522788971</v>
      </c>
      <c r="AU52" s="91">
        <f>('Non Double Counted #''s'!CQ52/'Non Double Counted #''s'!$CN52)*100</f>
        <v>6.3371615471642064</v>
      </c>
      <c r="AV52" s="91">
        <f>('Non Double Counted #''s'!CR52/'Non Double Counted #''s'!$CN52)*100</f>
        <v>1.4801540665535609</v>
      </c>
      <c r="AW52" s="91">
        <f>('Non Double Counted #''s'!CS52/'Non Double Counted #''s'!$CN52)*100</f>
        <v>3.3861347415411496</v>
      </c>
      <c r="AX52" s="30">
        <f t="shared" si="179"/>
        <v>-3.8819241859805942</v>
      </c>
      <c r="AY52" s="31">
        <f t="shared" si="180"/>
        <v>0.50187236497956</v>
      </c>
      <c r="AZ52" s="31">
        <f t="shared" si="181"/>
        <v>2.1484527300604714</v>
      </c>
      <c r="BA52" s="31">
        <f t="shared" si="182"/>
        <v>0.6905137009080895</v>
      </c>
      <c r="BB52" s="31">
        <f t="shared" si="183"/>
        <v>0.5410853900324698</v>
      </c>
      <c r="BD52" s="50">
        <f t="shared" si="30"/>
        <v>100</v>
      </c>
      <c r="BE52" s="50">
        <f t="shared" si="31"/>
        <v>100</v>
      </c>
      <c r="BG52" s="175">
        <f>('Non Double Counted #''s'!AM52/'Non Double Counted #''s'!$AL52)*100</f>
        <v>86.15361742844027</v>
      </c>
      <c r="BH52" s="175">
        <f>('Non Double Counted #''s'!AN52/'Non Double Counted #''s'!$AL52)*100</f>
        <v>5.7788926023487193</v>
      </c>
      <c r="BI52" s="175">
        <f>('Non Double Counted #''s'!AO52/'Non Double Counted #''s'!$AL52)*100</f>
        <v>4.3561842720786723</v>
      </c>
      <c r="BJ52" s="175">
        <f>('Non Double Counted #''s'!AP52/'Non Double Counted #''s'!$AL52)*100</f>
        <v>0.9687973164337933</v>
      </c>
      <c r="BK52" s="175">
        <f>('Non Double Counted #''s'!AQ52/'Non Double Counted #''s'!$AL52)*100</f>
        <v>2.7425083806985526</v>
      </c>
      <c r="BL52" s="175">
        <f>('Non Double Counted #''s'!CU52/'Non Double Counted #''s'!$CT52)*100</f>
        <v>82.212008411890864</v>
      </c>
      <c r="BM52" s="175">
        <f>('Non Double Counted #''s'!CV52/'Non Double Counted #''s'!$CT52)*100</f>
        <v>6.2869123122209327</v>
      </c>
      <c r="BN52" s="175">
        <f>('Non Double Counted #''s'!CW52/'Non Double Counted #''s'!$CT52)*100</f>
        <v>6.4653732029726463</v>
      </c>
      <c r="BO52" s="175">
        <f>('Non Double Counted #''s'!CX52/'Non Double Counted #''s'!$CT52)*100</f>
        <v>1.5263225905956059</v>
      </c>
      <c r="BP52" s="175">
        <f>('Non Double Counted #''s'!CY52/'Non Double Counted #''s'!$CT52)*100</f>
        <v>3.5093834823199535</v>
      </c>
      <c r="BQ52" s="29">
        <f t="shared" si="32"/>
        <v>-3.9416090165494069</v>
      </c>
      <c r="BR52" s="29">
        <f t="shared" si="33"/>
        <v>0.50801970987221345</v>
      </c>
      <c r="BS52" s="29">
        <f t="shared" si="34"/>
        <v>2.109188930893974</v>
      </c>
      <c r="BT52" s="29">
        <f t="shared" si="35"/>
        <v>0.76687510162140082</v>
      </c>
      <c r="BU52" s="29">
        <f t="shared" si="36"/>
        <v>0.55752527416181263</v>
      </c>
      <c r="BW52" s="50">
        <f t="shared" si="37"/>
        <v>100.00000000000001</v>
      </c>
      <c r="BX52" s="50">
        <f t="shared" si="38"/>
        <v>100</v>
      </c>
      <c r="BZ52" s="175">
        <f>('Non Double Counted #''s'!AS52/'Non Double Counted #''s'!$AR52)*100</f>
        <v>85.864715247293361</v>
      </c>
      <c r="CA52" s="175">
        <f>('Non Double Counted #''s'!AT52/'Non Double Counted #''s'!$AR52)*100</f>
        <v>5.8096456167628912</v>
      </c>
      <c r="CB52" s="175">
        <f>('Non Double Counted #''s'!AU52/'Non Double Counted #''s'!$AR52)*100</f>
        <v>4.5370969844403284</v>
      </c>
      <c r="CC52" s="175">
        <f>('Non Double Counted #''s'!AV52/'Non Double Counted #''s'!$AR52)*100</f>
        <v>0.99812125573634469</v>
      </c>
      <c r="CD52" s="175">
        <f>('Non Double Counted #''s'!AW52/'Non Double Counted #''s'!$AR52)*100</f>
        <v>2.790420895767066</v>
      </c>
      <c r="CE52" s="175">
        <f>('Non Double Counted #''s'!DA52/'Non Double Counted #''s'!$CZ52)*100</f>
        <v>81.873940128604517</v>
      </c>
      <c r="CF52" s="175">
        <f>('Non Double Counted #''s'!DB52/'Non Double Counted #''s'!$CZ52)*100</f>
        <v>6.3105654720907829</v>
      </c>
      <c r="CG52" s="175">
        <f>('Non Double Counted #''s'!DC52/'Non Double Counted #''s'!$CZ52)*100</f>
        <v>6.616785677218294</v>
      </c>
      <c r="CH52" s="175">
        <f>('Non Double Counted #''s'!DD52/'Non Double Counted #''s'!$CZ52)*100</f>
        <v>1.5698961956302326</v>
      </c>
      <c r="CI52" s="175">
        <f>('Non Double Counted #''s'!DE52/'Non Double Counted #''s'!$CZ52)*100</f>
        <v>3.6288125264561746</v>
      </c>
      <c r="CJ52" s="29">
        <f t="shared" si="39"/>
        <v>-3.9907751186888447</v>
      </c>
      <c r="CK52" s="29">
        <f t="shared" si="40"/>
        <v>0.50091985532789174</v>
      </c>
      <c r="CL52" s="29">
        <f t="shared" si="41"/>
        <v>2.0796886927779656</v>
      </c>
      <c r="CM52" s="29">
        <f t="shared" si="42"/>
        <v>0.8383916306891086</v>
      </c>
      <c r="CN52" s="29">
        <f t="shared" si="43"/>
        <v>0.57177493989388795</v>
      </c>
      <c r="CP52" s="50">
        <f t="shared" si="44"/>
        <v>100</v>
      </c>
      <c r="CQ52" s="50">
        <f t="shared" si="45"/>
        <v>100</v>
      </c>
      <c r="CS52" s="175">
        <f>('Non Double Counted #''s'!AY52/'Non Double Counted #''s'!$AX52)*100</f>
        <v>85.56995100121128</v>
      </c>
      <c r="CT52" s="175">
        <f>('Non Double Counted #''s'!AZ52/'Non Double Counted #''s'!$AX52)*100</f>
        <v>5.839233331028705</v>
      </c>
      <c r="CU52" s="175">
        <f>('Non Double Counted #''s'!BA52/'Non Double Counted #''s'!$AX52)*100</f>
        <v>4.7258106080536875</v>
      </c>
      <c r="CV52" s="175">
        <f>('Non Double Counted #''s'!BB52/'Non Double Counted #''s'!$AX52)*100</f>
        <v>1.0298994074711254</v>
      </c>
      <c r="CW52" s="175">
        <f>('Non Double Counted #''s'!BC52/'Non Double Counted #''s'!$AX52)*100</f>
        <v>2.8351056522352049</v>
      </c>
      <c r="CX52" s="175">
        <f>('Non Double Counted #''s'!DG52/'Non Double Counted #''s'!$DF52)*100</f>
        <v>81.676111684480333</v>
      </c>
      <c r="CY52" s="175">
        <f>('Non Double Counted #''s'!DH52/'Non Double Counted #''s'!$DF52)*100</f>
        <v>6.304938751014932</v>
      </c>
      <c r="CZ52" s="175">
        <f>('Non Double Counted #''s'!DI52/'Non Double Counted #''s'!$DF52)*100</f>
        <v>6.7085237738262595</v>
      </c>
      <c r="DA52" s="175">
        <f>('Non Double Counted #''s'!DJ52/'Non Double Counted #''s'!$DF52)*100</f>
        <v>1.6106714511271376</v>
      </c>
      <c r="DB52" s="175">
        <f>('Non Double Counted #''s'!DK52/'Non Double Counted #''s'!$DF52)*100</f>
        <v>3.6997543395513324</v>
      </c>
      <c r="DC52" s="29">
        <f t="shared" si="184"/>
        <v>-3.8938393167309471</v>
      </c>
      <c r="DD52" s="29">
        <f t="shared" si="185"/>
        <v>0.46570541998622694</v>
      </c>
      <c r="DE52" s="29">
        <f t="shared" si="186"/>
        <v>1.9827131657725721</v>
      </c>
      <c r="DF52" s="29">
        <f t="shared" si="187"/>
        <v>0.86464868731612743</v>
      </c>
      <c r="DG52" s="29">
        <f t="shared" si="188"/>
        <v>0.5807720436560122</v>
      </c>
      <c r="DI52" s="50">
        <f t="shared" si="189"/>
        <v>100</v>
      </c>
      <c r="DJ52" s="50">
        <f t="shared" si="190"/>
        <v>99.999999999999986</v>
      </c>
      <c r="DL52" s="175">
        <f>('Non Double Counted #''s'!BE52/'Non Double Counted #''s'!$BD52)*100</f>
        <v>85.293378530363057</v>
      </c>
      <c r="DM52" s="175">
        <f>('Non Double Counted #''s'!BF52/'Non Double Counted #''s'!$BD52)*100</f>
        <v>5.8582473356786773</v>
      </c>
      <c r="DN52" s="175">
        <f>('Non Double Counted #''s'!BG52/'Non Double Counted #''s'!$BD52)*100</f>
        <v>4.9128283037378999</v>
      </c>
      <c r="DO52" s="175">
        <f>('Non Double Counted #''s'!BH52/'Non Double Counted #''s'!$BD52)*100</f>
        <v>1.0605489335123925</v>
      </c>
      <c r="DP52" s="175">
        <f>('Non Double Counted #''s'!BI52/'Non Double Counted #''s'!$BD52)*100</f>
        <v>2.8749968967079744</v>
      </c>
      <c r="DQ52" s="175">
        <f>('Non Double Counted #''s'!DM52/'Non Double Counted #''s'!$DL52)*100</f>
        <v>81.33908769985176</v>
      </c>
      <c r="DR52" s="175">
        <f>('Non Double Counted #''s'!DN52/'Non Double Counted #''s'!$DL52)*100</f>
        <v>6.344406497266923</v>
      </c>
      <c r="DS52" s="175">
        <f>('Non Double Counted #''s'!DO52/'Non Double Counted #''s'!$DL52)*100</f>
        <v>6.8808760201695005</v>
      </c>
      <c r="DT52" s="175">
        <f>('Non Double Counted #''s'!DS52/'Non Double Counted #''s'!$DL52)*100</f>
        <v>1.6537361942050386</v>
      </c>
      <c r="DU52" s="175">
        <f>('Non Double Counted #''s'!DT52/'Non Double Counted #''s'!$DL52)*100</f>
        <v>3.7818935885067733</v>
      </c>
      <c r="DV52" s="29">
        <f t="shared" si="191"/>
        <v>-3.9542908305112974</v>
      </c>
      <c r="DW52" s="29">
        <f t="shared" si="192"/>
        <v>0.48615916158824568</v>
      </c>
      <c r="DX52" s="29">
        <f t="shared" si="193"/>
        <v>1.9680477164316006</v>
      </c>
      <c r="DY52" s="29">
        <f t="shared" si="194"/>
        <v>0.90689669179879884</v>
      </c>
      <c r="DZ52" s="29">
        <f t="shared" si="195"/>
        <v>0.59318726069264605</v>
      </c>
      <c r="EB52" s="50">
        <f t="shared" si="196"/>
        <v>100</v>
      </c>
      <c r="EC52" s="50">
        <f t="shared" si="197"/>
        <v>99.999999999999986</v>
      </c>
      <c r="EE52" s="191">
        <f>('Non Double Counted #''s'!BQ52/'Non Double Counted #''s'!$BP52)*100</f>
        <v>84.610101128709999</v>
      </c>
      <c r="EF52" s="191">
        <f>('Non Double Counted #''s'!BR52/'Non Double Counted #''s'!$BP52)*100</f>
        <v>5.9428369727950221</v>
      </c>
      <c r="EG52" s="191">
        <f>('Non Double Counted #''s'!BS52/'Non Double Counted #''s'!$BP52)*100</f>
        <v>5.2897427907817356</v>
      </c>
      <c r="EH52" s="191">
        <f>('Non Double Counted #''s'!BT52/'Non Double Counted #''s'!$BP52)*100</f>
        <v>1.1179933981446475</v>
      </c>
      <c r="EI52" s="191">
        <f>('Non Double Counted #''s'!BU52/'Non Double Counted #''s'!$BP52)*100</f>
        <v>3.0393257095685877</v>
      </c>
      <c r="EJ52" s="191">
        <f>('Non Double Counted #''s'!EB52/'Non Double Counted #''s'!$EA52)*100</f>
        <v>80.877945546484511</v>
      </c>
      <c r="EK52" s="191">
        <f>('Non Double Counted #''s'!EC52/'Non Double Counted #''s'!$EA52)*100</f>
        <v>6.3937693411380874</v>
      </c>
      <c r="EL52" s="191">
        <f>('Non Double Counted #''s'!ED52/'Non Double Counted #''s'!$EA52)*100</f>
        <v>7.0968258291978916</v>
      </c>
      <c r="EM52" s="191">
        <f>('Non Double Counted #''s'!EE52/'Non Double Counted #''s'!$EA52)*100</f>
        <v>1.7334503061777946</v>
      </c>
      <c r="EN52" s="191">
        <f>('Non Double Counted #''s'!EF52/'Non Double Counted #''s'!$EA52)*100</f>
        <v>3.8980089770017141</v>
      </c>
      <c r="EO52" s="31">
        <f t="shared" si="198"/>
        <v>-3.7321555822254879</v>
      </c>
      <c r="EP52" s="31">
        <f t="shared" si="199"/>
        <v>0.45093236834306527</v>
      </c>
      <c r="EQ52" s="31">
        <f t="shared" si="200"/>
        <v>1.807083038416156</v>
      </c>
      <c r="ER52" s="31">
        <f t="shared" si="201"/>
        <v>0.8586832674331264</v>
      </c>
      <c r="ES52" s="31">
        <f t="shared" si="202"/>
        <v>0.61545690803314712</v>
      </c>
      <c r="ET52" s="20"/>
      <c r="EU52" s="50">
        <f t="shared" si="203"/>
        <v>99.999999999999986</v>
      </c>
      <c r="EV52" s="50">
        <f t="shared" si="204"/>
        <v>100</v>
      </c>
      <c r="EW52" s="175"/>
      <c r="EX52" s="175">
        <f>'Non Double Counted #''s'!BW52/'Non Double Counted #''s'!$BV52*100</f>
        <v>83.320250832338957</v>
      </c>
      <c r="EY52" s="175">
        <f>'Non Double Counted #''s'!BX52/'Non Double Counted #''s'!$BV52*100</f>
        <v>6.1701927875327991</v>
      </c>
      <c r="EZ52" s="175">
        <f>'Non Double Counted #''s'!BY52/'Non Double Counted #''s'!$BV52*100</f>
        <v>5.9092109599003759</v>
      </c>
      <c r="FA52" s="175">
        <f>'Non Double Counted #''s'!BZ52/'Non Double Counted #''s'!$BV52*100</f>
        <v>1.3961349649884842</v>
      </c>
      <c r="FB52" s="175">
        <f>'Non Double Counted #''s'!CA52/'Non Double Counted #''s'!$BV52*100</f>
        <v>3.2042104552393833</v>
      </c>
      <c r="FC52" s="195">
        <f>'Non Double Counted #''s'!EI52/'Non Double Counted #''s'!$EH52*100</f>
        <v>80.471586267317377</v>
      </c>
      <c r="FD52" s="191">
        <f>'Non Double Counted #''s'!EJ52/'Non Double Counted #''s'!$EH52*100</f>
        <v>6.3988355217306694</v>
      </c>
      <c r="FE52" s="191">
        <f>'Non Double Counted #''s'!EK52/'Non Double Counted #''s'!$EH52*100</f>
        <v>7.299471681421239</v>
      </c>
      <c r="FF52" s="191">
        <f>'Non Double Counted #''s'!EL52/'Non Double Counted #''s'!$EH52*100</f>
        <v>1.8245035922748731</v>
      </c>
      <c r="FG52" s="191">
        <f>'Non Double Counted #''s'!EM52/'Non Double Counted #''s'!$EH52*100</f>
        <v>4.0056029372558459</v>
      </c>
      <c r="FH52" s="31">
        <f t="shared" si="159"/>
        <v>-2.8486645650215792</v>
      </c>
      <c r="FI52" s="31">
        <f t="shared" si="165"/>
        <v>0.22864273419787029</v>
      </c>
      <c r="FJ52" s="31">
        <f t="shared" si="118"/>
        <v>1.3902607215208631</v>
      </c>
      <c r="FK52" s="31">
        <f t="shared" si="119"/>
        <v>0.42836862728638891</v>
      </c>
      <c r="FL52" s="31">
        <f t="shared" si="120"/>
        <v>0.80139248201646263</v>
      </c>
      <c r="FN52" s="50">
        <f t="shared" si="59"/>
        <v>100</v>
      </c>
      <c r="FO52" s="50">
        <f t="shared" si="60"/>
        <v>100.00000000000001</v>
      </c>
      <c r="FP52" s="195">
        <f>'Non Double Counted #''s'!CC52/'Non Double Counted #''s'!$CB52*100</f>
        <v>83.055751398822821</v>
      </c>
      <c r="FQ52" s="191">
        <f>'Non Double Counted #''s'!CD52/'Non Double Counted #''s'!$CB52*100</f>
        <v>6.2112827781665461</v>
      </c>
      <c r="FR52" s="191">
        <f>'Non Double Counted #''s'!CE52/'Non Double Counted #''s'!$CB52*100</f>
        <v>6.0973950793160858</v>
      </c>
      <c r="FS52" s="191">
        <f>'Non Double Counted #''s'!CF52/'Non Double Counted #''s'!$CB52*100</f>
        <v>1.4012126194923566</v>
      </c>
      <c r="FT52" s="191">
        <f>'Non Double Counted #''s'!CG52/'Non Double Counted #''s'!$CB52*100</f>
        <v>3.2343581242021955</v>
      </c>
      <c r="FU52" s="195">
        <f>'Non Double Counted #''s'!EO52/'Non Double Counted #''s'!$EN52*100</f>
        <v>80.346119905083256</v>
      </c>
      <c r="FV52" s="191">
        <f>'Non Double Counted #''s'!EP52/'Non Double Counted #''s'!$EN52*100</f>
        <v>6.2825621532691365</v>
      </c>
      <c r="FW52" s="191">
        <f>'Non Double Counted #''s'!EQ52/'Non Double Counted #''s'!$EN52*100</f>
        <v>7.4652459200955894</v>
      </c>
      <c r="FX52" s="191">
        <f>'Non Double Counted #''s'!ER52/'Non Double Counted #''s'!$EN52*100</f>
        <v>1.8711413290349945</v>
      </c>
      <c r="FY52" s="191">
        <f>'Non Double Counted #''s'!ES52/'Non Double Counted #''s'!$EN52*100</f>
        <v>4.0349306925170163</v>
      </c>
      <c r="FZ52" s="31">
        <f t="shared" si="205"/>
        <v>-2.7096314937395647</v>
      </c>
      <c r="GA52" s="31">
        <f t="shared" si="206"/>
        <v>7.1279375102590414E-2</v>
      </c>
      <c r="GB52" s="31">
        <f t="shared" si="207"/>
        <v>1.3678508407795036</v>
      </c>
      <c r="GC52" s="31">
        <f t="shared" si="208"/>
        <v>0.46992870954263788</v>
      </c>
      <c r="GD52" s="31">
        <f t="shared" si="209"/>
        <v>0.80057256831482082</v>
      </c>
      <c r="GF52" s="50">
        <f t="shared" si="62"/>
        <v>100</v>
      </c>
      <c r="GG52" s="50">
        <f t="shared" si="63"/>
        <v>100</v>
      </c>
      <c r="GI52" s="195">
        <f>'Non Double Counted #''s'!DM52/'Non Double Counted #''s'!$DL52*100</f>
        <v>81.33908769985176</v>
      </c>
      <c r="GJ52" s="191">
        <f>'Non Double Counted #''s'!DN52/'Non Double Counted #''s'!$DL52*100</f>
        <v>6.344406497266923</v>
      </c>
      <c r="GK52" s="191">
        <f>'Non Double Counted #''s'!DO52/'Non Double Counted #''s'!$DL52*100</f>
        <v>6.8808760201695005</v>
      </c>
      <c r="GL52" s="191">
        <f>'Non Double Counted #''s'!DP52/'Non Double Counted #''s'!$DL52*100</f>
        <v>0.89057288236373056</v>
      </c>
      <c r="GM52" s="191">
        <f>'Non Double Counted #''s'!DQ52/'Non Double Counted #''s'!$DL52*100</f>
        <v>2.8547059839533651</v>
      </c>
      <c r="GN52" s="31">
        <f>'Non Double Counted #''s'!DR52/'Non Double Counted #''s'!$DL52*100</f>
        <v>3.661472218967772E-2</v>
      </c>
      <c r="GO52" s="29">
        <f>'Non Double Counted #''s'!DS52/'Non Double Counted #''s'!$DL52*100</f>
        <v>1.6537361942050386</v>
      </c>
      <c r="GP52" s="29">
        <f>'Non Double Counted #''s'!DT52/'Non Double Counted #''s'!$DL52*100</f>
        <v>3.7818935885067733</v>
      </c>
      <c r="GQ52" s="195">
        <f>'Non Double Counted #''s'!EU52/'Non Double Counted #''s'!$ET52*100</f>
        <v>80.102702756825195</v>
      </c>
      <c r="GR52" s="191">
        <f>'Non Double Counted #''s'!EV52/'Non Double Counted #''s'!$ET52*100</f>
        <v>6.2728307780398227</v>
      </c>
      <c r="GS52" s="191">
        <f>'Non Double Counted #''s'!EW52/'Non Double Counted #''s'!$ET52*100</f>
        <v>7.6053972659323943</v>
      </c>
      <c r="GT52" s="195">
        <f>('Non Double Counted #''s'!EX52/'Non Double Counted #''s'!$ET52)*100</f>
        <v>0.88588297845801267</v>
      </c>
      <c r="GU52" s="195">
        <f>('Non Double Counted #''s'!EY52/'Non Double Counted #''s'!$ET52)*100</f>
        <v>3.1736234584107126</v>
      </c>
      <c r="GV52" s="195">
        <f>('Non Double Counted #''s'!EZ52/'Non Double Counted #''s'!$ET52)*100</f>
        <v>4.0848265917289642E-2</v>
      </c>
      <c r="GW52" s="191">
        <f>('Non Double Counted #''s'!FA52/'Non Double Counted #''s'!$ET52)*100</f>
        <v>1.9187144964165701</v>
      </c>
      <c r="GX52" s="191">
        <f>'Non Double Counted #''s'!FB52/'Non Double Counted #''s'!$ET52*100</f>
        <v>4.1003547027860145</v>
      </c>
      <c r="GY52" s="31">
        <f t="shared" si="64"/>
        <v>-1.2363849430265645</v>
      </c>
      <c r="GZ52" s="31">
        <f t="shared" si="65"/>
        <v>-7.1575719227100265E-2</v>
      </c>
      <c r="HA52" s="31">
        <f t="shared" si="66"/>
        <v>0.72452124576289378</v>
      </c>
      <c r="HB52" s="31">
        <f t="shared" si="67"/>
        <v>-4.6899039057178848E-3</v>
      </c>
      <c r="HC52" s="31">
        <f t="shared" si="68"/>
        <v>0.31891747445734753</v>
      </c>
      <c r="HD52" s="31">
        <f t="shared" si="69"/>
        <v>4.2335437276119214E-3</v>
      </c>
      <c r="HE52" s="31">
        <f t="shared" si="70"/>
        <v>0.26497830221153151</v>
      </c>
      <c r="HF52" s="31">
        <f t="shared" si="71"/>
        <v>0.31846111427924129</v>
      </c>
      <c r="HG52" s="50">
        <f t="shared" si="72"/>
        <v>99.999999999999986</v>
      </c>
      <c r="HH52" s="50">
        <f t="shared" si="73"/>
        <v>100</v>
      </c>
    </row>
    <row r="53" spans="1:216">
      <c r="A53" s="7" t="s">
        <v>64</v>
      </c>
      <c r="B53" s="79">
        <f>('Non Double Counted #''s'!U53/'Non Double Counted #''s'!$T53)*100</f>
        <v>73.385344950778546</v>
      </c>
      <c r="C53" s="79">
        <f>('Non Double Counted #''s'!V53/'Non Double Counted #''s'!$T53)*100</f>
        <v>11.081196798079667</v>
      </c>
      <c r="D53" s="79">
        <f>('Non Double Counted #''s'!W53/'Non Double Counted #''s'!$T53)*100</f>
        <v>10.104731072792893</v>
      </c>
      <c r="E53" s="79">
        <f>('Non Double Counted #''s'!X53/'Non Double Counted #''s'!$T53)*100</f>
        <v>0.92194402857112745</v>
      </c>
      <c r="F53" s="79">
        <f>('Non Double Counted #''s'!Y53/'Non Double Counted #''s'!$T53)*100</f>
        <v>4.5067831497777577</v>
      </c>
      <c r="G53" s="90">
        <f>('Non Double Counted #''s'!CC53/'Non Double Counted #''s'!$CB53)*100</f>
        <v>68.468122981618791</v>
      </c>
      <c r="H53" s="79">
        <f>('Non Double Counted #''s'!CD53/'Non Double Counted #''s'!$CB53)*100</f>
        <v>11.126981611732429</v>
      </c>
      <c r="I53" s="79">
        <f>('Non Double Counted #''s'!CE53/'Non Double Counted #''s'!$CB53)*100</f>
        <v>12.95382204236989</v>
      </c>
      <c r="J53" s="79">
        <f>('Non Double Counted #''s'!CF53/'Non Double Counted #''s'!$CB53)*100</f>
        <v>1.4563035451537256</v>
      </c>
      <c r="K53" s="79">
        <f>('Non Double Counted #''s'!CG53/'Non Double Counted #''s'!$CB53)*100</f>
        <v>5.994769819125163</v>
      </c>
      <c r="L53" s="28">
        <f t="shared" si="167"/>
        <v>-4.9172219691597547</v>
      </c>
      <c r="M53" s="29">
        <f t="shared" si="168"/>
        <v>4.5784813652762324E-2</v>
      </c>
      <c r="N53" s="29">
        <f t="shared" si="169"/>
        <v>2.8490909695769968</v>
      </c>
      <c r="O53" s="29">
        <f t="shared" si="170"/>
        <v>1.4879866693474053</v>
      </c>
      <c r="P53" s="29">
        <f t="shared" si="171"/>
        <v>0.53435951658259817</v>
      </c>
      <c r="R53" s="50">
        <f t="shared" si="172"/>
        <v>100</v>
      </c>
      <c r="S53" s="50">
        <f t="shared" si="173"/>
        <v>100.00000000000001</v>
      </c>
      <c r="U53" s="157">
        <f>('Non Double Counted #''s'!AA53/'Non Double Counted #''s'!$Z53)*100</f>
        <v>72.973042020390707</v>
      </c>
      <c r="V53" s="157">
        <f>('Non Double Counted #''s'!AB53/'Non Double Counted #''s'!$Z53)*100</f>
        <v>11.090270373746538</v>
      </c>
      <c r="W53" s="157">
        <f>('Non Double Counted #''s'!AC53/'Non Double Counted #''s'!$Z53)*100</f>
        <v>10.330508934981241</v>
      </c>
      <c r="X53" s="157">
        <f>('Non Double Counted #''s'!AD53/'Non Double Counted #''s'!$Z53)*100</f>
        <v>0.95296589905254447</v>
      </c>
      <c r="Y53" s="158">
        <f>('Non Double Counted #''s'!AE53/'Non Double Counted #''s'!$Z53)*100</f>
        <v>4.6532127718289686</v>
      </c>
      <c r="Z53" s="159">
        <f>('Non Double Counted #''s'!CI53/'Non Double Counted #''s'!$CH53)*100</f>
        <v>67.967529544929462</v>
      </c>
      <c r="AA53" s="157">
        <f>('Non Double Counted #''s'!CJ53/'Non Double Counted #''s'!$CH53)*100</f>
        <v>11.150101062405684</v>
      </c>
      <c r="AB53" s="157">
        <f>('Non Double Counted #''s'!CK53/'Non Double Counted #''s'!$CH53)*100</f>
        <v>13.212341917772017</v>
      </c>
      <c r="AC53" s="157">
        <f>('Non Double Counted #''s'!CL53/'Non Double Counted #''s'!$CH53)*100</f>
        <v>1.489095685018071</v>
      </c>
      <c r="AD53" s="158">
        <f>('Non Double Counted #''s'!CM53/'Non Double Counted #''s'!$CH53)*100</f>
        <v>6.1809317898747711</v>
      </c>
      <c r="AE53" s="28">
        <f t="shared" si="174"/>
        <v>-5.005512475461245</v>
      </c>
      <c r="AF53" s="29">
        <f t="shared" si="175"/>
        <v>5.9830688659145537E-2</v>
      </c>
      <c r="AG53" s="29">
        <f t="shared" si="176"/>
        <v>2.881832982790776</v>
      </c>
      <c r="AH53" s="29">
        <f t="shared" si="177"/>
        <v>1.5277190180458025</v>
      </c>
      <c r="AI53" s="29">
        <f t="shared" si="178"/>
        <v>0.53612978596552652</v>
      </c>
      <c r="AJ53" s="29"/>
      <c r="AK53" s="50">
        <f t="shared" si="28"/>
        <v>100</v>
      </c>
      <c r="AL53" s="50">
        <f t="shared" si="29"/>
        <v>100.00000000000001</v>
      </c>
      <c r="AN53" s="157">
        <f>('Non Double Counted #''s'!AG53/'Non Double Counted #''s'!$AF53)*100</f>
        <v>72.587071986423425</v>
      </c>
      <c r="AO53" s="157">
        <f>('Non Double Counted #''s'!AH53/'Non Double Counted #''s'!$AF53)*100</f>
        <v>11.094502777651416</v>
      </c>
      <c r="AP53" s="157">
        <f>('Non Double Counted #''s'!AI53/'Non Double Counted #''s'!$AF53)*100</f>
        <v>10.548401897508132</v>
      </c>
      <c r="AQ53" s="157">
        <f>('Non Double Counted #''s'!AJ53/'Non Double Counted #''s'!$AF53)*100</f>
        <v>0.98367525842630488</v>
      </c>
      <c r="AR53" s="158">
        <f>('Non Double Counted #''s'!AK53/'Non Double Counted #''s'!$AF53)*100</f>
        <v>4.7863480799907201</v>
      </c>
      <c r="AS53" s="159">
        <f>('Non Double Counted #''s'!CO53/'Non Double Counted #''s'!$CN53)*100</f>
        <v>67.456703710216289</v>
      </c>
      <c r="AT53" s="159">
        <f>('Non Double Counted #''s'!CP53/'Non Double Counted #''s'!$CN53)*100</f>
        <v>11.185472417648562</v>
      </c>
      <c r="AU53" s="159">
        <f>('Non Double Counted #''s'!CQ53/'Non Double Counted #''s'!$CN53)*100</f>
        <v>13.486288105767805</v>
      </c>
      <c r="AV53" s="159">
        <f>('Non Double Counted #''s'!CR53/'Non Double Counted #''s'!$CN53)*100</f>
        <v>1.5301626351487698</v>
      </c>
      <c r="AW53" s="159">
        <f>('Non Double Counted #''s'!CS53/'Non Double Counted #''s'!$CN53)*100</f>
        <v>6.3413731312185879</v>
      </c>
      <c r="AX53" s="28">
        <f t="shared" si="179"/>
        <v>-5.1303682762071361</v>
      </c>
      <c r="AY53" s="29">
        <f t="shared" si="180"/>
        <v>9.0969639997146245E-2</v>
      </c>
      <c r="AZ53" s="29">
        <f t="shared" si="181"/>
        <v>2.9378862082596733</v>
      </c>
      <c r="BA53" s="29">
        <f t="shared" si="182"/>
        <v>1.5550250512278678</v>
      </c>
      <c r="BB53" s="29">
        <f t="shared" si="183"/>
        <v>0.54648737672246495</v>
      </c>
      <c r="BD53" s="50">
        <f t="shared" si="30"/>
        <v>99.999999999999986</v>
      </c>
      <c r="BE53" s="50">
        <f t="shared" si="31"/>
        <v>100.00000000000001</v>
      </c>
      <c r="BG53" s="175">
        <f>('Non Double Counted #''s'!AM53/'Non Double Counted #''s'!$AL53)*100</f>
        <v>72.217489985043088</v>
      </c>
      <c r="BH53" s="175">
        <f>('Non Double Counted #''s'!AN53/'Non Double Counted #''s'!$AL53)*100</f>
        <v>11.098859259385755</v>
      </c>
      <c r="BI53" s="175">
        <f>('Non Double Counted #''s'!AO53/'Non Double Counted #''s'!$AL53)*100</f>
        <v>10.75711908206779</v>
      </c>
      <c r="BJ53" s="175">
        <f>('Non Double Counted #''s'!AP53/'Non Double Counted #''s'!$AL53)*100</f>
        <v>1.0144437745312849</v>
      </c>
      <c r="BK53" s="175">
        <f>('Non Double Counted #''s'!AQ53/'Non Double Counted #''s'!$AL53)*100</f>
        <v>4.912087898972076</v>
      </c>
      <c r="BL53" s="175">
        <f>('Non Double Counted #''s'!CU53/'Non Double Counted #''s'!$CT53)*100</f>
        <v>66.816538148112201</v>
      </c>
      <c r="BM53" s="175">
        <f>('Non Double Counted #''s'!CV53/'Non Double Counted #''s'!$CT53)*100</f>
        <v>11.249220936198681</v>
      </c>
      <c r="BN53" s="175">
        <f>('Non Double Counted #''s'!CW53/'Non Double Counted #''s'!$CT53)*100</f>
        <v>13.776912884456644</v>
      </c>
      <c r="BO53" s="175">
        <f>('Non Double Counted #''s'!CX53/'Non Double Counted #''s'!$CT53)*100</f>
        <v>1.5752132685208289</v>
      </c>
      <c r="BP53" s="175">
        <f>('Non Double Counted #''s'!CY53/'Non Double Counted #''s'!$CT53)*100</f>
        <v>6.5821147627116394</v>
      </c>
      <c r="BQ53" s="29">
        <f t="shared" si="32"/>
        <v>-5.4009518369308864</v>
      </c>
      <c r="BR53" s="29">
        <f t="shared" si="33"/>
        <v>0.15036167681292589</v>
      </c>
      <c r="BS53" s="29">
        <f t="shared" si="34"/>
        <v>3.019793802388854</v>
      </c>
      <c r="BT53" s="29">
        <f t="shared" si="35"/>
        <v>1.6700268637395634</v>
      </c>
      <c r="BU53" s="29">
        <f t="shared" si="36"/>
        <v>0.56076949398954401</v>
      </c>
      <c r="BW53" s="50">
        <f t="shared" si="37"/>
        <v>99.999999999999986</v>
      </c>
      <c r="BX53" s="50">
        <f t="shared" si="38"/>
        <v>100</v>
      </c>
      <c r="BZ53" s="175">
        <f>('Non Double Counted #''s'!AS53/'Non Double Counted #''s'!$AR53)*100</f>
        <v>71.846102014209606</v>
      </c>
      <c r="CA53" s="175">
        <f>('Non Double Counted #''s'!AT53/'Non Double Counted #''s'!$AR53)*100</f>
        <v>11.098522818083849</v>
      </c>
      <c r="CB53" s="175">
        <f>('Non Double Counted #''s'!AU53/'Non Double Counted #''s'!$AR53)*100</f>
        <v>10.965540392918808</v>
      </c>
      <c r="CC53" s="175">
        <f>('Non Double Counted #''s'!AV53/'Non Double Counted #''s'!$AR53)*100</f>
        <v>1.0458275441468754</v>
      </c>
      <c r="CD53" s="175">
        <f>('Non Double Counted #''s'!AW53/'Non Double Counted #''s'!$AR53)*100</f>
        <v>5.0440072306408581</v>
      </c>
      <c r="CE53" s="175">
        <f>('Non Double Counted #''s'!DA53/'Non Double Counted #''s'!$CZ53)*100</f>
        <v>66.278285557762871</v>
      </c>
      <c r="CF53" s="175">
        <f>('Non Double Counted #''s'!DB53/'Non Double Counted #''s'!$CZ53)*100</f>
        <v>11.27508579675133</v>
      </c>
      <c r="CG53" s="175">
        <f>('Non Double Counted #''s'!DC53/'Non Double Counted #''s'!$CZ53)*100</f>
        <v>14.043979297735474</v>
      </c>
      <c r="CH53" s="175">
        <f>('Non Double Counted #''s'!DD53/'Non Double Counted #''s'!$CZ53)*100</f>
        <v>1.6124436030906248</v>
      </c>
      <c r="CI53" s="175">
        <f>('Non Double Counted #''s'!DE53/'Non Double Counted #''s'!$CZ53)*100</f>
        <v>6.7902057446596924</v>
      </c>
      <c r="CJ53" s="29">
        <f t="shared" si="39"/>
        <v>-5.5678164564467352</v>
      </c>
      <c r="CK53" s="29">
        <f t="shared" si="40"/>
        <v>0.17656297866748183</v>
      </c>
      <c r="CL53" s="29">
        <f t="shared" si="41"/>
        <v>3.0784389048166663</v>
      </c>
      <c r="CM53" s="29">
        <f t="shared" si="42"/>
        <v>1.7461985140188343</v>
      </c>
      <c r="CN53" s="29">
        <f t="shared" si="43"/>
        <v>0.56661605894374945</v>
      </c>
      <c r="CP53" s="50">
        <f t="shared" si="44"/>
        <v>100</v>
      </c>
      <c r="CQ53" s="50">
        <f t="shared" si="45"/>
        <v>99.999999999999986</v>
      </c>
      <c r="CS53" s="175">
        <f>('Non Double Counted #''s'!AY53/'Non Double Counted #''s'!$AX53)*100</f>
        <v>71.471789725658383</v>
      </c>
      <c r="CT53" s="175">
        <f>('Non Double Counted #''s'!AZ53/'Non Double Counted #''s'!$AX53)*100</f>
        <v>11.103345250484885</v>
      </c>
      <c r="CU53" s="175">
        <f>('Non Double Counted #''s'!BA53/'Non Double Counted #''s'!$AX53)*100</f>
        <v>11.18444653653447</v>
      </c>
      <c r="CV53" s="175">
        <f>('Non Double Counted #''s'!BB53/'Non Double Counted #''s'!$AX53)*100</f>
        <v>1.0762212416869763</v>
      </c>
      <c r="CW53" s="175">
        <f>('Non Double Counted #''s'!BC53/'Non Double Counted #''s'!$AX53)*100</f>
        <v>5.1641972456352825</v>
      </c>
      <c r="CX53" s="175">
        <f>('Non Double Counted #''s'!DG53/'Non Double Counted #''s'!$DF53)*100</f>
        <v>65.923252132957572</v>
      </c>
      <c r="CY53" s="175">
        <f>('Non Double Counted #''s'!DH53/'Non Double Counted #''s'!$DF53)*100</f>
        <v>11.29586968468503</v>
      </c>
      <c r="CZ53" s="175">
        <f>('Non Double Counted #''s'!DI53/'Non Double Counted #''s'!$DF53)*100</f>
        <v>14.258788237079456</v>
      </c>
      <c r="DA53" s="175">
        <f>('Non Double Counted #''s'!DJ53/'Non Double Counted #''s'!$DF53)*100</f>
        <v>1.6471358672224681</v>
      </c>
      <c r="DB53" s="175">
        <f>('Non Double Counted #''s'!DK53/'Non Double Counted #''s'!$DF53)*100</f>
        <v>6.8749540780554748</v>
      </c>
      <c r="DC53" s="29">
        <f t="shared" si="184"/>
        <v>-5.5485375927008107</v>
      </c>
      <c r="DD53" s="29">
        <f t="shared" si="185"/>
        <v>0.19252443420014487</v>
      </c>
      <c r="DE53" s="29">
        <f t="shared" si="186"/>
        <v>3.074341700544986</v>
      </c>
      <c r="DF53" s="29">
        <f t="shared" si="187"/>
        <v>1.7107568324201923</v>
      </c>
      <c r="DG53" s="29">
        <f t="shared" si="188"/>
        <v>0.57091462553549177</v>
      </c>
      <c r="DI53" s="50">
        <f t="shared" si="189"/>
        <v>99.999999999999986</v>
      </c>
      <c r="DJ53" s="50">
        <f t="shared" si="190"/>
        <v>100.00000000000001</v>
      </c>
      <c r="DL53" s="175">
        <f>('Non Double Counted #''s'!BE53/'Non Double Counted #''s'!$BD53)*100</f>
        <v>71.087283587087057</v>
      </c>
      <c r="DM53" s="175">
        <f>('Non Double Counted #''s'!BF53/'Non Double Counted #''s'!$BD53)*100</f>
        <v>11.096369865701559</v>
      </c>
      <c r="DN53" s="175">
        <f>('Non Double Counted #''s'!BG53/'Non Double Counted #''s'!$BD53)*100</f>
        <v>11.427771234172763</v>
      </c>
      <c r="DO53" s="175">
        <f>('Non Double Counted #''s'!BH53/'Non Double Counted #''s'!$BD53)*100</f>
        <v>1.1072393251245902</v>
      </c>
      <c r="DP53" s="175">
        <f>('Non Double Counted #''s'!BI53/'Non Double Counted #''s'!$BD53)*100</f>
        <v>5.2813359879140336</v>
      </c>
      <c r="DQ53" s="175">
        <f>('Non Double Counted #''s'!DM53/'Non Double Counted #''s'!$DL53)*100</f>
        <v>65.343278476274222</v>
      </c>
      <c r="DR53" s="175">
        <f>('Non Double Counted #''s'!DN53/'Non Double Counted #''s'!$DL53)*100</f>
        <v>11.32498884684753</v>
      </c>
      <c r="DS53" s="175">
        <f>('Non Double Counted #''s'!DO53/'Non Double Counted #''s'!$DL53)*100</f>
        <v>14.5790566596083</v>
      </c>
      <c r="DT53" s="175">
        <f>('Non Double Counted #''s'!DS53/'Non Double Counted #''s'!$DL53)*100</f>
        <v>1.6773849024149405</v>
      </c>
      <c r="DU53" s="175">
        <f>('Non Double Counted #''s'!DT53/'Non Double Counted #''s'!$DL53)*100</f>
        <v>7.0752911148550073</v>
      </c>
      <c r="DV53" s="29">
        <f t="shared" si="191"/>
        <v>-5.7440051108128358</v>
      </c>
      <c r="DW53" s="29">
        <f t="shared" si="192"/>
        <v>0.22861898114597068</v>
      </c>
      <c r="DX53" s="29">
        <f t="shared" si="193"/>
        <v>3.1512854254355371</v>
      </c>
      <c r="DY53" s="29">
        <f t="shared" si="194"/>
        <v>1.7939551269409737</v>
      </c>
      <c r="DZ53" s="29">
        <f t="shared" si="195"/>
        <v>0.57014557729035031</v>
      </c>
      <c r="EB53" s="50">
        <f t="shared" si="196"/>
        <v>100.00000000000001</v>
      </c>
      <c r="EC53" s="50">
        <f t="shared" si="197"/>
        <v>100</v>
      </c>
      <c r="EE53" s="175">
        <f>('Non Double Counted #''s'!BQ53/'Non Double Counted #''s'!$BP53)*100</f>
        <v>70.339926183277342</v>
      </c>
      <c r="EF53" s="175">
        <f>('Non Double Counted #''s'!BR53/'Non Double Counted #''s'!$BP53)*100</f>
        <v>11.105713496382903</v>
      </c>
      <c r="EG53" s="175">
        <f>('Non Double Counted #''s'!BS53/'Non Double Counted #''s'!$BP53)*100</f>
        <v>11.908125723687817</v>
      </c>
      <c r="EH53" s="175">
        <f>('Non Double Counted #''s'!BT53/'Non Double Counted #''s'!$BP53)*100</f>
        <v>1.1524848047829812</v>
      </c>
      <c r="EI53" s="175">
        <f>('Non Double Counted #''s'!BU53/'Non Double Counted #''s'!$BP53)*100</f>
        <v>5.4937497918689528</v>
      </c>
      <c r="EJ53" s="175">
        <f>('Non Double Counted #''s'!EB53/'Non Double Counted #''s'!$EA53)*100</f>
        <v>64.933190287024388</v>
      </c>
      <c r="EK53" s="175">
        <f>('Non Double Counted #''s'!EC53/'Non Double Counted #''s'!$EA53)*100</f>
        <v>11.336131204434333</v>
      </c>
      <c r="EL53" s="175">
        <f>('Non Double Counted #''s'!ED53/'Non Double Counted #''s'!$EA53)*100</f>
        <v>14.875221592602287</v>
      </c>
      <c r="EM53" s="175">
        <f>('Non Double Counted #''s'!EE53/'Non Double Counted #''s'!$EA53)*100</f>
        <v>1.7574575535276433</v>
      </c>
      <c r="EN53" s="175">
        <f>('Non Double Counted #''s'!EF53/'Non Double Counted #''s'!$EA53)*100</f>
        <v>7.097999362411346</v>
      </c>
      <c r="EO53" s="29">
        <f t="shared" si="198"/>
        <v>-5.4067358962529539</v>
      </c>
      <c r="EP53" s="29">
        <f t="shared" si="199"/>
        <v>0.23041770805143003</v>
      </c>
      <c r="EQ53" s="29">
        <f t="shared" si="200"/>
        <v>2.9670958689144697</v>
      </c>
      <c r="ER53" s="29">
        <f t="shared" si="201"/>
        <v>1.6042495705423931</v>
      </c>
      <c r="ES53" s="29">
        <f t="shared" si="202"/>
        <v>0.60497274874466211</v>
      </c>
      <c r="EU53" s="50">
        <f t="shared" si="203"/>
        <v>100</v>
      </c>
      <c r="EV53" s="50">
        <f t="shared" si="204"/>
        <v>100</v>
      </c>
      <c r="EW53" s="175"/>
      <c r="EX53" s="175">
        <f>'Non Double Counted #''s'!BW53/'Non Double Counted #''s'!$BV53*100</f>
        <v>68.709310153579608</v>
      </c>
      <c r="EY53" s="175">
        <f>'Non Double Counted #''s'!BX53/'Non Double Counted #''s'!$BV53*100</f>
        <v>10.935908949904224</v>
      </c>
      <c r="EZ53" s="175">
        <f>'Non Double Counted #''s'!BY53/'Non Double Counted #''s'!$BV53*100</f>
        <v>12.639764746035775</v>
      </c>
      <c r="FA53" s="175">
        <f>'Non Double Counted #''s'!BZ53/'Non Double Counted #''s'!$BV53*100</f>
        <v>1.6115500339496331</v>
      </c>
      <c r="FB53" s="175">
        <f>'Non Double Counted #''s'!CA53/'Non Double Counted #''s'!$BV53*100</f>
        <v>6.1034661165307602</v>
      </c>
      <c r="FC53" s="194">
        <f>'Non Double Counted #''s'!EI53/'Non Double Counted #''s'!$EH53*100</f>
        <v>64.554855088379881</v>
      </c>
      <c r="FD53" s="175">
        <f>'Non Double Counted #''s'!EJ53/'Non Double Counted #''s'!$EH53*100</f>
        <v>11.335485854049184</v>
      </c>
      <c r="FE53" s="175">
        <f>'Non Double Counted #''s'!EK53/'Non Double Counted #''s'!$EH53*100</f>
        <v>15.038674486416431</v>
      </c>
      <c r="FF53" s="175">
        <f>'Non Double Counted #''s'!EL53/'Non Double Counted #''s'!$EH53*100</f>
        <v>1.8120543845859334</v>
      </c>
      <c r="FG53" s="175">
        <f>'Non Double Counted #''s'!EM53/'Non Double Counted #''s'!$EH53*100</f>
        <v>7.2589301865685671</v>
      </c>
      <c r="FH53" s="29">
        <f t="shared" ref="FH53" si="210">FC53-EX53</f>
        <v>-4.154455065199727</v>
      </c>
      <c r="FI53" s="29">
        <f t="shared" ref="FI53" si="211">FD53-EY53</f>
        <v>0.3995769041449595</v>
      </c>
      <c r="FJ53" s="29">
        <f t="shared" ref="FJ53" si="212">FE53-EZ53</f>
        <v>2.3989097403806561</v>
      </c>
      <c r="FK53" s="29">
        <f t="shared" ref="FK53" si="213">FF53-FA53</f>
        <v>0.20050435063630023</v>
      </c>
      <c r="FL53" s="29">
        <f t="shared" ref="FL53" si="214">FG53-FB53</f>
        <v>1.1554640700378069</v>
      </c>
      <c r="FN53" s="50">
        <f t="shared" si="59"/>
        <v>100</v>
      </c>
      <c r="FO53" s="50">
        <f t="shared" si="60"/>
        <v>99.999999999999986</v>
      </c>
      <c r="FP53" s="194">
        <f>'Non Double Counted #''s'!CC53/'Non Double Counted #''s'!$CB53*100</f>
        <v>68.468122981618791</v>
      </c>
      <c r="FQ53" s="175">
        <f>'Non Double Counted #''s'!CD53/'Non Double Counted #''s'!$CB53*100</f>
        <v>11.126981611732429</v>
      </c>
      <c r="FR53" s="175">
        <f>'Non Double Counted #''s'!CE53/'Non Double Counted #''s'!$CB53*100</f>
        <v>12.95382204236989</v>
      </c>
      <c r="FS53" s="175">
        <f>'Non Double Counted #''s'!CF53/'Non Double Counted #''s'!$CB53*100</f>
        <v>1.4563035451537256</v>
      </c>
      <c r="FT53" s="175">
        <f>'Non Double Counted #''s'!CG53/'Non Double Counted #''s'!$CB53*100</f>
        <v>5.994769819125163</v>
      </c>
      <c r="FU53" s="194">
        <f>'Non Double Counted #''s'!EO53/'Non Double Counted #''s'!$EN53*100</f>
        <v>63.947656533510376</v>
      </c>
      <c r="FV53" s="175">
        <f>'Non Double Counted #''s'!EP53/'Non Double Counted #''s'!$EN53*100</f>
        <v>11.391333631870214</v>
      </c>
      <c r="FW53" s="175">
        <f>'Non Double Counted #''s'!EQ53/'Non Double Counted #''s'!$EN53*100</f>
        <v>15.373744720438829</v>
      </c>
      <c r="FX53" s="175">
        <f>'Non Double Counted #''s'!ER53/'Non Double Counted #''s'!$EN53*100</f>
        <v>1.8552703189983761</v>
      </c>
      <c r="FY53" s="175">
        <f>'Non Double Counted #''s'!ES53/'Non Double Counted #''s'!$EN53*100</f>
        <v>7.4319947951822005</v>
      </c>
      <c r="FZ53" s="29">
        <f t="shared" si="205"/>
        <v>-4.5204664481084151</v>
      </c>
      <c r="GA53" s="29">
        <f t="shared" si="206"/>
        <v>0.26435202013778536</v>
      </c>
      <c r="GB53" s="29">
        <f t="shared" si="207"/>
        <v>2.4199226780689393</v>
      </c>
      <c r="GC53" s="29">
        <f t="shared" si="208"/>
        <v>0.39896677384465051</v>
      </c>
      <c r="GD53" s="29">
        <f t="shared" si="209"/>
        <v>1.4372249760570375</v>
      </c>
      <c r="GF53" s="50">
        <f t="shared" si="62"/>
        <v>100.00000000000001</v>
      </c>
      <c r="GG53" s="50">
        <f t="shared" si="63"/>
        <v>100.00000000000001</v>
      </c>
      <c r="GI53" s="194">
        <f>'Non Double Counted #''s'!DM53/'Non Double Counted #''s'!$DL53*100</f>
        <v>65.343278476274222</v>
      </c>
      <c r="GJ53" s="175">
        <f>'Non Double Counted #''s'!DN53/'Non Double Counted #''s'!$DL53*100</f>
        <v>11.32498884684753</v>
      </c>
      <c r="GK53" s="175">
        <f>'Non Double Counted #''s'!DO53/'Non Double Counted #''s'!$DL53*100</f>
        <v>14.5790566596083</v>
      </c>
      <c r="GL53" s="175">
        <f>'Non Double Counted #''s'!DP53/'Non Double Counted #''s'!$DL53*100</f>
        <v>0.22407950787685363</v>
      </c>
      <c r="GM53" s="175">
        <f>'Non Double Counted #''s'!DQ53/'Non Double Counted #''s'!$DL53*100</f>
        <v>6.812851810396638</v>
      </c>
      <c r="GN53" s="29">
        <f>'Non Double Counted #''s'!DR53/'Non Double Counted #''s'!$DL53*100</f>
        <v>3.8359796581515608E-2</v>
      </c>
      <c r="GO53" s="29">
        <f>'Non Double Counted #''s'!DS53/'Non Double Counted #''s'!$DL53*100</f>
        <v>1.6773849024149405</v>
      </c>
      <c r="GP53" s="29">
        <f>'Non Double Counted #''s'!DT53/'Non Double Counted #''s'!$DL53*100</f>
        <v>7.0752911148550073</v>
      </c>
      <c r="GQ53" s="194">
        <f>'Non Double Counted #''s'!EU53/'Non Double Counted #''s'!$ET53*100</f>
        <v>63.599286092037985</v>
      </c>
      <c r="GR53" s="175">
        <f>'Non Double Counted #''s'!EV53/'Non Double Counted #''s'!$ET53*100</f>
        <v>11.37339906030823</v>
      </c>
      <c r="GS53" s="175">
        <f>'Non Double Counted #''s'!EW53/'Non Double Counted #''s'!$ET53*100</f>
        <v>15.575444887261147</v>
      </c>
      <c r="GT53" s="194">
        <f>('Non Double Counted #''s'!EX53/'Non Double Counted #''s'!$ET53)*100</f>
        <v>0.2306610510451135</v>
      </c>
      <c r="GU53" s="194">
        <f>('Non Double Counted #''s'!EY53/'Non Double Counted #''s'!$ET53)*100</f>
        <v>7.2856546638184874</v>
      </c>
      <c r="GV53" s="194">
        <f>('Non Double Counted #''s'!EZ53/'Non Double Counted #''s'!$ET53)*100</f>
        <v>4.1184840093880119E-2</v>
      </c>
      <c r="GW53" s="175">
        <f>('Non Double Counted #''s'!FA53/'Non Double Counted #''s'!$ET53)*100</f>
        <v>1.8943694054351576</v>
      </c>
      <c r="GX53" s="175">
        <f>'Non Double Counted #''s'!FB53/'Non Double Counted #''s'!$ET53*100</f>
        <v>7.5575005549574801</v>
      </c>
      <c r="GY53" s="29">
        <f t="shared" si="64"/>
        <v>-1.7439923842362361</v>
      </c>
      <c r="GZ53" s="29">
        <f t="shared" si="65"/>
        <v>4.8410213460700291E-2</v>
      </c>
      <c r="HA53" s="29">
        <f t="shared" si="66"/>
        <v>0.99638822765284729</v>
      </c>
      <c r="HB53" s="29">
        <f t="shared" si="67"/>
        <v>6.5815431682598735E-3</v>
      </c>
      <c r="HC53" s="29">
        <f t="shared" si="68"/>
        <v>0.47280285342184936</v>
      </c>
      <c r="HD53" s="29">
        <f t="shared" si="69"/>
        <v>2.8250435123645112E-3</v>
      </c>
      <c r="HE53" s="29">
        <f t="shared" si="70"/>
        <v>0.2169845030202171</v>
      </c>
      <c r="HF53" s="29">
        <f t="shared" si="71"/>
        <v>0.4822094401024728</v>
      </c>
      <c r="HG53" s="50">
        <f t="shared" si="72"/>
        <v>100</v>
      </c>
      <c r="HH53" s="50">
        <f t="shared" si="73"/>
        <v>100</v>
      </c>
    </row>
    <row r="54" spans="1:216">
      <c r="A54" s="7"/>
      <c r="B54" s="79"/>
      <c r="C54" s="79"/>
      <c r="D54" s="79"/>
      <c r="E54" s="79"/>
      <c r="F54" s="79"/>
      <c r="G54" s="90"/>
      <c r="H54" s="79"/>
      <c r="I54" s="79"/>
      <c r="J54" s="79"/>
      <c r="K54" s="79"/>
      <c r="L54" s="28"/>
      <c r="M54" s="29"/>
      <c r="N54" s="29"/>
      <c r="O54" s="29"/>
      <c r="P54" s="29"/>
      <c r="R54" s="50"/>
      <c r="S54" s="50"/>
      <c r="U54" s="80"/>
      <c r="V54" s="80"/>
      <c r="W54" s="80"/>
      <c r="X54" s="80"/>
      <c r="Y54" s="80"/>
      <c r="Z54" s="91"/>
      <c r="AA54" s="80"/>
      <c r="AB54" s="80"/>
      <c r="AC54" s="80"/>
      <c r="AD54" s="80"/>
      <c r="AE54" s="28"/>
      <c r="AF54" s="29"/>
      <c r="AG54" s="29"/>
      <c r="AH54" s="29"/>
      <c r="AI54" s="29"/>
      <c r="AJ54" s="29"/>
      <c r="AK54" s="50">
        <f t="shared" si="28"/>
        <v>0</v>
      </c>
      <c r="AL54" s="50">
        <f t="shared" si="29"/>
        <v>0</v>
      </c>
      <c r="AN54" s="80"/>
      <c r="AO54" s="80"/>
      <c r="AP54" s="80"/>
      <c r="AQ54" s="80"/>
      <c r="AR54" s="80"/>
      <c r="AS54" s="91"/>
      <c r="AT54" s="91"/>
      <c r="AU54" s="91"/>
      <c r="AV54" s="91"/>
      <c r="AW54" s="91"/>
      <c r="AX54" s="28"/>
      <c r="AY54" s="29"/>
      <c r="AZ54" s="29"/>
      <c r="BA54" s="29"/>
      <c r="BB54" s="29"/>
      <c r="BD54" s="50"/>
      <c r="BE54" s="50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29"/>
      <c r="BR54" s="29"/>
      <c r="BS54" s="29"/>
      <c r="BT54" s="29"/>
      <c r="BU54" s="29"/>
      <c r="BW54" s="50"/>
      <c r="BX54" s="50"/>
      <c r="BZ54" s="175"/>
      <c r="CA54" s="175"/>
      <c r="CB54" s="175"/>
      <c r="CC54" s="175"/>
      <c r="CD54" s="175"/>
      <c r="CE54" s="175"/>
      <c r="CF54" s="175"/>
      <c r="CG54" s="175"/>
      <c r="CH54" s="175"/>
      <c r="CI54" s="175"/>
      <c r="CJ54" s="29"/>
      <c r="CK54" s="29"/>
      <c r="CL54" s="29"/>
      <c r="CM54" s="29"/>
      <c r="CN54" s="29"/>
      <c r="CP54" s="50"/>
      <c r="CQ54" s="50"/>
      <c r="CS54" s="175"/>
      <c r="CT54" s="175"/>
      <c r="CU54" s="175"/>
      <c r="CV54" s="175"/>
      <c r="CW54" s="175"/>
      <c r="CX54" s="175"/>
      <c r="CY54" s="175"/>
      <c r="CZ54" s="175"/>
      <c r="DA54" s="175"/>
      <c r="DB54" s="175"/>
      <c r="DC54" s="29"/>
      <c r="DD54" s="29"/>
      <c r="DE54" s="29"/>
      <c r="DF54" s="29"/>
      <c r="DG54" s="29"/>
      <c r="DI54" s="50"/>
      <c r="DJ54" s="50"/>
      <c r="DL54" s="175"/>
      <c r="DM54" s="175"/>
      <c r="DN54" s="175"/>
      <c r="DO54" s="175"/>
      <c r="DP54" s="175"/>
      <c r="DQ54" s="175"/>
      <c r="DR54" s="175"/>
      <c r="DS54" s="175"/>
      <c r="DT54" s="175"/>
      <c r="DU54" s="175"/>
      <c r="DV54" s="29"/>
      <c r="DW54" s="29"/>
      <c r="DX54" s="29"/>
      <c r="DY54" s="29"/>
      <c r="DZ54" s="29"/>
      <c r="EB54" s="50"/>
      <c r="EC54" s="50"/>
      <c r="EE54" s="175"/>
      <c r="EF54" s="175"/>
      <c r="EG54" s="175"/>
      <c r="EH54" s="175"/>
      <c r="EI54" s="175"/>
      <c r="EJ54" s="175"/>
      <c r="EK54" s="175"/>
      <c r="EL54" s="175"/>
      <c r="EM54" s="175"/>
      <c r="EN54" s="175"/>
      <c r="EO54" s="29"/>
      <c r="EP54" s="29"/>
      <c r="EQ54" s="29"/>
      <c r="ER54" s="29"/>
      <c r="ES54" s="29"/>
      <c r="EU54" s="50"/>
      <c r="EV54" s="50"/>
      <c r="EW54" s="175"/>
      <c r="EX54" s="175"/>
      <c r="EY54" s="175"/>
      <c r="EZ54" s="175"/>
      <c r="FA54" s="175"/>
      <c r="FB54" s="175"/>
      <c r="FC54" s="194"/>
      <c r="FD54" s="175"/>
      <c r="FE54" s="175"/>
      <c r="FF54" s="175"/>
      <c r="FG54" s="175"/>
      <c r="FH54" s="29"/>
      <c r="FI54" s="29"/>
      <c r="FJ54" s="29"/>
      <c r="FK54" s="29"/>
      <c r="FL54" s="29"/>
      <c r="FN54" s="50">
        <f t="shared" si="59"/>
        <v>0</v>
      </c>
      <c r="FO54" s="50">
        <f t="shared" si="60"/>
        <v>0</v>
      </c>
      <c r="FP54" s="175"/>
      <c r="FQ54" s="175"/>
      <c r="FR54" s="175"/>
      <c r="FS54" s="175"/>
      <c r="FT54" s="175"/>
      <c r="FU54" s="194"/>
      <c r="FV54" s="175"/>
      <c r="FW54" s="175"/>
      <c r="FX54" s="175"/>
      <c r="FY54" s="175"/>
      <c r="FZ54" s="29"/>
      <c r="GA54" s="29"/>
      <c r="GB54" s="29"/>
      <c r="GC54" s="29"/>
      <c r="GD54" s="29"/>
      <c r="GF54" s="50">
        <f t="shared" si="62"/>
        <v>0</v>
      </c>
      <c r="GG54" s="50">
        <f t="shared" si="63"/>
        <v>0</v>
      </c>
      <c r="GI54" s="194"/>
      <c r="GJ54" s="175"/>
      <c r="GK54" s="175"/>
      <c r="GL54" s="175"/>
      <c r="GM54" s="175"/>
      <c r="GN54" s="29"/>
      <c r="GO54" s="29"/>
      <c r="GP54" s="29"/>
      <c r="GQ54" s="194"/>
      <c r="GR54" s="175"/>
      <c r="GS54" s="175"/>
      <c r="GT54" s="194"/>
      <c r="GU54" s="194"/>
      <c r="GV54" s="194"/>
      <c r="GW54" s="175"/>
      <c r="GX54" s="175"/>
      <c r="GY54" s="29"/>
      <c r="GZ54" s="29"/>
      <c r="HA54" s="29"/>
      <c r="HB54" s="29"/>
      <c r="HC54" s="29"/>
      <c r="HD54" s="29"/>
      <c r="HE54" s="29"/>
      <c r="HF54" s="29"/>
      <c r="HG54" s="50">
        <f t="shared" si="72"/>
        <v>0</v>
      </c>
      <c r="HH54" s="50">
        <f t="shared" si="73"/>
        <v>0</v>
      </c>
    </row>
    <row r="55" spans="1:216">
      <c r="A55" s="1" t="s">
        <v>66</v>
      </c>
      <c r="B55" s="79">
        <f>('Non Double Counted #''s'!U55/'Non Double Counted #''s'!$T55)*100</f>
        <v>77.39690823894</v>
      </c>
      <c r="C55" s="79">
        <f>('Non Double Counted #''s'!V55/'Non Double Counted #''s'!$T55)*100</f>
        <v>8.969671618524897</v>
      </c>
      <c r="D55" s="79">
        <f>('Non Double Counted #''s'!W55/'Non Double Counted #''s'!$T55)*100</f>
        <v>9.7608138129308362</v>
      </c>
      <c r="E55" s="79">
        <f>('Non Double Counted #''s'!X55/'Non Double Counted #''s'!$T55)*100</f>
        <v>1.0121906255396405</v>
      </c>
      <c r="F55" s="79">
        <f>('Non Double Counted #''s'!Y55/'Non Double Counted #''s'!$T55)*100</f>
        <v>2.8604157040646307</v>
      </c>
      <c r="G55" s="90">
        <f>('Non Double Counted #''s'!CC55/'Non Double Counted #''s'!$CB55)*100</f>
        <v>70.936537987309222</v>
      </c>
      <c r="H55" s="79">
        <f>('Non Double Counted #''s'!CD55/'Non Double Counted #''s'!$CB55)*100</f>
        <v>9.5629943678751879</v>
      </c>
      <c r="I55" s="79">
        <f>('Non Double Counted #''s'!CE55/'Non Double Counted #''s'!$CB55)*100</f>
        <v>13.804249381896156</v>
      </c>
      <c r="J55" s="79">
        <f>('Non Double Counted #''s'!CF55/'Non Double Counted #''s'!$CB55)*100</f>
        <v>1.5326573591989743</v>
      </c>
      <c r="K55" s="79">
        <f>('Non Double Counted #''s'!CG55/'Non Double Counted #''s'!$CB55)*100</f>
        <v>4.1635609037204642</v>
      </c>
      <c r="L55" s="28">
        <f t="shared" ref="L55:L64" si="215">+G55-B55</f>
        <v>-6.4603702516307777</v>
      </c>
      <c r="M55" s="29">
        <f t="shared" ref="M55:M64" si="216">+H55-C55</f>
        <v>0.59332274935029083</v>
      </c>
      <c r="N55" s="29">
        <f t="shared" ref="N55:N64" si="217">+I55-D55</f>
        <v>4.0434355689653199</v>
      </c>
      <c r="O55" s="29">
        <f t="shared" ref="O55:O64" si="218">+K55-F55</f>
        <v>1.3031451996558334</v>
      </c>
      <c r="P55" s="29">
        <f t="shared" ref="P55:P64" si="219">+J55-E55</f>
        <v>0.52046673365933382</v>
      </c>
      <c r="R55" s="50">
        <f t="shared" ref="R55:R64" si="220">SUM(B55:F55)</f>
        <v>100.00000000000001</v>
      </c>
      <c r="S55" s="50">
        <f t="shared" ref="S55:S64" si="221">SUM(G55:K55)</f>
        <v>100.00000000000001</v>
      </c>
      <c r="U55" s="80">
        <f>('Non Double Counted #''s'!AA55/'Non Double Counted #''s'!$Z55)*100</f>
        <v>76.860365268174306</v>
      </c>
      <c r="V55" s="80">
        <f>('Non Double Counted #''s'!AB55/'Non Double Counted #''s'!$Z55)*100</f>
        <v>9.0299429190539815</v>
      </c>
      <c r="W55" s="80">
        <f>('Non Double Counted #''s'!AC55/'Non Double Counted #''s'!$Z55)*100</f>
        <v>10.066233385465893</v>
      </c>
      <c r="X55" s="80">
        <f>('Non Double Counted #''s'!AD55/'Non Double Counted #''s'!$Z55)*100</f>
        <v>1.0406404851604911</v>
      </c>
      <c r="Y55" s="80">
        <f>('Non Double Counted #''s'!AE55/'Non Double Counted #''s'!$Z55)*100</f>
        <v>3.0028179421453305</v>
      </c>
      <c r="Z55" s="91">
        <f>('Non Double Counted #''s'!CI55/'Non Double Counted #''s'!$CH55)*100</f>
        <v>70.268138427845557</v>
      </c>
      <c r="AA55" s="80">
        <f>('Non Double Counted #''s'!CJ55/'Non Double Counted #''s'!$CH55)*100</f>
        <v>9.6250585249837961</v>
      </c>
      <c r="AB55" s="80">
        <f>('Non Double Counted #''s'!CK55/'Non Double Counted #''s'!$CH55)*100</f>
        <v>14.222719976648495</v>
      </c>
      <c r="AC55" s="80">
        <f>('Non Double Counted #''s'!CL55/'Non Double Counted #''s'!$CH55)*100</f>
        <v>1.5597378192135747</v>
      </c>
      <c r="AD55" s="80">
        <f>('Non Double Counted #''s'!CM55/'Non Double Counted #''s'!$CH55)*100</f>
        <v>4.3243452513085785</v>
      </c>
      <c r="AE55" s="28">
        <f t="shared" ref="AE55:AE64" si="222">+Z55-U55</f>
        <v>-6.5922268403287489</v>
      </c>
      <c r="AF55" s="29">
        <f t="shared" ref="AF55:AF64" si="223">+AA55-V55</f>
        <v>0.59511560592981461</v>
      </c>
      <c r="AG55" s="29">
        <f t="shared" ref="AG55:AG64" si="224">+AB55-W55</f>
        <v>4.1564865911826026</v>
      </c>
      <c r="AH55" s="29">
        <f t="shared" ref="AH55:AH64" si="225">+AD55-Y55</f>
        <v>1.321527309163248</v>
      </c>
      <c r="AI55" s="29">
        <f t="shared" ref="AI55:AI64" si="226">+AC55-X55</f>
        <v>0.51909733405308356</v>
      </c>
      <c r="AJ55" s="29"/>
      <c r="AK55" s="50">
        <f t="shared" si="28"/>
        <v>100</v>
      </c>
      <c r="AL55" s="50">
        <f t="shared" si="29"/>
        <v>100</v>
      </c>
      <c r="AN55" s="80">
        <f>('Non Double Counted #''s'!AG55/'Non Double Counted #''s'!$AF55)*100</f>
        <v>76.349219073499711</v>
      </c>
      <c r="AO55" s="80">
        <f>('Non Double Counted #''s'!AH55/'Non Double Counted #''s'!$AF55)*100</f>
        <v>9.0813199336088495</v>
      </c>
      <c r="AP55" s="80">
        <f>('Non Double Counted #''s'!AI55/'Non Double Counted #''s'!$AF55)*100</f>
        <v>10.35945918201395</v>
      </c>
      <c r="AQ55" s="80">
        <f>('Non Double Counted #''s'!AJ55/'Non Double Counted #''s'!$AF55)*100</f>
        <v>1.0685618979841589</v>
      </c>
      <c r="AR55" s="80">
        <f>('Non Double Counted #''s'!AK55/'Non Double Counted #''s'!$AF55)*100</f>
        <v>3.1414399128933326</v>
      </c>
      <c r="AS55" s="91">
        <f>('Non Double Counted #''s'!CO55/'Non Double Counted #''s'!$CN55)*100</f>
        <v>69.558102155680629</v>
      </c>
      <c r="AT55" s="91">
        <f>('Non Double Counted #''s'!CP55/'Non Double Counted #''s'!$CN55)*100</f>
        <v>9.7397443883339641</v>
      </c>
      <c r="AU55" s="91">
        <f>('Non Double Counted #''s'!CQ55/'Non Double Counted #''s'!$CN55)*100</f>
        <v>14.65932348557318</v>
      </c>
      <c r="AV55" s="91">
        <f>('Non Double Counted #''s'!CR55/'Non Double Counted #''s'!$CN55)*100</f>
        <v>1.5977953771884941</v>
      </c>
      <c r="AW55" s="91">
        <f>('Non Double Counted #''s'!CS55/'Non Double Counted #''s'!$CN55)*100</f>
        <v>4.4450345932237321</v>
      </c>
      <c r="AX55" s="28">
        <f t="shared" ref="AX55:AX64" si="227">+AS55-AN55</f>
        <v>-6.7911169178190818</v>
      </c>
      <c r="AY55" s="29">
        <f t="shared" ref="AY55:AY64" si="228">+AT55-AO55</f>
        <v>0.65842445472511457</v>
      </c>
      <c r="AZ55" s="29">
        <f t="shared" ref="AZ55:AZ64" si="229">+AU55-AP55</f>
        <v>4.2998643035592305</v>
      </c>
      <c r="BA55" s="29">
        <f t="shared" ref="BA55:BA64" si="230">+AW55-AR55</f>
        <v>1.3035946803303995</v>
      </c>
      <c r="BB55" s="29">
        <f t="shared" ref="BB55:BB64" si="231">+AV55-AQ55</f>
        <v>0.52923347920433517</v>
      </c>
      <c r="BD55" s="50">
        <f t="shared" si="30"/>
        <v>100</v>
      </c>
      <c r="BE55" s="50">
        <f t="shared" si="31"/>
        <v>100</v>
      </c>
      <c r="BG55" s="175">
        <f>('Non Double Counted #''s'!AM55/'Non Double Counted #''s'!$AL55)*100</f>
        <v>75.912274760160912</v>
      </c>
      <c r="BH55" s="175">
        <f>('Non Double Counted #''s'!AN55/'Non Double Counted #''s'!$AL55)*100</f>
        <v>9.1075405045418432</v>
      </c>
      <c r="BI55" s="175">
        <f>('Non Double Counted #''s'!AO55/'Non Double Counted #''s'!$AL55)*100</f>
        <v>10.627386989112754</v>
      </c>
      <c r="BJ55" s="175">
        <f>('Non Double Counted #''s'!AP55/'Non Double Counted #''s'!$AL55)*100</f>
        <v>1.0960044035839833</v>
      </c>
      <c r="BK55" s="175">
        <f>('Non Double Counted #''s'!AQ55/'Non Double Counted #''s'!$AL55)*100</f>
        <v>3.2567933426005031</v>
      </c>
      <c r="BL55" s="175">
        <f>('Non Double Counted #''s'!CU55/'Non Double Counted #''s'!$CT55)*100</f>
        <v>68.823833777678672</v>
      </c>
      <c r="BM55" s="175">
        <f>('Non Double Counted #''s'!CV55/'Non Double Counted #''s'!$CT55)*100</f>
        <v>9.8691653434545277</v>
      </c>
      <c r="BN55" s="175">
        <f>('Non Double Counted #''s'!CW55/'Non Double Counted #''s'!$CT55)*100</f>
        <v>15.045888190682676</v>
      </c>
      <c r="BO55" s="175">
        <f>('Non Double Counted #''s'!CX55/'Non Double Counted #''s'!$CT55)*100</f>
        <v>1.6317005947434255</v>
      </c>
      <c r="BP55" s="175">
        <f>('Non Double Counted #''s'!CY55/'Non Double Counted #''s'!$CT55)*100</f>
        <v>4.6294120934406955</v>
      </c>
      <c r="BQ55" s="29">
        <f t="shared" si="32"/>
        <v>-7.0884409824822399</v>
      </c>
      <c r="BR55" s="29">
        <f t="shared" si="33"/>
        <v>0.76162483891268451</v>
      </c>
      <c r="BS55" s="29">
        <f t="shared" si="34"/>
        <v>4.4185012015699225</v>
      </c>
      <c r="BT55" s="29">
        <f t="shared" si="35"/>
        <v>1.3726187508401924</v>
      </c>
      <c r="BU55" s="29">
        <f t="shared" si="36"/>
        <v>0.53569619115944223</v>
      </c>
      <c r="BW55" s="50">
        <f t="shared" si="37"/>
        <v>100</v>
      </c>
      <c r="BX55" s="50">
        <f t="shared" si="38"/>
        <v>99.999999999999986</v>
      </c>
      <c r="BZ55" s="175">
        <f>('Non Double Counted #''s'!AS55/'Non Double Counted #''s'!$AR55)*100</f>
        <v>75.437187420408804</v>
      </c>
      <c r="CA55" s="175">
        <f>('Non Double Counted #''s'!AT55/'Non Double Counted #''s'!$AR55)*100</f>
        <v>9.155481019710157</v>
      </c>
      <c r="CB55" s="175">
        <f>('Non Double Counted #''s'!AU55/'Non Double Counted #''s'!$AR55)*100</f>
        <v>10.90207473221426</v>
      </c>
      <c r="CC55" s="175">
        <f>('Non Double Counted #''s'!AV55/'Non Double Counted #''s'!$AR55)*100</f>
        <v>1.1244960062827816</v>
      </c>
      <c r="CD55" s="175">
        <f>('Non Double Counted #''s'!AW55/'Non Double Counted #''s'!$AR55)*100</f>
        <v>3.3807608213839941</v>
      </c>
      <c r="CE55" s="175">
        <f>('Non Double Counted #''s'!DA55/'Non Double Counted #''s'!$CZ55)*100</f>
        <v>68.175068771328313</v>
      </c>
      <c r="CF55" s="175">
        <f>('Non Double Counted #''s'!DB55/'Non Double Counted #''s'!$CZ55)*100</f>
        <v>9.9746135076412887</v>
      </c>
      <c r="CG55" s="175">
        <f>('Non Double Counted #''s'!DC55/'Non Double Counted #''s'!$CZ55)*100</f>
        <v>15.421848535431087</v>
      </c>
      <c r="CH55" s="175">
        <f>('Non Double Counted #''s'!DD55/'Non Double Counted #''s'!$CZ55)*100</f>
        <v>1.6599802945568307</v>
      </c>
      <c r="CI55" s="175">
        <f>('Non Double Counted #''s'!DE55/'Non Double Counted #''s'!$CZ55)*100</f>
        <v>4.7684888910424892</v>
      </c>
      <c r="CJ55" s="29">
        <f t="shared" si="39"/>
        <v>-7.2621186490804917</v>
      </c>
      <c r="CK55" s="29">
        <f t="shared" si="40"/>
        <v>0.81913248793113169</v>
      </c>
      <c r="CL55" s="29">
        <f t="shared" si="41"/>
        <v>4.5197738032168271</v>
      </c>
      <c r="CM55" s="29">
        <f t="shared" si="42"/>
        <v>1.387728069658495</v>
      </c>
      <c r="CN55" s="29">
        <f t="shared" si="43"/>
        <v>0.53548428827404915</v>
      </c>
      <c r="CP55" s="50">
        <f t="shared" si="44"/>
        <v>100</v>
      </c>
      <c r="CQ55" s="50">
        <f t="shared" si="45"/>
        <v>100.00000000000001</v>
      </c>
      <c r="CS55" s="175">
        <f>('Non Double Counted #''s'!AY55/'Non Double Counted #''s'!$AX55)*100</f>
        <v>74.894692961028653</v>
      </c>
      <c r="CT55" s="175">
        <f>('Non Double Counted #''s'!AZ55/'Non Double Counted #''s'!$AX55)*100</f>
        <v>9.2127173516641552</v>
      </c>
      <c r="CU55" s="175">
        <f>('Non Double Counted #''s'!BA55/'Non Double Counted #''s'!$AX55)*100</f>
        <v>11.250736833896424</v>
      </c>
      <c r="CV55" s="175">
        <f>('Non Double Counted #''s'!BB55/'Non Double Counted #''s'!$AX55)*100</f>
        <v>1.1525859716000706</v>
      </c>
      <c r="CW55" s="175">
        <f>('Non Double Counted #''s'!BC55/'Non Double Counted #''s'!$AX55)*100</f>
        <v>3.4892668818106958</v>
      </c>
      <c r="CX55" s="175">
        <f>('Non Double Counted #''s'!DG55/'Non Double Counted #''s'!$DF55)*100</f>
        <v>67.67771523286207</v>
      </c>
      <c r="CY55" s="175">
        <f>('Non Double Counted #''s'!DH55/'Non Double Counted #''s'!$DF55)*100</f>
        <v>10.062766115692312</v>
      </c>
      <c r="CZ55" s="175">
        <f>('Non Double Counted #''s'!DI55/'Non Double Counted #''s'!$DF55)*100</f>
        <v>15.723627774118038</v>
      </c>
      <c r="DA55" s="175">
        <f>('Non Double Counted #''s'!DJ55/'Non Double Counted #''s'!$DF55)*100</f>
        <v>1.7030845094523845</v>
      </c>
      <c r="DB55" s="175">
        <f>('Non Double Counted #''s'!DK55/'Non Double Counted #''s'!$DF55)*100</f>
        <v>4.832806367875202</v>
      </c>
      <c r="DC55" s="29">
        <f t="shared" ref="DC55:DC64" si="232">+CX55-CS55</f>
        <v>-7.216977728166583</v>
      </c>
      <c r="DD55" s="29">
        <f t="shared" ref="DD55:DD64" si="233">+CY55-CT55</f>
        <v>0.85004876402815732</v>
      </c>
      <c r="DE55" s="29">
        <f t="shared" ref="DE55:DE64" si="234">+CZ55-CU55</f>
        <v>4.4728909402216139</v>
      </c>
      <c r="DF55" s="29">
        <f t="shared" ref="DF55:DF64" si="235">+DB55-CW55</f>
        <v>1.3435394860645062</v>
      </c>
      <c r="DG55" s="29">
        <f t="shared" ref="DG55:DG64" si="236">+DA55-CV55</f>
        <v>0.55049853785231395</v>
      </c>
      <c r="DI55" s="50">
        <f t="shared" ref="DI55:DI64" si="237">SUM(CS55:CW55)</f>
        <v>100</v>
      </c>
      <c r="DJ55" s="50">
        <f t="shared" ref="DJ55:DJ64" si="238">SUM(CX55:DB55)</f>
        <v>100.00000000000001</v>
      </c>
      <c r="DL55" s="175">
        <f>('Non Double Counted #''s'!BE55/'Non Double Counted #''s'!$BD55)*100</f>
        <v>74.352411036749814</v>
      </c>
      <c r="DM55" s="175">
        <f>('Non Double Counted #''s'!BF55/'Non Double Counted #''s'!$BD55)*100</f>
        <v>9.2692617600436478</v>
      </c>
      <c r="DN55" s="175">
        <f>('Non Double Counted #''s'!BG55/'Non Double Counted #''s'!$BD55)*100</f>
        <v>11.615539613532661</v>
      </c>
      <c r="DO55" s="175">
        <f>('Non Double Counted #''s'!BH55/'Non Double Counted #''s'!$BD55)*100</f>
        <v>1.1773797748224288</v>
      </c>
      <c r="DP55" s="175">
        <f>('Non Double Counted #''s'!BI55/'Non Double Counted #''s'!$BD55)*100</f>
        <v>3.5854078148514499</v>
      </c>
      <c r="DQ55" s="175">
        <f>('Non Double Counted #''s'!DM55/'Non Double Counted #''s'!$DL55)*100</f>
        <v>67.019751495463993</v>
      </c>
      <c r="DR55" s="175">
        <f>('Non Double Counted #''s'!DN55/'Non Double Counted #''s'!$DL55)*100</f>
        <v>10.143710578944669</v>
      </c>
      <c r="DS55" s="175">
        <f>('Non Double Counted #''s'!DO55/'Non Double Counted #''s'!$DL55)*100</f>
        <v>16.131642078555615</v>
      </c>
      <c r="DT55" s="175">
        <f>('Non Double Counted #''s'!DS55/'Non Double Counted #''s'!$DL55)*100</f>
        <v>1.731600163202333</v>
      </c>
      <c r="DU55" s="175">
        <f>('Non Double Counted #''s'!DT55/'Non Double Counted #''s'!$DL55)*100</f>
        <v>4.9732956838333822</v>
      </c>
      <c r="DV55" s="29">
        <f t="shared" ref="DV55:DV64" si="239">+DQ55-DL55</f>
        <v>-7.3326595412858211</v>
      </c>
      <c r="DW55" s="29">
        <f t="shared" ref="DW55:DW64" si="240">+DR55-DM55</f>
        <v>0.87444881890102089</v>
      </c>
      <c r="DX55" s="29">
        <f t="shared" ref="DX55:DX64" si="241">+DS55-DN55</f>
        <v>4.5161024650229535</v>
      </c>
      <c r="DY55" s="29">
        <f t="shared" ref="DY55:DY64" si="242">+DU55-DP55</f>
        <v>1.3878878689819323</v>
      </c>
      <c r="DZ55" s="29">
        <f t="shared" ref="DZ55:DZ64" si="243">+DT55-DO55</f>
        <v>0.55422038837990417</v>
      </c>
      <c r="EB55" s="50">
        <f t="shared" ref="EB55:EB64" si="244">SUM(DL55:DP55)</f>
        <v>100</v>
      </c>
      <c r="EC55" s="50">
        <f t="shared" ref="EC55:EC64" si="245">SUM(DQ55:DU55)</f>
        <v>99.999999999999986</v>
      </c>
      <c r="EE55" s="175">
        <f>('Non Double Counted #''s'!BQ55/'Non Double Counted #''s'!$BP55)*100</f>
        <v>73.192302619910592</v>
      </c>
      <c r="EF55" s="175">
        <f>('Non Double Counted #''s'!BR55/'Non Double Counted #''s'!$BP55)*100</f>
        <v>9.418870768964906</v>
      </c>
      <c r="EG55" s="175">
        <f>('Non Double Counted #''s'!BS55/'Non Double Counted #''s'!$BP55)*100</f>
        <v>12.348932207937496</v>
      </c>
      <c r="EH55" s="175">
        <f>('Non Double Counted #''s'!BT55/'Non Double Counted #''s'!$BP55)*100</f>
        <v>1.2136016153310927</v>
      </c>
      <c r="EI55" s="175">
        <f>('Non Double Counted #''s'!BU55/'Non Double Counted #''s'!$BP55)*100</f>
        <v>3.8262927878559116</v>
      </c>
      <c r="EJ55" s="175">
        <f>('Non Double Counted #''s'!EB55/'Non Double Counted #''s'!$EA55)*100</f>
        <v>65.916797161070065</v>
      </c>
      <c r="EK55" s="175">
        <f>('Non Double Counted #''s'!EC55/'Non Double Counted #''s'!$EA55)*100</f>
        <v>10.345141919851052</v>
      </c>
      <c r="EL55" s="175">
        <f>('Non Double Counted #''s'!ED55/'Non Double Counted #''s'!$EA55)*100</f>
        <v>16.855725780280803</v>
      </c>
      <c r="EM55" s="175">
        <f>('Non Double Counted #''s'!EE55/'Non Double Counted #''s'!$EA55)*100</f>
        <v>1.7936283951334071</v>
      </c>
      <c r="EN55" s="175">
        <f>('Non Double Counted #''s'!EF55/'Non Double Counted #''s'!$EA55)*100</f>
        <v>5.0887067436646758</v>
      </c>
      <c r="EO55" s="29">
        <f t="shared" ref="EO55:EO64" si="246">+EJ55-EE55</f>
        <v>-7.2755054588405272</v>
      </c>
      <c r="EP55" s="29">
        <f t="shared" ref="EP55:EP64" si="247">+EK55-EF55</f>
        <v>0.92627115088614609</v>
      </c>
      <c r="EQ55" s="29">
        <f t="shared" ref="EQ55:EQ64" si="248">+EL55-EG55</f>
        <v>4.506793572343307</v>
      </c>
      <c r="ER55" s="29">
        <f t="shared" ref="ER55:ER64" si="249">+EN55-EI55</f>
        <v>1.2624139558087641</v>
      </c>
      <c r="ES55" s="29">
        <f t="shared" ref="ES55:ES64" si="250">+EM55-EH55</f>
        <v>0.58002677980231443</v>
      </c>
      <c r="EU55" s="50">
        <f t="shared" ref="EU55:EU64" si="251">SUM(EE55:EI55)</f>
        <v>99.999999999999986</v>
      </c>
      <c r="EV55" s="50">
        <f t="shared" ref="EV55:EV64" si="252">SUM(EJ55:EN55)</f>
        <v>100</v>
      </c>
      <c r="EW55" s="175"/>
      <c r="EX55" s="175">
        <f>'Non Double Counted #''s'!BW55/'Non Double Counted #''s'!$BV55*100</f>
        <v>71.242106747522513</v>
      </c>
      <c r="EY55" s="175">
        <f>'Non Double Counted #''s'!BX55/'Non Double Counted #''s'!$BV55*100</f>
        <v>9.3763263839789452</v>
      </c>
      <c r="EZ55" s="175">
        <f>'Non Double Counted #''s'!BY55/'Non Double Counted #''s'!$BV55*100</f>
        <v>13.404420752990195</v>
      </c>
      <c r="FA55" s="175">
        <f>'Non Double Counted #''s'!BZ55/'Non Double Counted #''s'!$BV55*100</f>
        <v>1.664896056262603</v>
      </c>
      <c r="FB55" s="175">
        <f>'Non Double Counted #''s'!CA55/'Non Double Counted #''s'!$BV55*100</f>
        <v>4.3122500592457342</v>
      </c>
      <c r="FC55" s="194">
        <f>'Non Double Counted #''s'!EI55/'Non Double Counted #''s'!$EH55*100</f>
        <v>65.268430809506654</v>
      </c>
      <c r="FD55" s="175">
        <f>'Non Double Counted #''s'!EJ55/'Non Double Counted #''s'!$EH55*100</f>
        <v>10.500319650852429</v>
      </c>
      <c r="FE55" s="175">
        <f>'Non Double Counted #''s'!EK55/'Non Double Counted #''s'!$EH55*100</f>
        <v>17.231598709701363</v>
      </c>
      <c r="FF55" s="175">
        <f>'Non Double Counted #''s'!EL55/'Non Double Counted #''s'!$EH55*100</f>
        <v>1.8453159764138718</v>
      </c>
      <c r="FG55" s="175">
        <f>'Non Double Counted #''s'!EM55/'Non Double Counted #''s'!$EH55*100</f>
        <v>5.1543348535256897</v>
      </c>
      <c r="FH55" s="29">
        <f>FC55-EX55</f>
        <v>-5.9736759380158588</v>
      </c>
      <c r="FI55" s="29">
        <f t="shared" ref="FI55:FL55" si="253">FD55-EY55</f>
        <v>1.1239932668734838</v>
      </c>
      <c r="FJ55" s="29">
        <f t="shared" si="253"/>
        <v>3.8271779567111679</v>
      </c>
      <c r="FK55" s="29">
        <f t="shared" si="253"/>
        <v>0.18041992015126884</v>
      </c>
      <c r="FL55" s="29">
        <f t="shared" si="253"/>
        <v>0.84208479427995542</v>
      </c>
      <c r="FN55" s="50">
        <f t="shared" si="59"/>
        <v>100</v>
      </c>
      <c r="FO55" s="50">
        <f t="shared" si="60"/>
        <v>100</v>
      </c>
      <c r="FP55" s="175">
        <f>'Non Double Counted #''s'!CC55/'Non Double Counted #''s'!$CB55*100</f>
        <v>70.936537987309222</v>
      </c>
      <c r="FQ55" s="175">
        <f>'Non Double Counted #''s'!CD55/'Non Double Counted #''s'!$CB55*100</f>
        <v>9.5629943678751879</v>
      </c>
      <c r="FR55" s="175">
        <f>'Non Double Counted #''s'!CE55/'Non Double Counted #''s'!$CB55*100</f>
        <v>13.804249381896156</v>
      </c>
      <c r="FS55" s="175">
        <f>'Non Double Counted #''s'!CF55/'Non Double Counted #''s'!$CB55*100</f>
        <v>1.5326573591989743</v>
      </c>
      <c r="FT55" s="175">
        <f>'Non Double Counted #''s'!CG55/'Non Double Counted #''s'!$CB55*100</f>
        <v>4.1635609037204642</v>
      </c>
      <c r="FU55" s="194">
        <f>'Non Double Counted #''s'!EO55/'Non Double Counted #''s'!$EN55*100</f>
        <v>64.590303737834134</v>
      </c>
      <c r="FV55" s="194">
        <f>'Non Double Counted #''s'!EP55/'Non Double Counted #''s'!$EN55*100</f>
        <v>10.568382065792614</v>
      </c>
      <c r="FW55" s="194">
        <f>'Non Double Counted #''s'!EQ55/'Non Double Counted #''s'!$EN55*100</f>
        <v>17.702516038312556</v>
      </c>
      <c r="FX55" s="194">
        <f>'Non Double Counted #''s'!ER55/'Non Double Counted #''s'!$EN55*100</f>
        <v>1.905030006720291</v>
      </c>
      <c r="FY55" s="194">
        <f>'Non Double Counted #''s'!ES55/'Non Double Counted #''s'!$EN55*100</f>
        <v>5.2337681513404011</v>
      </c>
      <c r="FZ55" s="194">
        <f>'Non Double Counted #''s'!ET55/'Non Double Counted #''s'!$EN55*100</f>
        <v>100.0786563833795</v>
      </c>
      <c r="GA55" s="29">
        <f t="shared" ref="GA55:GA64" si="254">FV55-FQ55</f>
        <v>1.0053876979174259</v>
      </c>
      <c r="GB55" s="29">
        <f t="shared" ref="GB55:GB64" si="255">FW55-FR55</f>
        <v>3.8982666564163999</v>
      </c>
      <c r="GC55" s="29">
        <f t="shared" ref="GC55:GC64" si="256">FX55-FS55</f>
        <v>0.37237264752131671</v>
      </c>
      <c r="GD55" s="29">
        <f t="shared" ref="GD55:GD63" si="257">FY55-FT55</f>
        <v>1.0702072476199369</v>
      </c>
      <c r="GF55" s="50">
        <f t="shared" si="62"/>
        <v>100.00000000000001</v>
      </c>
      <c r="GG55" s="50">
        <f t="shared" si="63"/>
        <v>100</v>
      </c>
      <c r="GI55" s="194">
        <f>'Non Double Counted #''s'!DM55/'Non Double Counted #''s'!$DL55*100</f>
        <v>67.019751495463993</v>
      </c>
      <c r="GJ55" s="175">
        <f>'Non Double Counted #''s'!DN55/'Non Double Counted #''s'!$DL55*100</f>
        <v>10.143710578944669</v>
      </c>
      <c r="GK55" s="175">
        <f>'Non Double Counted #''s'!DO55/'Non Double Counted #''s'!$DL55*100</f>
        <v>16.131642078555615</v>
      </c>
      <c r="GL55" s="175">
        <f>'Non Double Counted #''s'!DP55/'Non Double Counted #''s'!$DL55*100</f>
        <v>0.21626538661339553</v>
      </c>
      <c r="GM55" s="175">
        <f>'Non Double Counted #''s'!DQ55/'Non Double Counted #''s'!$DL55*100</f>
        <v>4.7211904406240031</v>
      </c>
      <c r="GN55" s="29">
        <f>'Non Double Counted #''s'!DR55/'Non Double Counted #''s'!$DL55*100</f>
        <v>3.5839856595982815E-2</v>
      </c>
      <c r="GO55" s="29">
        <f>'Non Double Counted #''s'!DS55/'Non Double Counted #''s'!$DL55*100</f>
        <v>1.731600163202333</v>
      </c>
      <c r="GP55" s="29">
        <f>'Non Double Counted #''s'!DT55/'Non Double Counted #''s'!$DL55*100</f>
        <v>4.9732956838333822</v>
      </c>
      <c r="GQ55" s="194">
        <f>'Non Double Counted #''s'!EU55/'Non Double Counted #''s'!$ET55*100</f>
        <v>63.860730433056048</v>
      </c>
      <c r="GR55" s="194">
        <f>'Non Double Counted #''s'!EV55/'Non Double Counted #''s'!$ET55*100</f>
        <v>10.729316185929919</v>
      </c>
      <c r="GS55" s="194">
        <f>'Non Double Counted #''s'!EW55/'Non Double Counted #''s'!$ET55*100</f>
        <v>18.172690181608598</v>
      </c>
      <c r="GT55" s="194">
        <f>('Non Double Counted #''s'!EX55/'Non Double Counted #''s'!$ET55)*100</f>
        <v>0.22497349157038832</v>
      </c>
      <c r="GU55" s="194">
        <f>('Non Double Counted #''s'!EY55/'Non Double Counted #''s'!$ET55)*100</f>
        <v>5.0398419284072471</v>
      </c>
      <c r="GV55" s="194">
        <f>('Non Double Counted #''s'!EZ55/'Non Double Counted #''s'!$ET55)*100</f>
        <v>3.7697813554390884E-2</v>
      </c>
      <c r="GW55" s="194">
        <f>('Non Double Counted #''s'!FA55/'Non Double Counted #''s'!$ET55)*100</f>
        <v>1.9347499658734131</v>
      </c>
      <c r="GX55" s="194">
        <f>'Non Double Counted #''s'!FB55/'Non Double Counted #''s'!$ET55*100</f>
        <v>5.302513233532026</v>
      </c>
      <c r="GY55" s="194">
        <f t="shared" si="64"/>
        <v>-3.1590210624079447</v>
      </c>
      <c r="GZ55" s="29">
        <f t="shared" si="65"/>
        <v>0.58560560698525066</v>
      </c>
      <c r="HA55" s="29">
        <f t="shared" si="66"/>
        <v>2.041048103052983</v>
      </c>
      <c r="HB55" s="29">
        <f t="shared" si="67"/>
        <v>8.7081049569927849E-3</v>
      </c>
      <c r="HC55" s="29">
        <f t="shared" si="68"/>
        <v>0.31865148778324404</v>
      </c>
      <c r="HD55" s="29">
        <f t="shared" si="69"/>
        <v>1.8579569584080691E-3</v>
      </c>
      <c r="HE55" s="29">
        <f t="shared" si="70"/>
        <v>0.20314980267108007</v>
      </c>
      <c r="HF55" s="29">
        <f t="shared" si="71"/>
        <v>0.32921754969864381</v>
      </c>
      <c r="HG55" s="50">
        <f t="shared" si="72"/>
        <v>99.999999999999986</v>
      </c>
      <c r="HH55" s="50">
        <f t="shared" si="73"/>
        <v>100</v>
      </c>
    </row>
    <row r="56" spans="1:216">
      <c r="A56" s="1" t="s">
        <v>67</v>
      </c>
      <c r="B56" s="79">
        <f>('Non Double Counted #''s'!U56/'Non Double Counted #''s'!$T56)*100</f>
        <v>96.452844053265324</v>
      </c>
      <c r="C56" s="79">
        <f>('Non Double Counted #''s'!V56/'Non Double Counted #''s'!$T56)*100</f>
        <v>0.58155329452159832</v>
      </c>
      <c r="D56" s="79">
        <f>('Non Double Counted #''s'!W56/'Non Double Counted #''s'!$T56)*100</f>
        <v>0.81492189002096271</v>
      </c>
      <c r="E56" s="79">
        <f>('Non Double Counted #''s'!X56/'Non Double Counted #''s'!$T56)*100</f>
        <v>0.82854413959147255</v>
      </c>
      <c r="F56" s="79">
        <f>('Non Double Counted #''s'!Y56/'Non Double Counted #''s'!$T56)*100</f>
        <v>1.3221366226006355</v>
      </c>
      <c r="G56" s="90">
        <f>('Non Double Counted #''s'!CC56/'Non Double Counted #''s'!$CB56)*100</f>
        <v>94.31450969290492</v>
      </c>
      <c r="H56" s="79">
        <f>('Non Double Counted #''s'!CD56/'Non Double Counted #''s'!$CB56)*100</f>
        <v>1.2003571783512574</v>
      </c>
      <c r="I56" s="79">
        <f>('Non Double Counted #''s'!CE56/'Non Double Counted #''s'!$CB56)*100</f>
        <v>1.3520676289802347</v>
      </c>
      <c r="J56" s="79">
        <f>('Non Double Counted #''s'!CF56/'Non Double Counted #''s'!$CB56)*100</f>
        <v>1.4254759115426432</v>
      </c>
      <c r="K56" s="79">
        <f>('Non Double Counted #''s'!CG56/'Non Double Counted #''s'!$CB56)*100</f>
        <v>1.7075895882209444</v>
      </c>
      <c r="L56" s="28">
        <f t="shared" si="215"/>
        <v>-2.1383343603604033</v>
      </c>
      <c r="M56" s="29">
        <f t="shared" si="216"/>
        <v>0.61880388382965912</v>
      </c>
      <c r="N56" s="29">
        <f t="shared" si="217"/>
        <v>0.53714573895927198</v>
      </c>
      <c r="O56" s="29">
        <f t="shared" si="218"/>
        <v>0.38545296562030895</v>
      </c>
      <c r="P56" s="29">
        <f t="shared" si="219"/>
        <v>0.59693177195117064</v>
      </c>
      <c r="R56" s="50">
        <f t="shared" si="220"/>
        <v>100</v>
      </c>
      <c r="S56" s="50">
        <f t="shared" si="221"/>
        <v>100</v>
      </c>
      <c r="U56" s="80">
        <f>('Non Double Counted #''s'!AA56/'Non Double Counted #''s'!$Z56)*100</f>
        <v>96.269828325218157</v>
      </c>
      <c r="V56" s="80">
        <f>('Non Double Counted #''s'!AB56/'Non Double Counted #''s'!$Z56)*100</f>
        <v>0.6412778558933635</v>
      </c>
      <c r="W56" s="80">
        <f>('Non Double Counted #''s'!AC56/'Non Double Counted #''s'!$Z56)*100</f>
        <v>0.88044295788638027</v>
      </c>
      <c r="X56" s="80">
        <f>('Non Double Counted #''s'!AD56/'Non Double Counted #''s'!$Z56)*100</f>
        <v>0.85972665299493611</v>
      </c>
      <c r="Y56" s="80">
        <f>('Non Double Counted #''s'!AE56/'Non Double Counted #''s'!$Z56)*100</f>
        <v>1.3487242080071611</v>
      </c>
      <c r="Z56" s="91">
        <f>('Non Double Counted #''s'!CI56/'Non Double Counted #''s'!$CH56)*100</f>
        <v>94.144788713744887</v>
      </c>
      <c r="AA56" s="80">
        <f>('Non Double Counted #''s'!CJ56/'Non Double Counted #''s'!$CH56)*100</f>
        <v>1.2466972416325106</v>
      </c>
      <c r="AB56" s="80">
        <f>('Non Double Counted #''s'!CK56/'Non Double Counted #''s'!$CH56)*100</f>
        <v>1.3992711361488785</v>
      </c>
      <c r="AC56" s="80">
        <f>('Non Double Counted #''s'!CL56/'Non Double Counted #''s'!$CH56)*100</f>
        <v>1.4559973276998357</v>
      </c>
      <c r="AD56" s="80">
        <f>('Non Double Counted #''s'!CM56/'Non Double Counted #''s'!$CH56)*100</f>
        <v>1.7532455807738836</v>
      </c>
      <c r="AE56" s="28">
        <f t="shared" si="222"/>
        <v>-2.1250396114732695</v>
      </c>
      <c r="AF56" s="29">
        <f t="shared" si="223"/>
        <v>0.60541938573914711</v>
      </c>
      <c r="AG56" s="29">
        <f t="shared" si="224"/>
        <v>0.51882817826249827</v>
      </c>
      <c r="AH56" s="29">
        <f t="shared" si="225"/>
        <v>0.40452137276672251</v>
      </c>
      <c r="AI56" s="29">
        <f t="shared" si="226"/>
        <v>0.59627067470489958</v>
      </c>
      <c r="AJ56" s="29"/>
      <c r="AK56" s="50">
        <f t="shared" si="28"/>
        <v>99.999999999999986</v>
      </c>
      <c r="AL56" s="50">
        <f t="shared" si="29"/>
        <v>99.999999999999986</v>
      </c>
      <c r="AN56" s="80">
        <f>('Non Double Counted #''s'!AG56/'Non Double Counted #''s'!$AF56)*100</f>
        <v>96.05459001833843</v>
      </c>
      <c r="AO56" s="80">
        <f>('Non Double Counted #''s'!AH56/'Non Double Counted #''s'!$AF56)*100</f>
        <v>0.72148543557409106</v>
      </c>
      <c r="AP56" s="80">
        <f>('Non Double Counted #''s'!AI56/'Non Double Counted #''s'!$AF56)*100</f>
        <v>0.9622876285090759</v>
      </c>
      <c r="AQ56" s="80">
        <f>('Non Double Counted #''s'!AJ56/'Non Double Counted #''s'!$AF56)*100</f>
        <v>0.88598626421918913</v>
      </c>
      <c r="AR56" s="80">
        <f>('Non Double Counted #''s'!AK56/'Non Double Counted #''s'!$AF56)*100</f>
        <v>1.3756506533592174</v>
      </c>
      <c r="AS56" s="91">
        <f>('Non Double Counted #''s'!CO56/'Non Double Counted #''s'!$CN56)*100</f>
        <v>93.997901079724343</v>
      </c>
      <c r="AT56" s="91">
        <f>('Non Double Counted #''s'!CP56/'Non Double Counted #''s'!$CN56)*100</f>
        <v>1.2926277307419549</v>
      </c>
      <c r="AU56" s="91">
        <f>('Non Double Counted #''s'!CQ56/'Non Double Counted #''s'!$CN56)*100</f>
        <v>1.4498208991629915</v>
      </c>
      <c r="AV56" s="91">
        <f>('Non Double Counted #''s'!CR56/'Non Double Counted #''s'!$CN56)*100</f>
        <v>1.4912271456340502</v>
      </c>
      <c r="AW56" s="91">
        <f>('Non Double Counted #''s'!CS56/'Non Double Counted #''s'!$CN56)*100</f>
        <v>1.7684231447366638</v>
      </c>
      <c r="AX56" s="28">
        <f t="shared" si="227"/>
        <v>-2.0566889386140872</v>
      </c>
      <c r="AY56" s="29">
        <f t="shared" si="228"/>
        <v>0.57114229516786386</v>
      </c>
      <c r="AZ56" s="29">
        <f t="shared" si="229"/>
        <v>0.48753327065391561</v>
      </c>
      <c r="BA56" s="29">
        <f t="shared" si="230"/>
        <v>0.39277249137744641</v>
      </c>
      <c r="BB56" s="29">
        <f t="shared" si="231"/>
        <v>0.6052408814148611</v>
      </c>
      <c r="BD56" s="50">
        <f t="shared" si="30"/>
        <v>100</v>
      </c>
      <c r="BE56" s="50">
        <f t="shared" si="31"/>
        <v>100</v>
      </c>
      <c r="BG56" s="175">
        <f>('Non Double Counted #''s'!AM56/'Non Double Counted #''s'!$AL56)*100</f>
        <v>95.88547783323547</v>
      </c>
      <c r="BH56" s="175">
        <f>('Non Double Counted #''s'!AN56/'Non Double Counted #''s'!$AL56)*100</f>
        <v>0.77650959091798788</v>
      </c>
      <c r="BI56" s="175">
        <f>('Non Double Counted #''s'!AO56/'Non Double Counted #''s'!$AL56)*100</f>
        <v>1.0353970933646506</v>
      </c>
      <c r="BJ56" s="175">
        <f>('Non Double Counted #''s'!AP56/'Non Double Counted #''s'!$AL56)*100</f>
        <v>0.9102350019573302</v>
      </c>
      <c r="BK56" s="175">
        <f>('Non Double Counted #''s'!AQ56/'Non Double Counted #''s'!$AL56)*100</f>
        <v>1.3923804805245643</v>
      </c>
      <c r="BL56" s="175">
        <f>('Non Double Counted #''s'!CU56/'Non Double Counted #''s'!$CT56)*100</f>
        <v>93.758763511313902</v>
      </c>
      <c r="BM56" s="175">
        <f>('Non Double Counted #''s'!CV56/'Non Double Counted #''s'!$CT56)*100</f>
        <v>1.3673521095204908</v>
      </c>
      <c r="BN56" s="175">
        <f>('Non Double Counted #''s'!CW56/'Non Double Counted #''s'!$CT56)*100</f>
        <v>1.5160639626370866</v>
      </c>
      <c r="BO56" s="175">
        <f>('Non Double Counted #''s'!CX56/'Non Double Counted #''s'!$CT56)*100</f>
        <v>1.5313260992309536</v>
      </c>
      <c r="BP56" s="175">
        <f>('Non Double Counted #''s'!CY56/'Non Double Counted #''s'!$CT56)*100</f>
        <v>1.8264943172975643</v>
      </c>
      <c r="BQ56" s="29">
        <f t="shared" si="32"/>
        <v>-2.1267143219215683</v>
      </c>
      <c r="BR56" s="29">
        <f t="shared" si="33"/>
        <v>0.59084251860250292</v>
      </c>
      <c r="BS56" s="29">
        <f t="shared" si="34"/>
        <v>0.48066686927243607</v>
      </c>
      <c r="BT56" s="29">
        <f t="shared" si="35"/>
        <v>0.43411383677299997</v>
      </c>
      <c r="BU56" s="29">
        <f t="shared" si="36"/>
        <v>0.62109109727362344</v>
      </c>
      <c r="BW56" s="50">
        <f t="shared" si="37"/>
        <v>100</v>
      </c>
      <c r="BX56" s="50">
        <f t="shared" si="38"/>
        <v>100</v>
      </c>
      <c r="BZ56" s="175">
        <f>('Non Double Counted #''s'!AS56/'Non Double Counted #''s'!$AR56)*100</f>
        <v>95.702508840283002</v>
      </c>
      <c r="CA56" s="175">
        <f>('Non Double Counted #''s'!AT56/'Non Double Counted #''s'!$AR56)*100</f>
        <v>0.83254261489316905</v>
      </c>
      <c r="CB56" s="175">
        <f>('Non Double Counted #''s'!AU56/'Non Double Counted #''s'!$AR56)*100</f>
        <v>1.0983613059515929</v>
      </c>
      <c r="CC56" s="175">
        <f>('Non Double Counted #''s'!AV56/'Non Double Counted #''s'!$AR56)*100</f>
        <v>0.94207364512556413</v>
      </c>
      <c r="CD56" s="175">
        <f>('Non Double Counted #''s'!AW56/'Non Double Counted #''s'!$AR56)*100</f>
        <v>1.4245135937466629</v>
      </c>
      <c r="CE56" s="175">
        <f>('Non Double Counted #''s'!DA56/'Non Double Counted #''s'!$CZ56)*100</f>
        <v>93.616473887558229</v>
      </c>
      <c r="CF56" s="175">
        <f>('Non Double Counted #''s'!DB56/'Non Double Counted #''s'!$CZ56)*100</f>
        <v>1.3755070230973845</v>
      </c>
      <c r="CG56" s="175">
        <f>('Non Double Counted #''s'!DC56/'Non Double Counted #''s'!$CZ56)*100</f>
        <v>1.5740283812572968</v>
      </c>
      <c r="CH56" s="175">
        <f>('Non Double Counted #''s'!DD56/'Non Double Counted #''s'!$CZ56)*100</f>
        <v>1.5647003598810827</v>
      </c>
      <c r="CI56" s="175">
        <f>('Non Double Counted #''s'!DE56/'Non Double Counted #''s'!$CZ56)*100</f>
        <v>1.8692903482060108</v>
      </c>
      <c r="CJ56" s="29">
        <f t="shared" si="39"/>
        <v>-2.0860349527247735</v>
      </c>
      <c r="CK56" s="29">
        <f t="shared" si="40"/>
        <v>0.54296440820421543</v>
      </c>
      <c r="CL56" s="29">
        <f t="shared" si="41"/>
        <v>0.47566707530570396</v>
      </c>
      <c r="CM56" s="29">
        <f t="shared" si="42"/>
        <v>0.44477675445934794</v>
      </c>
      <c r="CN56" s="29">
        <f t="shared" si="43"/>
        <v>0.62262671475551856</v>
      </c>
      <c r="CP56" s="50">
        <f t="shared" si="44"/>
        <v>100</v>
      </c>
      <c r="CQ56" s="50">
        <f t="shared" si="45"/>
        <v>100</v>
      </c>
      <c r="CS56" s="175">
        <f>('Non Double Counted #''s'!AY56/'Non Double Counted #''s'!$AX56)*100</f>
        <v>95.547433862131712</v>
      </c>
      <c r="CT56" s="175">
        <f>('Non Double Counted #''s'!AZ56/'Non Double Counted #''s'!$AX56)*100</f>
        <v>0.89183807881342059</v>
      </c>
      <c r="CU56" s="175">
        <f>('Non Double Counted #''s'!BA56/'Non Double Counted #''s'!$AX56)*100</f>
        <v>1.160234666179365</v>
      </c>
      <c r="CV56" s="175">
        <f>('Non Double Counted #''s'!BB56/'Non Double Counted #''s'!$AX56)*100</f>
        <v>0.96181154371818744</v>
      </c>
      <c r="CW56" s="175">
        <f>('Non Double Counted #''s'!BC56/'Non Double Counted #''s'!$AX56)*100</f>
        <v>1.4386818491573108</v>
      </c>
      <c r="CX56" s="175">
        <f>('Non Double Counted #''s'!DG56/'Non Double Counted #''s'!$DF56)*100</f>
        <v>93.487167277891729</v>
      </c>
      <c r="CY56" s="175">
        <f>('Non Double Counted #''s'!DH56/'Non Double Counted #''s'!$DF56)*100</f>
        <v>1.424431027451428</v>
      </c>
      <c r="CZ56" s="175">
        <f>('Non Double Counted #''s'!DI56/'Non Double Counted #''s'!$DF56)*100</f>
        <v>1.5815495400227868</v>
      </c>
      <c r="DA56" s="175">
        <f>('Non Double Counted #''s'!DJ56/'Non Double Counted #''s'!$DF56)*100</f>
        <v>1.6154216476564782</v>
      </c>
      <c r="DB56" s="175">
        <f>('Non Double Counted #''s'!DK56/'Non Double Counted #''s'!$DF56)*100</f>
        <v>1.8914305069775792</v>
      </c>
      <c r="DC56" s="29">
        <f t="shared" si="232"/>
        <v>-2.060266584239983</v>
      </c>
      <c r="DD56" s="29">
        <f t="shared" si="233"/>
        <v>0.53259294863800744</v>
      </c>
      <c r="DE56" s="29">
        <f t="shared" si="234"/>
        <v>0.42131487384342181</v>
      </c>
      <c r="DF56" s="29">
        <f t="shared" si="235"/>
        <v>0.45274865782026841</v>
      </c>
      <c r="DG56" s="29">
        <f t="shared" si="236"/>
        <v>0.65361010393829078</v>
      </c>
      <c r="DI56" s="50">
        <f t="shared" si="237"/>
        <v>99.999999999999986</v>
      </c>
      <c r="DJ56" s="50">
        <f t="shared" si="238"/>
        <v>100.00000000000001</v>
      </c>
      <c r="DL56" s="175">
        <f>('Non Double Counted #''s'!BE56/'Non Double Counted #''s'!$BD56)*100</f>
        <v>95.406105224426369</v>
      </c>
      <c r="DM56" s="175">
        <f>('Non Double Counted #''s'!BF56/'Non Double Counted #''s'!$BD56)*100</f>
        <v>0.93370979733890425</v>
      </c>
      <c r="DN56" s="175">
        <f>('Non Double Counted #''s'!BG56/'Non Double Counted #''s'!$BD56)*100</f>
        <v>1.2212273395580653</v>
      </c>
      <c r="DO56" s="175">
        <f>('Non Double Counted #''s'!BH56/'Non Double Counted #''s'!$BD56)*100</f>
        <v>0.98502506465723683</v>
      </c>
      <c r="DP56" s="175">
        <f>('Non Double Counted #''s'!BI56/'Non Double Counted #''s'!$BD56)*100</f>
        <v>1.4539325740194222</v>
      </c>
      <c r="DQ56" s="175">
        <f>('Non Double Counted #''s'!DM56/'Non Double Counted #''s'!$DL56)*100</f>
        <v>93.305746582658827</v>
      </c>
      <c r="DR56" s="175">
        <f>('Non Double Counted #''s'!DN56/'Non Double Counted #''s'!$DL56)*100</f>
        <v>1.4944902601752967</v>
      </c>
      <c r="DS56" s="175">
        <f>('Non Double Counted #''s'!DO56/'Non Double Counted #''s'!$DL56)*100</f>
        <v>1.6499651547600243</v>
      </c>
      <c r="DT56" s="175">
        <f>('Non Double Counted #''s'!DS56/'Non Double Counted #''s'!$DL56)*100</f>
        <v>1.6473452119047209</v>
      </c>
      <c r="DU56" s="175">
        <f>('Non Double Counted #''s'!DT56/'Non Double Counted #''s'!$DL56)*100</f>
        <v>1.9024527905011352</v>
      </c>
      <c r="DV56" s="29">
        <f t="shared" si="239"/>
        <v>-2.1003586417675422</v>
      </c>
      <c r="DW56" s="29">
        <f t="shared" si="240"/>
        <v>0.56078046283639249</v>
      </c>
      <c r="DX56" s="29">
        <f t="shared" si="241"/>
        <v>0.42873781520195897</v>
      </c>
      <c r="DY56" s="29">
        <f t="shared" si="242"/>
        <v>0.44852021648171303</v>
      </c>
      <c r="DZ56" s="29">
        <f t="shared" si="243"/>
        <v>0.66232014724748411</v>
      </c>
      <c r="EB56" s="50">
        <f t="shared" si="244"/>
        <v>100</v>
      </c>
      <c r="EC56" s="50">
        <f t="shared" si="245"/>
        <v>100</v>
      </c>
      <c r="EE56" s="175">
        <f>('Non Double Counted #''s'!BQ56/'Non Double Counted #''s'!$BP56)*100</f>
        <v>94.912315169297457</v>
      </c>
      <c r="EF56" s="175">
        <f>('Non Double Counted #''s'!BR56/'Non Double Counted #''s'!$BP56)*100</f>
        <v>1.098838580870378</v>
      </c>
      <c r="EG56" s="175">
        <f>('Non Double Counted #''s'!BS56/'Non Double Counted #''s'!$BP56)*100</f>
        <v>1.3854954217587638</v>
      </c>
      <c r="EH56" s="175">
        <f>('Non Double Counted #''s'!BT56/'Non Double Counted #''s'!$BP56)*100</f>
        <v>1.0380027019626017</v>
      </c>
      <c r="EI56" s="175">
        <f>('Non Double Counted #''s'!BU56/'Non Double Counted #''s'!$BP56)*100</f>
        <v>1.5653481261108049</v>
      </c>
      <c r="EJ56" s="175">
        <f>('Non Double Counted #''s'!EB56/'Non Double Counted #''s'!$EA56)*100</f>
        <v>92.961303722924654</v>
      </c>
      <c r="EK56" s="175">
        <f>('Non Double Counted #''s'!EC56/'Non Double Counted #''s'!$EA56)*100</f>
        <v>1.6034673102159482</v>
      </c>
      <c r="EL56" s="175">
        <f>('Non Double Counted #''s'!ED56/'Non Double Counted #''s'!$EA56)*100</f>
        <v>1.7631147467810138</v>
      </c>
      <c r="EM56" s="175">
        <f>('Non Double Counted #''s'!EE56/'Non Double Counted #''s'!$EA56)*100</f>
        <v>1.7045674343035178</v>
      </c>
      <c r="EN56" s="175">
        <f>('Non Double Counted #''s'!EF56/'Non Double Counted #''s'!$EA56)*100</f>
        <v>1.9675467857748627</v>
      </c>
      <c r="EO56" s="29">
        <f t="shared" si="246"/>
        <v>-1.951011446372803</v>
      </c>
      <c r="EP56" s="29">
        <f t="shared" si="247"/>
        <v>0.50462872934557024</v>
      </c>
      <c r="EQ56" s="29">
        <f t="shared" si="248"/>
        <v>0.37761932502224993</v>
      </c>
      <c r="ER56" s="29">
        <f t="shared" si="249"/>
        <v>0.40219865966405788</v>
      </c>
      <c r="ES56" s="29">
        <f t="shared" si="250"/>
        <v>0.66656473234091607</v>
      </c>
      <c r="EU56" s="50">
        <f t="shared" si="251"/>
        <v>100</v>
      </c>
      <c r="EV56" s="50">
        <f t="shared" si="252"/>
        <v>99.999999999999986</v>
      </c>
      <c r="EW56" s="175"/>
      <c r="EX56" s="175">
        <f>'Non Double Counted #''s'!BW56/'Non Double Counted #''s'!$BV56*100</f>
        <v>94.424407220627529</v>
      </c>
      <c r="EY56" s="175">
        <f>'Non Double Counted #''s'!BX56/'Non Double Counted #''s'!$BV56*100</f>
        <v>1.1408043446021074</v>
      </c>
      <c r="EZ56" s="175">
        <f>'Non Double Counted #''s'!BY56/'Non Double Counted #''s'!$BV56*100</f>
        <v>1.2748793437928394</v>
      </c>
      <c r="FA56" s="175">
        <f>'Non Double Counted #''s'!BZ56/'Non Double Counted #''s'!$BV56*100</f>
        <v>1.4300329503802054</v>
      </c>
      <c r="FB56" s="175">
        <f>'Non Double Counted #''s'!CA56/'Non Double Counted #''s'!$BV56*100</f>
        <v>1.7298761405973226</v>
      </c>
      <c r="FC56" s="194">
        <f>'Non Double Counted #''s'!EI56/'Non Double Counted #''s'!$EH56*100</f>
        <v>92.743572708331939</v>
      </c>
      <c r="FD56" s="175">
        <f>'Non Double Counted #''s'!EJ56/'Non Double Counted #''s'!$EH56*100</f>
        <v>1.6675295395073551</v>
      </c>
      <c r="FE56" s="175">
        <f>'Non Double Counted #''s'!EK56/'Non Double Counted #''s'!$EH56*100</f>
        <v>1.8713601023893061</v>
      </c>
      <c r="FF56" s="175">
        <f>'Non Double Counted #''s'!EL56/'Non Double Counted #''s'!$EH56*100</f>
        <v>1.7239680892588256</v>
      </c>
      <c r="FG56" s="175">
        <f>'Non Double Counted #''s'!EM56/'Non Double Counted #''s'!$EH56*100</f>
        <v>1.9935695605125685</v>
      </c>
      <c r="FH56" s="29">
        <f t="shared" ref="FH56:FH64" si="258">FC56-EX56</f>
        <v>-1.6808345122955899</v>
      </c>
      <c r="FI56" s="29">
        <f t="shared" ref="FI56:FI64" si="259">FD56-EY56</f>
        <v>0.52672519490524761</v>
      </c>
      <c r="FJ56" s="29">
        <f t="shared" ref="FJ56:FJ64" si="260">FE56-EZ56</f>
        <v>0.59648075859646665</v>
      </c>
      <c r="FK56" s="29">
        <f t="shared" ref="FK56:FK64" si="261">FF56-FA56</f>
        <v>0.29393513887862022</v>
      </c>
      <c r="FL56" s="29">
        <f t="shared" ref="FL56:FL63" si="262">FG56-FB56</f>
        <v>0.26369341991524586</v>
      </c>
      <c r="FN56" s="50">
        <f t="shared" si="59"/>
        <v>100</v>
      </c>
      <c r="FO56" s="50">
        <f t="shared" si="60"/>
        <v>100</v>
      </c>
      <c r="FP56" s="175">
        <f>'Non Double Counted #''s'!CC56/'Non Double Counted #''s'!$CB56*100</f>
        <v>94.31450969290492</v>
      </c>
      <c r="FQ56" s="175">
        <f>'Non Double Counted #''s'!CD56/'Non Double Counted #''s'!$CB56*100</f>
        <v>1.2003571783512574</v>
      </c>
      <c r="FR56" s="175">
        <f>'Non Double Counted #''s'!CE56/'Non Double Counted #''s'!$CB56*100</f>
        <v>1.3520676289802347</v>
      </c>
      <c r="FS56" s="175">
        <f>'Non Double Counted #''s'!CF56/'Non Double Counted #''s'!$CB56*100</f>
        <v>1.4254759115426432</v>
      </c>
      <c r="FT56" s="175">
        <f>'Non Double Counted #''s'!CG56/'Non Double Counted #''s'!$CB56*100</f>
        <v>1.7075895882209444</v>
      </c>
      <c r="FU56" s="194">
        <f>'Non Double Counted #''s'!EO56/'Non Double Counted #''s'!$EN56*100</f>
        <v>92.508774808711351</v>
      </c>
      <c r="FV56" s="175">
        <f>'Non Double Counted #''s'!EP56/'Non Double Counted #''s'!$EN56*100</f>
        <v>1.7382616512178724</v>
      </c>
      <c r="FW56" s="175">
        <f>'Non Double Counted #''s'!EQ56/'Non Double Counted #''s'!$EN56*100</f>
        <v>1.9756933805195616</v>
      </c>
      <c r="FX56" s="175">
        <f>'Non Double Counted #''s'!ER56/'Non Double Counted #''s'!$EN56*100</f>
        <v>1.7807379697626697</v>
      </c>
      <c r="FY56" s="175">
        <f>'Non Double Counted #''s'!ES56/'Non Double Counted #''s'!$EN56*100</f>
        <v>1.996532189788548</v>
      </c>
      <c r="FZ56" s="29">
        <f>'Non Double Counted #''s'!ET56/'Non Double Counted #''s'!$EN56*100</f>
        <v>100.58827885957255</v>
      </c>
      <c r="GA56" s="29">
        <f t="shared" si="254"/>
        <v>0.53790447286661491</v>
      </c>
      <c r="GB56" s="29">
        <f t="shared" si="255"/>
        <v>0.62362575153932687</v>
      </c>
      <c r="GC56" s="29">
        <f t="shared" si="256"/>
        <v>0.35526205822002654</v>
      </c>
      <c r="GD56" s="29">
        <f t="shared" si="257"/>
        <v>0.28894260156760354</v>
      </c>
      <c r="GF56" s="50">
        <f t="shared" si="62"/>
        <v>100</v>
      </c>
      <c r="GG56" s="50">
        <f t="shared" si="63"/>
        <v>100</v>
      </c>
      <c r="GI56" s="194">
        <f>'Non Double Counted #''s'!DM56/'Non Double Counted #''s'!$DL56*100</f>
        <v>93.305746582658827</v>
      </c>
      <c r="GJ56" s="175">
        <f>'Non Double Counted #''s'!DN56/'Non Double Counted #''s'!$DL56*100</f>
        <v>1.4944902601752967</v>
      </c>
      <c r="GK56" s="175">
        <f>'Non Double Counted #''s'!DO56/'Non Double Counted #''s'!$DL56*100</f>
        <v>1.6499651547600243</v>
      </c>
      <c r="GL56" s="175">
        <f>'Non Double Counted #''s'!DP56/'Non Double Counted #''s'!$DL56*100</f>
        <v>0.65543484688679676</v>
      </c>
      <c r="GM56" s="175">
        <f>'Non Double Counted #''s'!DQ56/'Non Double Counted #''s'!$DL56*100</f>
        <v>1.2175248726146357</v>
      </c>
      <c r="GN56" s="29">
        <f>'Non Double Counted #''s'!DR56/'Non Double Counted #''s'!$DL56*100</f>
        <v>2.9493070999702824E-2</v>
      </c>
      <c r="GO56" s="29">
        <f>'Non Double Counted #''s'!DS56/'Non Double Counted #''s'!$DL56*100</f>
        <v>1.6473452119047209</v>
      </c>
      <c r="GP56" s="29">
        <f>'Non Double Counted #''s'!DT56/'Non Double Counted #''s'!$DL56*100</f>
        <v>1.9024527905011352</v>
      </c>
      <c r="GQ56" s="194">
        <f>'Non Double Counted #''s'!EU56/'Non Double Counted #''s'!$ET56*100</f>
        <v>92.194551518038892</v>
      </c>
      <c r="GR56" s="175">
        <f>'Non Double Counted #''s'!EV56/'Non Double Counted #''s'!$ET56*100</f>
        <v>1.8715983079965928</v>
      </c>
      <c r="GS56" s="175">
        <f>'Non Double Counted #''s'!EW56/'Non Double Counted #''s'!$ET56*100</f>
        <v>2.0923383429338647</v>
      </c>
      <c r="GT56" s="194">
        <f>('Non Double Counted #''s'!EX56/'Non Double Counted #''s'!$ET56)*100</f>
        <v>0.63572841324151474</v>
      </c>
      <c r="GU56" s="194">
        <f>('Non Double Counted #''s'!EY56/'Non Double Counted #''s'!$ET56)*100</f>
        <v>1.3529530656734088</v>
      </c>
      <c r="GV56" s="194">
        <f>('Non Double Counted #''s'!EZ56/'Non Double Counted #''s'!$ET56)*100</f>
        <v>3.2049893888864825E-2</v>
      </c>
      <c r="GW56" s="175">
        <f>('Non Double Counted #''s'!FA56/'Non Double Counted #''s'!$ET56)*100</f>
        <v>1.8207804582268612</v>
      </c>
      <c r="GX56" s="175">
        <f>'Non Double Counted #''s'!FB56/'Non Double Counted #''s'!$ET56*100</f>
        <v>2.0207313728037879</v>
      </c>
      <c r="GY56" s="29">
        <f t="shared" si="64"/>
        <v>-1.1111950646199347</v>
      </c>
      <c r="GZ56" s="29">
        <f t="shared" si="65"/>
        <v>0.37710804782129603</v>
      </c>
      <c r="HA56" s="29">
        <f t="shared" si="66"/>
        <v>0.44237318817384041</v>
      </c>
      <c r="HB56" s="29">
        <f t="shared" si="67"/>
        <v>-1.9706433645282018E-2</v>
      </c>
      <c r="HC56" s="29">
        <f t="shared" si="68"/>
        <v>0.13542819305877307</v>
      </c>
      <c r="HD56" s="29">
        <f t="shared" si="69"/>
        <v>2.5568228891620012E-3</v>
      </c>
      <c r="HE56" s="29">
        <f t="shared" si="70"/>
        <v>0.17343524632214025</v>
      </c>
      <c r="HF56" s="29">
        <f t="shared" si="71"/>
        <v>0.11827858230265265</v>
      </c>
      <c r="HG56" s="50">
        <f t="shared" si="72"/>
        <v>100</v>
      </c>
      <c r="HH56" s="50">
        <f t="shared" si="73"/>
        <v>100</v>
      </c>
    </row>
    <row r="57" spans="1:216">
      <c r="A57" s="1" t="s">
        <v>68</v>
      </c>
      <c r="B57" s="79">
        <f>('Non Double Counted #''s'!U57/'Non Double Counted #''s'!$T57)*100</f>
        <v>82.190087539636622</v>
      </c>
      <c r="C57" s="79">
        <f>('Non Double Counted #''s'!V57/'Non Double Counted #''s'!$T57)*100</f>
        <v>5.529750662879926</v>
      </c>
      <c r="D57" s="79">
        <f>('Non Double Counted #''s'!W57/'Non Double Counted #''s'!$T57)*100</f>
        <v>7.0511632959377861</v>
      </c>
      <c r="E57" s="79">
        <f>('Non Double Counted #''s'!X57/'Non Double Counted #''s'!$T57)*100</f>
        <v>0.96257859627869535</v>
      </c>
      <c r="F57" s="79">
        <f>('Non Double Counted #''s'!Y57/'Non Double Counted #''s'!$T57)*100</f>
        <v>4.2664199052669707</v>
      </c>
      <c r="G57" s="90">
        <f>('Non Double Counted #''s'!CC57/'Non Double Counted #''s'!$CB57)*100</f>
        <v>76.395787438580982</v>
      </c>
      <c r="H57" s="79">
        <f>('Non Double Counted #''s'!CD57/'Non Double Counted #''s'!$CB57)*100</f>
        <v>6.4221280915960079</v>
      </c>
      <c r="I57" s="79">
        <f>('Non Double Counted #''s'!CE57/'Non Double Counted #''s'!$CB57)*100</f>
        <v>9.8765456462021621</v>
      </c>
      <c r="J57" s="79">
        <f>('Non Double Counted #''s'!CF57/'Non Double Counted #''s'!$CB57)*100</f>
        <v>1.5359764257834796</v>
      </c>
      <c r="K57" s="79">
        <f>('Non Double Counted #''s'!CG57/'Non Double Counted #''s'!$CB57)*100</f>
        <v>5.7695623978373707</v>
      </c>
      <c r="L57" s="28">
        <f t="shared" si="215"/>
        <v>-5.7943001010556401</v>
      </c>
      <c r="M57" s="29">
        <f t="shared" si="216"/>
        <v>0.89237742871608194</v>
      </c>
      <c r="N57" s="29">
        <f t="shared" si="217"/>
        <v>2.825382350264376</v>
      </c>
      <c r="O57" s="29">
        <f t="shared" si="218"/>
        <v>1.5031424925704</v>
      </c>
      <c r="P57" s="29">
        <f t="shared" si="219"/>
        <v>0.57339782950478424</v>
      </c>
      <c r="R57" s="50">
        <f t="shared" si="220"/>
        <v>99.999999999999986</v>
      </c>
      <c r="S57" s="50">
        <f t="shared" si="221"/>
        <v>100</v>
      </c>
      <c r="U57" s="80">
        <f>('Non Double Counted #''s'!AA57/'Non Double Counted #''s'!$Z57)*100</f>
        <v>81.719351168646</v>
      </c>
      <c r="V57" s="80">
        <f>('Non Double Counted #''s'!AB57/'Non Double Counted #''s'!$Z57)*100</f>
        <v>5.5982681912743315</v>
      </c>
      <c r="W57" s="80">
        <f>('Non Double Counted #''s'!AC57/'Non Double Counted #''s'!$Z57)*100</f>
        <v>7.2690793454979241</v>
      </c>
      <c r="X57" s="80">
        <f>('Non Double Counted #''s'!AD57/'Non Double Counted #''s'!$Z57)*100</f>
        <v>0.99515890069443036</v>
      </c>
      <c r="Y57" s="80">
        <f>('Non Double Counted #''s'!AE57/'Non Double Counted #''s'!$Z57)*100</f>
        <v>4.4181423938873099</v>
      </c>
      <c r="Z57" s="91">
        <f>('Non Double Counted #''s'!CI57/'Non Double Counted #''s'!$CH57)*100</f>
        <v>75.8021944754733</v>
      </c>
      <c r="AA57" s="80">
        <f>('Non Double Counted #''s'!CJ57/'Non Double Counted #''s'!$CH57)*100</f>
        <v>6.5131300194518804</v>
      </c>
      <c r="AB57" s="80">
        <f>('Non Double Counted #''s'!CK57/'Non Double Counted #''s'!$CH57)*100</f>
        <v>10.14231710898831</v>
      </c>
      <c r="AC57" s="80">
        <f>('Non Double Counted #''s'!CL57/'Non Double Counted #''s'!$CH57)*100</f>
        <v>1.5756805750823337</v>
      </c>
      <c r="AD57" s="80">
        <f>('Non Double Counted #''s'!CM57/'Non Double Counted #''s'!$CH57)*100</f>
        <v>5.9666778210041791</v>
      </c>
      <c r="AE57" s="28">
        <f t="shared" si="222"/>
        <v>-5.9171566931727</v>
      </c>
      <c r="AF57" s="29">
        <f t="shared" si="223"/>
        <v>0.91486182817754891</v>
      </c>
      <c r="AG57" s="29">
        <f t="shared" si="224"/>
        <v>2.8732377634903861</v>
      </c>
      <c r="AH57" s="29">
        <f t="shared" si="225"/>
        <v>1.5485354271168692</v>
      </c>
      <c r="AI57" s="29">
        <f t="shared" si="226"/>
        <v>0.58052167438790336</v>
      </c>
      <c r="AJ57" s="29"/>
      <c r="AK57" s="50">
        <f t="shared" si="28"/>
        <v>100</v>
      </c>
      <c r="AL57" s="50">
        <f t="shared" si="29"/>
        <v>100</v>
      </c>
      <c r="AN57" s="80">
        <f>('Non Double Counted #''s'!AG57/'Non Double Counted #''s'!$AF57)*100</f>
        <v>81.298917633324237</v>
      </c>
      <c r="AO57" s="80">
        <f>('Non Double Counted #''s'!AH57/'Non Double Counted #''s'!$AF57)*100</f>
        <v>5.6567941329888969</v>
      </c>
      <c r="AP57" s="80">
        <f>('Non Double Counted #''s'!AI57/'Non Double Counted #''s'!$AF57)*100</f>
        <v>7.4702395737599039</v>
      </c>
      <c r="AQ57" s="80">
        <f>('Non Double Counted #''s'!AJ57/'Non Double Counted #''s'!$AF57)*100</f>
        <v>1.0269908591867656</v>
      </c>
      <c r="AR57" s="80">
        <f>('Non Double Counted #''s'!AK57/'Non Double Counted #''s'!$AF57)*100</f>
        <v>4.5470578007402072</v>
      </c>
      <c r="AS57" s="91">
        <f>('Non Double Counted #''s'!CO57/'Non Double Counted #''s'!$CN57)*100</f>
        <v>75.099046381617086</v>
      </c>
      <c r="AT57" s="91">
        <f>('Non Double Counted #''s'!CP57/'Non Double Counted #''s'!$CN57)*100</f>
        <v>6.6159815348498627</v>
      </c>
      <c r="AU57" s="91">
        <f>('Non Double Counted #''s'!CQ57/'Non Double Counted #''s'!$CN57)*100</f>
        <v>10.513932534308386</v>
      </c>
      <c r="AV57" s="91">
        <f>('Non Double Counted #''s'!CR57/'Non Double Counted #''s'!$CN57)*100</f>
        <v>1.6228575560929139</v>
      </c>
      <c r="AW57" s="91">
        <f>('Non Double Counted #''s'!CS57/'Non Double Counted #''s'!$CN57)*100</f>
        <v>6.1481819931317485</v>
      </c>
      <c r="AX57" s="28">
        <f t="shared" si="227"/>
        <v>-6.199871251707151</v>
      </c>
      <c r="AY57" s="29">
        <f t="shared" si="228"/>
        <v>0.95918740186096585</v>
      </c>
      <c r="AZ57" s="29">
        <f t="shared" si="229"/>
        <v>3.0436929605484826</v>
      </c>
      <c r="BA57" s="29">
        <f t="shared" si="230"/>
        <v>1.6011241923915414</v>
      </c>
      <c r="BB57" s="29">
        <f t="shared" si="231"/>
        <v>0.59586669690614835</v>
      </c>
      <c r="BD57" s="50">
        <f t="shared" si="30"/>
        <v>100</v>
      </c>
      <c r="BE57" s="50">
        <f t="shared" si="31"/>
        <v>99.999999999999986</v>
      </c>
      <c r="BG57" s="175">
        <f>('Non Double Counted #''s'!AM57/'Non Double Counted #''s'!$AL57)*100</f>
        <v>80.898820551233769</v>
      </c>
      <c r="BH57" s="175">
        <f>('Non Double Counted #''s'!AN57/'Non Double Counted #''s'!$AL57)*100</f>
        <v>5.7030509456126328</v>
      </c>
      <c r="BI57" s="175">
        <f>('Non Double Counted #''s'!AO57/'Non Double Counted #''s'!$AL57)*100</f>
        <v>7.6597217454089481</v>
      </c>
      <c r="BJ57" s="175">
        <f>('Non Double Counted #''s'!AP57/'Non Double Counted #''s'!$AL57)*100</f>
        <v>1.0594937656642869</v>
      </c>
      <c r="BK57" s="175">
        <f>('Non Double Counted #''s'!AQ57/'Non Double Counted #''s'!$AL57)*100</f>
        <v>4.6789129920803596</v>
      </c>
      <c r="BL57" s="175">
        <f>('Non Double Counted #''s'!CU57/'Non Double Counted #''s'!$CT57)*100</f>
        <v>74.283749774661516</v>
      </c>
      <c r="BM57" s="175">
        <f>('Non Double Counted #''s'!CV57/'Non Double Counted #''s'!$CT57)*100</f>
        <v>6.7681154349744297</v>
      </c>
      <c r="BN57" s="175">
        <f>('Non Double Counted #''s'!CW57/'Non Double Counted #''s'!$CT57)*100</f>
        <v>10.840055931383247</v>
      </c>
      <c r="BO57" s="175">
        <f>('Non Double Counted #''s'!CX57/'Non Double Counted #''s'!$CT57)*100</f>
        <v>1.6759253109671053</v>
      </c>
      <c r="BP57" s="175">
        <f>('Non Double Counted #''s'!CY57/'Non Double Counted #''s'!$CT57)*100</f>
        <v>6.4321535480137015</v>
      </c>
      <c r="BQ57" s="29">
        <f t="shared" si="32"/>
        <v>-6.615070776572253</v>
      </c>
      <c r="BR57" s="29">
        <f t="shared" si="33"/>
        <v>1.0650644893617969</v>
      </c>
      <c r="BS57" s="29">
        <f t="shared" si="34"/>
        <v>3.1803341859742993</v>
      </c>
      <c r="BT57" s="29">
        <f t="shared" si="35"/>
        <v>1.7532405559333419</v>
      </c>
      <c r="BU57" s="29">
        <f t="shared" si="36"/>
        <v>0.61643154530281841</v>
      </c>
      <c r="BW57" s="50">
        <f t="shared" si="37"/>
        <v>99.999999999999986</v>
      </c>
      <c r="BX57" s="50">
        <f t="shared" si="38"/>
        <v>100</v>
      </c>
      <c r="BZ57" s="175">
        <f>('Non Double Counted #''s'!AS57/'Non Double Counted #''s'!$AR57)*100</f>
        <v>80.489134632704534</v>
      </c>
      <c r="CA57" s="175">
        <f>('Non Double Counted #''s'!AT57/'Non Double Counted #''s'!$AR57)*100</f>
        <v>5.7569047842180625</v>
      </c>
      <c r="CB57" s="175">
        <f>('Non Double Counted #''s'!AU57/'Non Double Counted #''s'!$AR57)*100</f>
        <v>7.8554096354515144</v>
      </c>
      <c r="CC57" s="175">
        <f>('Non Double Counted #''s'!AV57/'Non Double Counted #''s'!$AR57)*100</f>
        <v>1.0932740141456556</v>
      </c>
      <c r="CD57" s="175">
        <f>('Non Double Counted #''s'!AW57/'Non Double Counted #''s'!$AR57)*100</f>
        <v>4.8052769334802328</v>
      </c>
      <c r="CE57" s="175">
        <f>('Non Double Counted #''s'!DA57/'Non Double Counted #''s'!$CZ57)*100</f>
        <v>73.539456336388881</v>
      </c>
      <c r="CF57" s="175">
        <f>('Non Double Counted #''s'!DB57/'Non Double Counted #''s'!$CZ57)*100</f>
        <v>6.8884299503327879</v>
      </c>
      <c r="CG57" s="175">
        <f>('Non Double Counted #''s'!DC57/'Non Double Counted #''s'!$CZ57)*100</f>
        <v>11.17378343588314</v>
      </c>
      <c r="CH57" s="175">
        <f>('Non Double Counted #''s'!DD57/'Non Double Counted #''s'!$CZ57)*100</f>
        <v>1.7109770338080266</v>
      </c>
      <c r="CI57" s="175">
        <f>('Non Double Counted #''s'!DE57/'Non Double Counted #''s'!$CZ57)*100</f>
        <v>6.6873532435871654</v>
      </c>
      <c r="CJ57" s="29">
        <f t="shared" si="39"/>
        <v>-6.9496782963156534</v>
      </c>
      <c r="CK57" s="29">
        <f t="shared" si="40"/>
        <v>1.1315251661147254</v>
      </c>
      <c r="CL57" s="29">
        <f t="shared" si="41"/>
        <v>3.3183738004316252</v>
      </c>
      <c r="CM57" s="29">
        <f t="shared" si="42"/>
        <v>1.8820763101069327</v>
      </c>
      <c r="CN57" s="29">
        <f t="shared" si="43"/>
        <v>0.61770301966237096</v>
      </c>
      <c r="CP57" s="50">
        <f t="shared" si="44"/>
        <v>99.999999999999986</v>
      </c>
      <c r="CQ57" s="50">
        <f t="shared" si="45"/>
        <v>100</v>
      </c>
      <c r="CS57" s="175">
        <f>('Non Double Counted #''s'!AY57/'Non Double Counted #''s'!$AX57)*100</f>
        <v>80.051661973509738</v>
      </c>
      <c r="CT57" s="175">
        <f>('Non Double Counted #''s'!AZ57/'Non Double Counted #''s'!$AX57)*100</f>
        <v>5.819700829869336</v>
      </c>
      <c r="CU57" s="175">
        <f>('Non Double Counted #''s'!BA57/'Non Double Counted #''s'!$AX57)*100</f>
        <v>8.0826125985190487</v>
      </c>
      <c r="CV57" s="175">
        <f>('Non Double Counted #''s'!BB57/'Non Double Counted #''s'!$AX57)*100</f>
        <v>1.1278009952472474</v>
      </c>
      <c r="CW57" s="175">
        <f>('Non Double Counted #''s'!BC57/'Non Double Counted #''s'!$AX57)*100</f>
        <v>4.9182236028546313</v>
      </c>
      <c r="CX57" s="175">
        <f>('Non Double Counted #''s'!DG57/'Non Double Counted #''s'!$DF57)*100</f>
        <v>72.995277738752236</v>
      </c>
      <c r="CY57" s="175">
        <f>('Non Double Counted #''s'!DH57/'Non Double Counted #''s'!$DF57)*100</f>
        <v>7.0070241562446451</v>
      </c>
      <c r="CZ57" s="175">
        <f>('Non Double Counted #''s'!DI57/'Non Double Counted #''s'!$DF57)*100</f>
        <v>11.460456952581698</v>
      </c>
      <c r="DA57" s="175">
        <f>('Non Double Counted #''s'!DJ57/'Non Double Counted #''s'!$DF57)*100</f>
        <v>1.7463866634545837</v>
      </c>
      <c r="DB57" s="175">
        <f>('Non Double Counted #''s'!DK57/'Non Double Counted #''s'!$DF57)*100</f>
        <v>6.7908544889668327</v>
      </c>
      <c r="DC57" s="29">
        <f t="shared" si="232"/>
        <v>-7.0563842347575019</v>
      </c>
      <c r="DD57" s="29">
        <f t="shared" si="233"/>
        <v>1.1873233263753091</v>
      </c>
      <c r="DE57" s="29">
        <f t="shared" si="234"/>
        <v>3.377844354062649</v>
      </c>
      <c r="DF57" s="29">
        <f t="shared" si="235"/>
        <v>1.8726308861122014</v>
      </c>
      <c r="DG57" s="29">
        <f t="shared" si="236"/>
        <v>0.61858566820733629</v>
      </c>
      <c r="DI57" s="50">
        <f t="shared" si="237"/>
        <v>100</v>
      </c>
      <c r="DJ57" s="50">
        <f t="shared" si="238"/>
        <v>99.999999999999986</v>
      </c>
      <c r="DL57" s="175">
        <f>('Non Double Counted #''s'!BE57/'Non Double Counted #''s'!$BD57)*100</f>
        <v>79.645836409414784</v>
      </c>
      <c r="DM57" s="175">
        <f>('Non Double Counted #''s'!BF57/'Non Double Counted #''s'!$BD57)*100</f>
        <v>5.8615488917216751</v>
      </c>
      <c r="DN57" s="175">
        <f>('Non Double Counted #''s'!BG57/'Non Double Counted #''s'!$BD57)*100</f>
        <v>8.3158328456697408</v>
      </c>
      <c r="DO57" s="175">
        <f>('Non Double Counted #''s'!BH57/'Non Double Counted #''s'!$BD57)*100</f>
        <v>1.1608686879775014</v>
      </c>
      <c r="DP57" s="175">
        <f>('Non Double Counted #''s'!BI57/'Non Double Counted #''s'!$BD57)*100</f>
        <v>5.0159131652163023</v>
      </c>
      <c r="DQ57" s="175">
        <f>('Non Double Counted #''s'!DM57/'Non Double Counted #''s'!$DL57)*100</f>
        <v>72.213202709867417</v>
      </c>
      <c r="DR57" s="175">
        <f>('Non Double Counted #''s'!DN57/'Non Double Counted #''s'!$DL57)*100</f>
        <v>7.1373749074137374</v>
      </c>
      <c r="DS57" s="175">
        <f>('Non Double Counted #''s'!DO57/'Non Double Counted #''s'!$DL57)*100</f>
        <v>11.856858030802272</v>
      </c>
      <c r="DT57" s="175">
        <f>('Non Double Counted #''s'!DS57/'Non Double Counted #''s'!$DL57)*100</f>
        <v>1.7801344321183985</v>
      </c>
      <c r="DU57" s="175">
        <f>('Non Double Counted #''s'!DT57/'Non Double Counted #''s'!$DL57)*100</f>
        <v>7.0124299197981754</v>
      </c>
      <c r="DV57" s="29">
        <f t="shared" si="239"/>
        <v>-7.4326336995473667</v>
      </c>
      <c r="DW57" s="29">
        <f t="shared" si="240"/>
        <v>1.2758260156920622</v>
      </c>
      <c r="DX57" s="29">
        <f t="shared" si="241"/>
        <v>3.541025185132531</v>
      </c>
      <c r="DY57" s="29">
        <f t="shared" si="242"/>
        <v>1.9965167545818732</v>
      </c>
      <c r="DZ57" s="29">
        <f t="shared" si="243"/>
        <v>0.61926574414089708</v>
      </c>
      <c r="EB57" s="50">
        <f t="shared" si="244"/>
        <v>100</v>
      </c>
      <c r="EC57" s="50">
        <f t="shared" si="245"/>
        <v>100.00000000000001</v>
      </c>
      <c r="EE57" s="175">
        <f>('Non Double Counted #''s'!BQ57/'Non Double Counted #''s'!$BP57)*100</f>
        <v>78.686168848610009</v>
      </c>
      <c r="EF57" s="175">
        <f>('Non Double Counted #''s'!BR57/'Non Double Counted #''s'!$BP57)*100</f>
        <v>5.9911547386877579</v>
      </c>
      <c r="EG57" s="175">
        <f>('Non Double Counted #''s'!BS57/'Non Double Counted #''s'!$BP57)*100</f>
        <v>8.8401199529178882</v>
      </c>
      <c r="EH57" s="175">
        <f>('Non Double Counted #''s'!BT57/'Non Double Counted #''s'!$BP57)*100</f>
        <v>1.2156509044318367</v>
      </c>
      <c r="EI57" s="175">
        <f>('Non Double Counted #''s'!BU57/'Non Double Counted #''s'!$BP57)*100</f>
        <v>5.2669055553524959</v>
      </c>
      <c r="EJ57" s="175">
        <f>('Non Double Counted #''s'!EB57/'Non Double Counted #''s'!$EA57)*100</f>
        <v>71.059816731309368</v>
      </c>
      <c r="EK57" s="175">
        <f>('Non Double Counted #''s'!EC57/'Non Double Counted #''s'!$EA57)*100</f>
        <v>7.3377842563144338</v>
      </c>
      <c r="EL57" s="175">
        <f>('Non Double Counted #''s'!ED57/'Non Double Counted #''s'!$EA57)*100</f>
        <v>12.403433121465453</v>
      </c>
      <c r="EM57" s="175">
        <f>('Non Double Counted #''s'!EE57/'Non Double Counted #''s'!$EA57)*100</f>
        <v>1.8660710049745355</v>
      </c>
      <c r="EN57" s="175">
        <f>('Non Double Counted #''s'!EF57/'Non Double Counted #''s'!$EA57)*100</f>
        <v>7.3328948859362129</v>
      </c>
      <c r="EO57" s="29">
        <f t="shared" si="246"/>
        <v>-7.626352117300641</v>
      </c>
      <c r="EP57" s="29">
        <f t="shared" si="247"/>
        <v>1.3466295176266758</v>
      </c>
      <c r="EQ57" s="29">
        <f t="shared" si="248"/>
        <v>3.5633131685475643</v>
      </c>
      <c r="ER57" s="29">
        <f t="shared" si="249"/>
        <v>2.0659893305837169</v>
      </c>
      <c r="ES57" s="29">
        <f t="shared" si="250"/>
        <v>0.65042010054269883</v>
      </c>
      <c r="EU57" s="50">
        <f t="shared" si="251"/>
        <v>99.999999999999986</v>
      </c>
      <c r="EV57" s="50">
        <f t="shared" si="252"/>
        <v>100</v>
      </c>
      <c r="EW57" s="175"/>
      <c r="EX57" s="175">
        <f>'Non Double Counted #''s'!BW57/'Non Double Counted #''s'!$BV57*100</f>
        <v>76.131375189400615</v>
      </c>
      <c r="EY57" s="175">
        <f>'Non Double Counted #''s'!BX57/'Non Double Counted #''s'!$BV57*100</f>
        <v>5.982211270675232</v>
      </c>
      <c r="EZ57" s="175">
        <f>'Non Double Counted #''s'!BY57/'Non Double Counted #''s'!$BV57*100</f>
        <v>9.5859737929561977</v>
      </c>
      <c r="FA57" s="175">
        <f>'Non Double Counted #''s'!BZ57/'Non Double Counted #''s'!$BV57*100</f>
        <v>1.8662480723938391</v>
      </c>
      <c r="FB57" s="175">
        <f>'Non Double Counted #''s'!CA57/'Non Double Counted #''s'!$BV57*100</f>
        <v>6.4341916745741097</v>
      </c>
      <c r="FC57" s="194">
        <f>'Non Double Counted #''s'!EI57/'Non Double Counted #''s'!$EH57*100</f>
        <v>70.549500157683084</v>
      </c>
      <c r="FD57" s="175">
        <f>'Non Double Counted #''s'!EJ57/'Non Double Counted #''s'!$EH57*100</f>
        <v>7.4012116211416608</v>
      </c>
      <c r="FE57" s="175">
        <f>'Non Double Counted #''s'!EK57/'Non Double Counted #''s'!$EH57*100</f>
        <v>12.583095503145392</v>
      </c>
      <c r="FF57" s="175">
        <f>'Non Double Counted #''s'!EL57/'Non Double Counted #''s'!$EH57*100</f>
        <v>1.9203101323058258</v>
      </c>
      <c r="FG57" s="175">
        <f>'Non Double Counted #''s'!EM57/'Non Double Counted #''s'!$EH57*100</f>
        <v>7.5458825857240379</v>
      </c>
      <c r="FH57" s="29">
        <f t="shared" si="258"/>
        <v>-5.5818750317175301</v>
      </c>
      <c r="FI57" s="29">
        <f t="shared" si="259"/>
        <v>1.4190003504664288</v>
      </c>
      <c r="FJ57" s="29">
        <f t="shared" si="260"/>
        <v>2.9971217101891945</v>
      </c>
      <c r="FK57" s="29">
        <f t="shared" si="261"/>
        <v>5.406205991198676E-2</v>
      </c>
      <c r="FL57" s="29">
        <f t="shared" si="262"/>
        <v>1.1116909111499282</v>
      </c>
      <c r="FN57" s="50">
        <f t="shared" si="59"/>
        <v>100</v>
      </c>
      <c r="FO57" s="50">
        <f t="shared" si="60"/>
        <v>100</v>
      </c>
      <c r="FP57" s="175">
        <f>'Non Double Counted #''s'!CC57/'Non Double Counted #''s'!$CB57*100</f>
        <v>76.395787438580982</v>
      </c>
      <c r="FQ57" s="175">
        <f>'Non Double Counted #''s'!CD57/'Non Double Counted #''s'!$CB57*100</f>
        <v>6.4221280915960079</v>
      </c>
      <c r="FR57" s="175">
        <f>'Non Double Counted #''s'!CE57/'Non Double Counted #''s'!$CB57*100</f>
        <v>9.8765456462021621</v>
      </c>
      <c r="FS57" s="175">
        <f>'Non Double Counted #''s'!CF57/'Non Double Counted #''s'!$CB57*100</f>
        <v>1.5359764257834796</v>
      </c>
      <c r="FT57" s="175">
        <f>'Non Double Counted #''s'!CG57/'Non Double Counted #''s'!$CB57*100</f>
        <v>5.7695623978373707</v>
      </c>
      <c r="FU57" s="194">
        <f>'Non Double Counted #''s'!EO57/'Non Double Counted #''s'!$EN57*100</f>
        <v>70.141522728475806</v>
      </c>
      <c r="FV57" s="175">
        <f>'Non Double Counted #''s'!EP57/'Non Double Counted #''s'!$EN57*100</f>
        <v>7.4410596178085155</v>
      </c>
      <c r="FW57" s="175">
        <f>'Non Double Counted #''s'!EQ57/'Non Double Counted #''s'!$EN57*100</f>
        <v>12.808450732435917</v>
      </c>
      <c r="FX57" s="175">
        <f>'Non Double Counted #''s'!ER57/'Non Double Counted #''s'!$EN57*100</f>
        <v>1.9651086099669657</v>
      </c>
      <c r="FY57" s="175">
        <f>'Non Double Counted #''s'!ES57/'Non Double Counted #''s'!$EN57*100</f>
        <v>7.6438583113128056</v>
      </c>
      <c r="FZ57" s="29">
        <f>'Non Double Counted #''s'!ET57/'Non Double Counted #''s'!$EN57*100</f>
        <v>99.8896088381602</v>
      </c>
      <c r="GA57" s="29">
        <f t="shared" si="254"/>
        <v>1.0189315262125076</v>
      </c>
      <c r="GB57" s="29">
        <f t="shared" si="255"/>
        <v>2.9319050862337548</v>
      </c>
      <c r="GC57" s="29">
        <f t="shared" si="256"/>
        <v>0.42913218418348609</v>
      </c>
      <c r="GD57" s="29">
        <f t="shared" si="257"/>
        <v>1.8742959134754349</v>
      </c>
      <c r="GF57" s="50">
        <f t="shared" si="62"/>
        <v>100</v>
      </c>
      <c r="GG57" s="50">
        <f t="shared" si="63"/>
        <v>100.00000000000001</v>
      </c>
      <c r="GI57" s="194">
        <f>'Non Double Counted #''s'!DM57/'Non Double Counted #''s'!$DL57*100</f>
        <v>72.213202709867417</v>
      </c>
      <c r="GJ57" s="175">
        <f>'Non Double Counted #''s'!DN57/'Non Double Counted #''s'!$DL57*100</f>
        <v>7.1373749074137374</v>
      </c>
      <c r="GK57" s="175">
        <f>'Non Double Counted #''s'!DO57/'Non Double Counted #''s'!$DL57*100</f>
        <v>11.856858030802272</v>
      </c>
      <c r="GL57" s="175">
        <f>'Non Double Counted #''s'!DP57/'Non Double Counted #''s'!$DL57*100</f>
        <v>0.17729330759310122</v>
      </c>
      <c r="GM57" s="175">
        <f>'Non Double Counted #''s'!DQ57/'Non Double Counted #''s'!$DL57*100</f>
        <v>6.7948440039015612</v>
      </c>
      <c r="GN57" s="29">
        <f>'Non Double Counted #''s'!DR57/'Non Double Counted #''s'!$DL57*100</f>
        <v>4.0292608303513548E-2</v>
      </c>
      <c r="GO57" s="29">
        <f>'Non Double Counted #''s'!DS57/'Non Double Counted #''s'!$DL57*100</f>
        <v>1.7801344321183985</v>
      </c>
      <c r="GP57" s="29">
        <f>'Non Double Counted #''s'!DT57/'Non Double Counted #''s'!$DL57*100</f>
        <v>7.0124299197981754</v>
      </c>
      <c r="GQ57" s="194">
        <f>'Non Double Counted #''s'!EU57/'Non Double Counted #''s'!$ET57*100</f>
        <v>69.552980288955538</v>
      </c>
      <c r="GR57" s="175">
        <f>'Non Double Counted #''s'!EV57/'Non Double Counted #''s'!$ET57*100</f>
        <v>7.5402028137028303</v>
      </c>
      <c r="GS57" s="175">
        <f>'Non Double Counted #''s'!EW57/'Non Double Counted #''s'!$ET57*100</f>
        <v>13.085497024194018</v>
      </c>
      <c r="GT57" s="194">
        <f>('Non Double Counted #''s'!EX57/'Non Double Counted #''s'!$ET57)*100</f>
        <v>0.18186833694883425</v>
      </c>
      <c r="GU57" s="194">
        <f>('Non Double Counted #''s'!EY57/'Non Double Counted #''s'!$ET57)*100</f>
        <v>7.5897876445830361</v>
      </c>
      <c r="GV57" s="194">
        <f>('Non Double Counted #''s'!EZ57/'Non Double Counted #''s'!$ET57)*100</f>
        <v>4.5860955655234466E-2</v>
      </c>
      <c r="GW57" s="175">
        <f>('Non Double Counted #''s'!FA57/'Non Double Counted #''s'!$ET57)*100</f>
        <v>2.0038029359605178</v>
      </c>
      <c r="GX57" s="175">
        <f>'Non Double Counted #''s'!FB57/'Non Double Counted #''s'!$ET57*100</f>
        <v>7.8175169371871052</v>
      </c>
      <c r="GY57" s="29">
        <f t="shared" si="64"/>
        <v>-2.6602224209118788</v>
      </c>
      <c r="GZ57" s="29">
        <f t="shared" si="65"/>
        <v>0.40282790628909293</v>
      </c>
      <c r="HA57" s="29">
        <f t="shared" si="66"/>
        <v>1.2286389933917459</v>
      </c>
      <c r="HB57" s="29">
        <f t="shared" si="67"/>
        <v>4.5750293557330346E-3</v>
      </c>
      <c r="HC57" s="29">
        <f t="shared" si="68"/>
        <v>0.79494364068147494</v>
      </c>
      <c r="HD57" s="29">
        <f t="shared" si="69"/>
        <v>5.5683473517209175E-3</v>
      </c>
      <c r="HE57" s="29">
        <f t="shared" si="70"/>
        <v>0.22366850384211934</v>
      </c>
      <c r="HF57" s="29">
        <f t="shared" si="71"/>
        <v>0.80508701738892974</v>
      </c>
      <c r="HG57" s="50">
        <f t="shared" si="72"/>
        <v>100.00000000000001</v>
      </c>
      <c r="HH57" s="50">
        <f t="shared" si="73"/>
        <v>100.00000000000001</v>
      </c>
    </row>
    <row r="58" spans="1:216">
      <c r="A58" s="1" t="s">
        <v>69</v>
      </c>
      <c r="B58" s="79">
        <f>('Non Double Counted #''s'!U58/'Non Double Counted #''s'!$T58)*100</f>
        <v>94.93444742862826</v>
      </c>
      <c r="C58" s="79">
        <f>('Non Double Counted #''s'!V58/'Non Double Counted #''s'!$T58)*100</f>
        <v>0.76204118173679503</v>
      </c>
      <c r="D58" s="79">
        <f>('Non Double Counted #''s'!W58/'Non Double Counted #''s'!$T58)*100</f>
        <v>1.8221028548691933</v>
      </c>
      <c r="E58" s="79">
        <f>('Non Double Counted #''s'!X58/'Non Double Counted #''s'!$T58)*100</f>
        <v>0.80867402765343688</v>
      </c>
      <c r="F58" s="79">
        <f>('Non Double Counted #''s'!Y58/'Non Double Counted #''s'!$T58)*100</f>
        <v>1.672734507112305</v>
      </c>
      <c r="G58" s="90">
        <f>('Non Double Counted #''s'!CC58/'Non Double Counted #''s'!$CB58)*100</f>
        <v>92.15077598593227</v>
      </c>
      <c r="H58" s="79">
        <f>('Non Double Counted #''s'!CD58/'Non Double Counted #''s'!$CB58)*100</f>
        <v>1.11394832627064</v>
      </c>
      <c r="I58" s="79">
        <f>('Non Double Counted #''s'!CE58/'Non Double Counted #''s'!$CB58)*100</f>
        <v>2.9252143462950064</v>
      </c>
      <c r="J58" s="79">
        <f>('Non Double Counted #''s'!CF58/'Non Double Counted #''s'!$CB58)*100</f>
        <v>1.3359945501193298</v>
      </c>
      <c r="K58" s="79">
        <f>('Non Double Counted #''s'!CG58/'Non Double Counted #''s'!$CB58)*100</f>
        <v>2.4740667913827554</v>
      </c>
      <c r="L58" s="28">
        <f t="shared" si="215"/>
        <v>-2.7836714426959901</v>
      </c>
      <c r="M58" s="29">
        <f t="shared" si="216"/>
        <v>0.35190714453384497</v>
      </c>
      <c r="N58" s="29">
        <f t="shared" si="217"/>
        <v>1.1031114914258131</v>
      </c>
      <c r="O58" s="29">
        <f t="shared" si="218"/>
        <v>0.80133228427045045</v>
      </c>
      <c r="P58" s="29">
        <f t="shared" si="219"/>
        <v>0.52732052246589289</v>
      </c>
      <c r="R58" s="50">
        <f t="shared" si="220"/>
        <v>99.999999999999986</v>
      </c>
      <c r="S58" s="50">
        <f t="shared" si="221"/>
        <v>100</v>
      </c>
      <c r="U58" s="80">
        <f>('Non Double Counted #''s'!AA58/'Non Double Counted #''s'!$Z58)*100</f>
        <v>94.613524346010593</v>
      </c>
      <c r="V58" s="80">
        <f>('Non Double Counted #''s'!AB58/'Non Double Counted #''s'!$Z58)*100</f>
        <v>0.8082940046478283</v>
      </c>
      <c r="W58" s="80">
        <f>('Non Double Counted #''s'!AC58/'Non Double Counted #''s'!$Z58)*100</f>
        <v>1.9660014432978334</v>
      </c>
      <c r="X58" s="80">
        <f>('Non Double Counted #''s'!AD58/'Non Double Counted #''s'!$Z58)*100</f>
        <v>0.84142532350253918</v>
      </c>
      <c r="Y58" s="80">
        <f>('Non Double Counted #''s'!AE58/'Non Double Counted #''s'!$Z58)*100</f>
        <v>1.7707548825412114</v>
      </c>
      <c r="Z58" s="91">
        <f>('Non Double Counted #''s'!CI58/'Non Double Counted #''s'!$CH58)*100</f>
        <v>91.852007771530324</v>
      </c>
      <c r="AA58" s="80">
        <f>('Non Double Counted #''s'!CJ58/'Non Double Counted #''s'!$CH58)*100</f>
        <v>1.1854915280930525</v>
      </c>
      <c r="AB58" s="80">
        <f>('Non Double Counted #''s'!CK58/'Non Double Counted #''s'!$CH58)*100</f>
        <v>3.0318357136042668</v>
      </c>
      <c r="AC58" s="80">
        <f>('Non Double Counted #''s'!CL58/'Non Double Counted #''s'!$CH58)*100</f>
        <v>1.3628193149483843</v>
      </c>
      <c r="AD58" s="80">
        <f>('Non Double Counted #''s'!CM58/'Non Double Counted #''s'!$CH58)*100</f>
        <v>2.5678456718239624</v>
      </c>
      <c r="AE58" s="28">
        <f t="shared" si="222"/>
        <v>-2.7615165744802681</v>
      </c>
      <c r="AF58" s="29">
        <f t="shared" si="223"/>
        <v>0.37719752344522417</v>
      </c>
      <c r="AG58" s="29">
        <f t="shared" si="224"/>
        <v>1.0658342703064334</v>
      </c>
      <c r="AH58" s="29">
        <f t="shared" si="225"/>
        <v>0.79709078928275101</v>
      </c>
      <c r="AI58" s="29">
        <f t="shared" si="226"/>
        <v>0.52139399144584508</v>
      </c>
      <c r="AJ58" s="29"/>
      <c r="AK58" s="50">
        <f t="shared" si="28"/>
        <v>100</v>
      </c>
      <c r="AL58" s="50">
        <f t="shared" si="29"/>
        <v>99.999999999999986</v>
      </c>
      <c r="AN58" s="80">
        <f>('Non Double Counted #''s'!AG58/'Non Double Counted #''s'!$AF58)*100</f>
        <v>94.337605169910859</v>
      </c>
      <c r="AO58" s="80">
        <f>('Non Double Counted #''s'!AH58/'Non Double Counted #''s'!$AF58)*100</f>
        <v>0.85790549927415205</v>
      </c>
      <c r="AP58" s="80">
        <f>('Non Double Counted #''s'!AI58/'Non Double Counted #''s'!$AF58)*100</f>
        <v>2.0827154519769602</v>
      </c>
      <c r="AQ58" s="80">
        <f>('Non Double Counted #''s'!AJ58/'Non Double Counted #''s'!$AF58)*100</f>
        <v>0.87117368840048082</v>
      </c>
      <c r="AR58" s="80">
        <f>('Non Double Counted #''s'!AK58/'Non Double Counted #''s'!$AF58)*100</f>
        <v>1.8506001904375382</v>
      </c>
      <c r="AS58" s="91">
        <f>('Non Double Counted #''s'!CO58/'Non Double Counted #''s'!$CN58)*100</f>
        <v>91.55364843187435</v>
      </c>
      <c r="AT58" s="91">
        <f>('Non Double Counted #''s'!CP58/'Non Double Counted #''s'!$CN58)*100</f>
        <v>1.2418216204657642</v>
      </c>
      <c r="AU58" s="91">
        <f>('Non Double Counted #''s'!CQ58/'Non Double Counted #''s'!$CN58)*100</f>
        <v>3.1728976870458401</v>
      </c>
      <c r="AV58" s="91">
        <f>('Non Double Counted #''s'!CR58/'Non Double Counted #''s'!$CN58)*100</f>
        <v>1.4015545627027357</v>
      </c>
      <c r="AW58" s="91">
        <f>('Non Double Counted #''s'!CS58/'Non Double Counted #''s'!$CN58)*100</f>
        <v>2.6300776979113065</v>
      </c>
      <c r="AX58" s="28">
        <f t="shared" si="227"/>
        <v>-2.7839567380365082</v>
      </c>
      <c r="AY58" s="29">
        <f t="shared" si="228"/>
        <v>0.38391612119161211</v>
      </c>
      <c r="AZ58" s="29">
        <f t="shared" si="229"/>
        <v>1.0901822350688799</v>
      </c>
      <c r="BA58" s="29">
        <f t="shared" si="230"/>
        <v>0.77947750747376832</v>
      </c>
      <c r="BB58" s="29">
        <f t="shared" si="231"/>
        <v>0.53038087430225489</v>
      </c>
      <c r="BD58" s="50">
        <f t="shared" si="30"/>
        <v>99.999999999999986</v>
      </c>
      <c r="BE58" s="50">
        <f t="shared" si="31"/>
        <v>100.00000000000001</v>
      </c>
      <c r="BG58" s="175">
        <f>('Non Double Counted #''s'!AM58/'Non Double Counted #''s'!$AL58)*100</f>
        <v>94.088760309086865</v>
      </c>
      <c r="BH58" s="175">
        <f>('Non Double Counted #''s'!AN58/'Non Double Counted #''s'!$AL58)*100</f>
        <v>0.89980062907100578</v>
      </c>
      <c r="BI58" s="175">
        <f>('Non Double Counted #''s'!AO58/'Non Double Counted #''s'!$AL58)*100</f>
        <v>2.1945507343289496</v>
      </c>
      <c r="BJ58" s="175">
        <f>('Non Double Counted #''s'!AP58/'Non Double Counted #''s'!$AL58)*100</f>
        <v>0.8937637764073606</v>
      </c>
      <c r="BK58" s="175">
        <f>('Non Double Counted #''s'!AQ58/'Non Double Counted #''s'!$AL58)*100</f>
        <v>1.9231245511058277</v>
      </c>
      <c r="BL58" s="175">
        <f>('Non Double Counted #''s'!CU58/'Non Double Counted #''s'!$CT58)*100</f>
        <v>91.27563567737127</v>
      </c>
      <c r="BM58" s="175">
        <f>('Non Double Counted #''s'!CV58/'Non Double Counted #''s'!$CT58)*100</f>
        <v>1.2521734411706849</v>
      </c>
      <c r="BN58" s="175">
        <f>('Non Double Counted #''s'!CW58/'Non Double Counted #''s'!$CT58)*100</f>
        <v>3.2818490623772907</v>
      </c>
      <c r="BO58" s="175">
        <f>('Non Double Counted #''s'!CX58/'Non Double Counted #''s'!$CT58)*100</f>
        <v>1.4375801262122092</v>
      </c>
      <c r="BP58" s="175">
        <f>('Non Double Counted #''s'!CY58/'Non Double Counted #''s'!$CT58)*100</f>
        <v>2.7527616928685505</v>
      </c>
      <c r="BQ58" s="29">
        <f t="shared" si="32"/>
        <v>-2.8131246317155956</v>
      </c>
      <c r="BR58" s="29">
        <f t="shared" si="33"/>
        <v>0.35237281209967908</v>
      </c>
      <c r="BS58" s="29">
        <f t="shared" si="34"/>
        <v>1.087298328048341</v>
      </c>
      <c r="BT58" s="29">
        <f t="shared" si="35"/>
        <v>0.82963714176272285</v>
      </c>
      <c r="BU58" s="29">
        <f t="shared" si="36"/>
        <v>0.54381634980484861</v>
      </c>
      <c r="BW58" s="50">
        <f t="shared" si="37"/>
        <v>100.00000000000001</v>
      </c>
      <c r="BX58" s="50">
        <f t="shared" si="38"/>
        <v>100</v>
      </c>
      <c r="BZ58" s="175">
        <f>('Non Double Counted #''s'!AS58/'Non Double Counted #''s'!$AR58)*100</f>
        <v>93.830130792830616</v>
      </c>
      <c r="CA58" s="175">
        <f>('Non Double Counted #''s'!AT58/'Non Double Counted #''s'!$AR58)*100</f>
        <v>0.94476867123403541</v>
      </c>
      <c r="CB58" s="175">
        <f>('Non Double Counted #''s'!AU58/'Non Double Counted #''s'!$AR58)*100</f>
        <v>2.3071363213459128</v>
      </c>
      <c r="CC58" s="175">
        <f>('Non Double Counted #''s'!AV58/'Non Double Counted #''s'!$AR58)*100</f>
        <v>0.91624183986528573</v>
      </c>
      <c r="CD58" s="175">
        <f>('Non Double Counted #''s'!AW58/'Non Double Counted #''s'!$AR58)*100</f>
        <v>2.0017223747241508</v>
      </c>
      <c r="CE58" s="175">
        <f>('Non Double Counted #''s'!DA58/'Non Double Counted #''s'!$CZ58)*100</f>
        <v>91.028236715847186</v>
      </c>
      <c r="CF58" s="175">
        <f>('Non Double Counted #''s'!DB58/'Non Double Counted #''s'!$CZ58)*100</f>
        <v>1.2512325192693865</v>
      </c>
      <c r="CG58" s="175">
        <f>('Non Double Counted #''s'!DC58/'Non Double Counted #''s'!$CZ58)*100</f>
        <v>3.4284327164724697</v>
      </c>
      <c r="CH58" s="175">
        <f>('Non Double Counted #''s'!DD58/'Non Double Counted #''s'!$CZ58)*100</f>
        <v>1.4655706263602803</v>
      </c>
      <c r="CI58" s="175">
        <f>('Non Double Counted #''s'!DE58/'Non Double Counted #''s'!$CZ58)*100</f>
        <v>2.8265274220506718</v>
      </c>
      <c r="CJ58" s="29">
        <f t="shared" si="39"/>
        <v>-2.8018940769834302</v>
      </c>
      <c r="CK58" s="29">
        <f t="shared" si="40"/>
        <v>0.30646384803535109</v>
      </c>
      <c r="CL58" s="29">
        <f t="shared" si="41"/>
        <v>1.1212963951265569</v>
      </c>
      <c r="CM58" s="29">
        <f t="shared" si="42"/>
        <v>0.82480504732652093</v>
      </c>
      <c r="CN58" s="29">
        <f t="shared" si="43"/>
        <v>0.54932878649499461</v>
      </c>
      <c r="CP58" s="50">
        <f t="shared" si="44"/>
        <v>99.999999999999986</v>
      </c>
      <c r="CQ58" s="50">
        <f t="shared" si="45"/>
        <v>100</v>
      </c>
      <c r="CS58" s="175">
        <f>('Non Double Counted #''s'!AY58/'Non Double Counted #''s'!$AX58)*100</f>
        <v>93.575683208743115</v>
      </c>
      <c r="CT58" s="175">
        <f>('Non Double Counted #''s'!AZ58/'Non Double Counted #''s'!$AX58)*100</f>
        <v>0.99959964059338768</v>
      </c>
      <c r="CU58" s="175">
        <f>('Non Double Counted #''s'!BA58/'Non Double Counted #''s'!$AX58)*100</f>
        <v>2.4202642983319378</v>
      </c>
      <c r="CV58" s="175">
        <f>('Non Double Counted #''s'!BB58/'Non Double Counted #''s'!$AX58)*100</f>
        <v>0.94772100756098598</v>
      </c>
      <c r="CW58" s="175">
        <f>('Non Double Counted #''s'!BC58/'Non Double Counted #''s'!$AX58)*100</f>
        <v>2.0567318447705727</v>
      </c>
      <c r="CX58" s="175">
        <f>('Non Double Counted #''s'!DG58/'Non Double Counted #''s'!$DF58)*100</f>
        <v>90.847957926123485</v>
      </c>
      <c r="CY58" s="175">
        <f>('Non Double Counted #''s'!DH58/'Non Double Counted #''s'!$DF58)*100</f>
        <v>1.2493304215254029</v>
      </c>
      <c r="CZ58" s="175">
        <f>('Non Double Counted #''s'!DI58/'Non Double Counted #''s'!$DF58)*100</f>
        <v>3.5299802591409168</v>
      </c>
      <c r="DA58" s="175">
        <f>('Non Double Counted #''s'!DJ58/'Non Double Counted #''s'!$DF58)*100</f>
        <v>1.4856963054251775</v>
      </c>
      <c r="DB58" s="175">
        <f>('Non Double Counted #''s'!DK58/'Non Double Counted #''s'!$DF58)*100</f>
        <v>2.8870350877850157</v>
      </c>
      <c r="DC58" s="29">
        <f t="shared" si="232"/>
        <v>-2.7277252826196303</v>
      </c>
      <c r="DD58" s="29">
        <f t="shared" si="233"/>
        <v>0.24973078093201517</v>
      </c>
      <c r="DE58" s="29">
        <f t="shared" si="234"/>
        <v>1.1097159608089791</v>
      </c>
      <c r="DF58" s="29">
        <f t="shared" si="235"/>
        <v>0.83030324301444303</v>
      </c>
      <c r="DG58" s="29">
        <f t="shared" si="236"/>
        <v>0.53797529786419152</v>
      </c>
      <c r="DI58" s="50">
        <f t="shared" si="237"/>
        <v>100</v>
      </c>
      <c r="DJ58" s="50">
        <f t="shared" si="238"/>
        <v>100</v>
      </c>
      <c r="DL58" s="175">
        <f>('Non Double Counted #''s'!BE58/'Non Double Counted #''s'!$BD58)*100</f>
        <v>93.347715689621538</v>
      </c>
      <c r="DM58" s="175">
        <f>('Non Double Counted #''s'!BF58/'Non Double Counted #''s'!$BD58)*100</f>
        <v>1.0337159822473665</v>
      </c>
      <c r="DN58" s="175">
        <f>('Non Double Counted #''s'!BG58/'Non Double Counted #''s'!$BD58)*100</f>
        <v>2.5327375146312914</v>
      </c>
      <c r="DO58" s="175">
        <f>('Non Double Counted #''s'!BH58/'Non Double Counted #''s'!$BD58)*100</f>
        <v>0.97115197034724943</v>
      </c>
      <c r="DP58" s="175">
        <f>('Non Double Counted #''s'!BI58/'Non Double Counted #''s'!$BD58)*100</f>
        <v>2.1146788431525554</v>
      </c>
      <c r="DQ58" s="175">
        <f>('Non Double Counted #''s'!DM58/'Non Double Counted #''s'!$DL58)*100</f>
        <v>90.516199419866766</v>
      </c>
      <c r="DR58" s="175">
        <f>('Non Double Counted #''s'!DN58/'Non Double Counted #''s'!$DL58)*100</f>
        <v>1.296325946998611</v>
      </c>
      <c r="DS58" s="175">
        <f>('Non Double Counted #''s'!DO58/'Non Double Counted #''s'!$DL58)*100</f>
        <v>3.6913303966726119</v>
      </c>
      <c r="DT58" s="175">
        <f>('Non Double Counted #''s'!DS58/'Non Double Counted #''s'!$DL58)*100</f>
        <v>1.5210810287497347</v>
      </c>
      <c r="DU58" s="175">
        <f>('Non Double Counted #''s'!DT58/'Non Double Counted #''s'!$DL58)*100</f>
        <v>2.9750632077122718</v>
      </c>
      <c r="DV58" s="29">
        <f t="shared" si="239"/>
        <v>-2.831516269754772</v>
      </c>
      <c r="DW58" s="29">
        <f t="shared" si="240"/>
        <v>0.26260996475124454</v>
      </c>
      <c r="DX58" s="29">
        <f t="shared" si="241"/>
        <v>1.1585928820413205</v>
      </c>
      <c r="DY58" s="29">
        <f t="shared" si="242"/>
        <v>0.86038436455971645</v>
      </c>
      <c r="DZ58" s="29">
        <f t="shared" si="243"/>
        <v>0.54992905840248529</v>
      </c>
      <c r="EB58" s="50">
        <f t="shared" si="244"/>
        <v>100.00000000000001</v>
      </c>
      <c r="EC58" s="50">
        <f t="shared" si="245"/>
        <v>99.999999999999986</v>
      </c>
      <c r="EE58" s="175">
        <f>('Non Double Counted #''s'!BQ58/'Non Double Counted #''s'!$BP58)*100</f>
        <v>92.767717947266107</v>
      </c>
      <c r="EF58" s="175">
        <f>('Non Double Counted #''s'!BR58/'Non Double Counted #''s'!$BP58)*100</f>
        <v>1.21321933450352</v>
      </c>
      <c r="EG58" s="175">
        <f>('Non Double Counted #''s'!BS58/'Non Double Counted #''s'!$BP58)*100</f>
        <v>2.7833078534624316</v>
      </c>
      <c r="EH58" s="175">
        <f>('Non Double Counted #''s'!BT58/'Non Double Counted #''s'!$BP58)*100</f>
        <v>1.021459713493007</v>
      </c>
      <c r="EI58" s="175">
        <f>('Non Double Counted #''s'!BU58/'Non Double Counted #''s'!$BP58)*100</f>
        <v>2.2142951512749374</v>
      </c>
      <c r="EJ58" s="175">
        <f>('Non Double Counted #''s'!EB58/'Non Double Counted #''s'!$EA58)*100</f>
        <v>89.757088087100868</v>
      </c>
      <c r="EK58" s="175">
        <f>('Non Double Counted #''s'!EC58/'Non Double Counted #''s'!$EA58)*100</f>
        <v>1.4748722338791109</v>
      </c>
      <c r="EL58" s="175">
        <f>('Non Double Counted #''s'!ED58/'Non Double Counted #''s'!$EA58)*100</f>
        <v>4.0147501932395926</v>
      </c>
      <c r="EM58" s="175">
        <f>('Non Double Counted #''s'!EE58/'Non Double Counted #''s'!$EA58)*100</f>
        <v>1.5817331771236682</v>
      </c>
      <c r="EN58" s="175">
        <f>('Non Double Counted #''s'!EF58/'Non Double Counted #''s'!$EA58)*100</f>
        <v>3.1715563086567657</v>
      </c>
      <c r="EO58" s="29">
        <f t="shared" si="246"/>
        <v>-3.0106298601652384</v>
      </c>
      <c r="EP58" s="29">
        <f t="shared" si="247"/>
        <v>0.26165289937559089</v>
      </c>
      <c r="EQ58" s="29">
        <f t="shared" si="248"/>
        <v>1.231442339777161</v>
      </c>
      <c r="ER58" s="29">
        <f t="shared" si="249"/>
        <v>0.95726115738182838</v>
      </c>
      <c r="ES58" s="29">
        <f t="shared" si="250"/>
        <v>0.56027346363066122</v>
      </c>
      <c r="EU58" s="50">
        <f t="shared" si="251"/>
        <v>100</v>
      </c>
      <c r="EV58" s="50">
        <f t="shared" si="252"/>
        <v>100</v>
      </c>
      <c r="EW58" s="175"/>
      <c r="EX58" s="175">
        <f>'Non Double Counted #''s'!BW58/'Non Double Counted #''s'!$BV58*100</f>
        <v>92.296064475453292</v>
      </c>
      <c r="EY58" s="175">
        <f>'Non Double Counted #''s'!BX58/'Non Double Counted #''s'!$BV58*100</f>
        <v>1.0349647162487561</v>
      </c>
      <c r="EZ58" s="175">
        <f>'Non Double Counted #''s'!BY58/'Non Double Counted #''s'!$BV58*100</f>
        <v>2.7880620143261905</v>
      </c>
      <c r="FA58" s="175">
        <f>'Non Double Counted #''s'!BZ58/'Non Double Counted #''s'!$BV58*100</f>
        <v>1.3691918539731252</v>
      </c>
      <c r="FB58" s="175">
        <f>'Non Double Counted #''s'!CA58/'Non Double Counted #''s'!$BV58*100</f>
        <v>2.5117169399986325</v>
      </c>
      <c r="FC58" s="194">
        <f>'Non Double Counted #''s'!EI58/'Non Double Counted #''s'!$EH58*100</f>
        <v>89.427604252438201</v>
      </c>
      <c r="FD58" s="175">
        <f>'Non Double Counted #''s'!EJ58/'Non Double Counted #''s'!$EH58*100</f>
        <v>1.5082615139704671</v>
      </c>
      <c r="FE58" s="175">
        <f>'Non Double Counted #''s'!EK58/'Non Double Counted #''s'!$EH58*100</f>
        <v>4.2061078479808236</v>
      </c>
      <c r="FF58" s="175">
        <f>'Non Double Counted #''s'!EL58/'Non Double Counted #''s'!$EH58*100</f>
        <v>1.6028251999048508</v>
      </c>
      <c r="FG58" s="175">
        <f>'Non Double Counted #''s'!EM58/'Non Double Counted #''s'!$EH58*100</f>
        <v>3.2552011857056597</v>
      </c>
      <c r="FH58" s="29">
        <f t="shared" si="258"/>
        <v>-2.8684602230150915</v>
      </c>
      <c r="FI58" s="29">
        <f t="shared" si="259"/>
        <v>0.47329679772171107</v>
      </c>
      <c r="FJ58" s="29">
        <f t="shared" si="260"/>
        <v>1.4180458336546331</v>
      </c>
      <c r="FK58" s="29">
        <f t="shared" si="261"/>
        <v>0.23363334593172569</v>
      </c>
      <c r="FL58" s="29">
        <f t="shared" si="262"/>
        <v>0.7434842457070272</v>
      </c>
      <c r="FN58" s="50">
        <f t="shared" si="59"/>
        <v>99.999999999999986</v>
      </c>
      <c r="FO58" s="50">
        <f t="shared" si="60"/>
        <v>100</v>
      </c>
      <c r="FP58" s="175">
        <f>'Non Double Counted #''s'!CC58/'Non Double Counted #''s'!$CB58*100</f>
        <v>92.15077598593227</v>
      </c>
      <c r="FQ58" s="175">
        <f>'Non Double Counted #''s'!CD58/'Non Double Counted #''s'!$CB58*100</f>
        <v>1.11394832627064</v>
      </c>
      <c r="FR58" s="175">
        <f>'Non Double Counted #''s'!CE58/'Non Double Counted #''s'!$CB58*100</f>
        <v>2.9252143462950064</v>
      </c>
      <c r="FS58" s="175">
        <f>'Non Double Counted #''s'!CF58/'Non Double Counted #''s'!$CB58*100</f>
        <v>1.3359945501193298</v>
      </c>
      <c r="FT58" s="175">
        <f>'Non Double Counted #''s'!CG58/'Non Double Counted #''s'!$CB58*100</f>
        <v>2.4740667913827554</v>
      </c>
      <c r="FU58" s="194">
        <f>'Non Double Counted #''s'!EO58/'Non Double Counted #''s'!$EN58*100</f>
        <v>89.127750890987784</v>
      </c>
      <c r="FV58" s="175">
        <f>'Non Double Counted #''s'!EP58/'Non Double Counted #''s'!$EN58*100</f>
        <v>1.5424088561843021</v>
      </c>
      <c r="FW58" s="175">
        <f>'Non Double Counted #''s'!EQ58/'Non Double Counted #''s'!$EN58*100</f>
        <v>4.4098579824937572</v>
      </c>
      <c r="FX58" s="175">
        <f>'Non Double Counted #''s'!ER58/'Non Double Counted #''s'!$EN58*100</f>
        <v>1.6365346431184031</v>
      </c>
      <c r="FY58" s="175">
        <f>'Non Double Counted #''s'!ES58/'Non Double Counted #''s'!$EN58*100</f>
        <v>3.2834476272157573</v>
      </c>
      <c r="FZ58" s="29">
        <f>'Non Double Counted #''s'!ET58/'Non Double Counted #''s'!$EN58*100</f>
        <v>100.5568268222457</v>
      </c>
      <c r="GA58" s="29">
        <f t="shared" si="254"/>
        <v>0.42846052991366212</v>
      </c>
      <c r="GB58" s="29">
        <f t="shared" si="255"/>
        <v>1.4846436361987507</v>
      </c>
      <c r="GC58" s="29">
        <f t="shared" si="256"/>
        <v>0.30054009299907336</v>
      </c>
      <c r="GD58" s="29">
        <f t="shared" si="257"/>
        <v>0.80938083583300191</v>
      </c>
      <c r="GF58" s="50">
        <f t="shared" si="62"/>
        <v>100</v>
      </c>
      <c r="GG58" s="50">
        <f t="shared" si="63"/>
        <v>100</v>
      </c>
      <c r="GI58" s="194">
        <f>'Non Double Counted #''s'!DM58/'Non Double Counted #''s'!$DL58*100</f>
        <v>90.516199419866766</v>
      </c>
      <c r="GJ58" s="175">
        <f>'Non Double Counted #''s'!DN58/'Non Double Counted #''s'!$DL58*100</f>
        <v>1.296325946998611</v>
      </c>
      <c r="GK58" s="175">
        <f>'Non Double Counted #''s'!DO58/'Non Double Counted #''s'!$DL58*100</f>
        <v>3.6913303966726119</v>
      </c>
      <c r="GL58" s="175">
        <f>'Non Double Counted #''s'!DP58/'Non Double Counted #''s'!$DL58*100</f>
        <v>0.21246727907089316</v>
      </c>
      <c r="GM58" s="175">
        <f>'Non Double Counted #''s'!DQ58/'Non Double Counted #''s'!$DL58*100</f>
        <v>2.7354882912134766</v>
      </c>
      <c r="GN58" s="29">
        <f>'Non Double Counted #''s'!DR58/'Non Double Counted #''s'!$DL58*100</f>
        <v>2.7107637427902245E-2</v>
      </c>
      <c r="GO58" s="29">
        <f>'Non Double Counted #''s'!DS58/'Non Double Counted #''s'!$DL58*100</f>
        <v>1.5210810287497347</v>
      </c>
      <c r="GP58" s="29">
        <f>'Non Double Counted #''s'!DT58/'Non Double Counted #''s'!$DL58*100</f>
        <v>2.9750632077122718</v>
      </c>
      <c r="GQ58" s="194">
        <f>'Non Double Counted #''s'!EU58/'Non Double Counted #''s'!$ET58*100</f>
        <v>88.769099883818527</v>
      </c>
      <c r="GR58" s="175">
        <f>'Non Double Counted #''s'!EV58/'Non Double Counted #''s'!$ET58*100</f>
        <v>1.6015269156146903</v>
      </c>
      <c r="GS58" s="175">
        <f>'Non Double Counted #''s'!EW58/'Non Double Counted #''s'!$ET58*100</f>
        <v>4.6008152055107718</v>
      </c>
      <c r="GT58" s="194">
        <f>('Non Double Counted #''s'!EX58/'Non Double Counted #''s'!$ET58)*100</f>
        <v>0.21050277695951422</v>
      </c>
      <c r="GU58" s="194">
        <f>('Non Double Counted #''s'!EY58/'Non Double Counted #''s'!$ET58)*100</f>
        <v>3.1270807486358887</v>
      </c>
      <c r="GV58" s="194">
        <f>('Non Double Counted #''s'!EZ58/'Non Double Counted #''s'!$ET58)*100</f>
        <v>3.0245887598541032E-2</v>
      </c>
      <c r="GW58" s="175">
        <f>('Non Double Counted #''s'!FA58/'Non Double Counted #''s'!$ET58)*100</f>
        <v>1.6607285818620716</v>
      </c>
      <c r="GX58" s="175">
        <f>'Non Double Counted #''s'!FB58/'Non Double Counted #''s'!$ET58*100</f>
        <v>3.3678294131939444</v>
      </c>
      <c r="GY58" s="29">
        <f t="shared" si="64"/>
        <v>-1.7470995360482391</v>
      </c>
      <c r="GZ58" s="29">
        <f t="shared" si="65"/>
        <v>0.30520096861607926</v>
      </c>
      <c r="HA58" s="29">
        <f t="shared" si="66"/>
        <v>0.90948480883815996</v>
      </c>
      <c r="HB58" s="29">
        <f t="shared" si="67"/>
        <v>-1.9645021113789407E-3</v>
      </c>
      <c r="HC58" s="29">
        <f t="shared" si="68"/>
        <v>0.39159245742241211</v>
      </c>
      <c r="HD58" s="29">
        <f t="shared" si="69"/>
        <v>3.1382501706387865E-3</v>
      </c>
      <c r="HE58" s="29">
        <f t="shared" si="70"/>
        <v>0.1396475531123369</v>
      </c>
      <c r="HF58" s="29">
        <f t="shared" si="71"/>
        <v>0.39276620548167251</v>
      </c>
      <c r="HG58" s="50">
        <f t="shared" si="72"/>
        <v>99.999999999999986</v>
      </c>
      <c r="HH58" s="50">
        <f t="shared" si="73"/>
        <v>100</v>
      </c>
    </row>
    <row r="59" spans="1:216">
      <c r="A59" s="1" t="s">
        <v>70</v>
      </c>
      <c r="B59" s="79">
        <f>('Non Double Counted #''s'!U59/'Non Double Counted #''s'!$T59)*100</f>
        <v>65.800673235078051</v>
      </c>
      <c r="C59" s="79">
        <f>('Non Double Counted #''s'!V59/'Non Double Counted #''s'!$T59)*100</f>
        <v>13.260095287425116</v>
      </c>
      <c r="D59" s="79">
        <f>('Non Double Counted #''s'!W59/'Non Double Counted #''s'!$T59)*100</f>
        <v>13.759792494166136</v>
      </c>
      <c r="E59" s="79">
        <f>('Non Double Counted #''s'!X59/'Non Double Counted #''s'!$T59)*100</f>
        <v>0.90262069862213168</v>
      </c>
      <c r="F59" s="79">
        <f>('Non Double Counted #''s'!Y59/'Non Double Counted #''s'!$T59)*100</f>
        <v>6.2768182847085754</v>
      </c>
      <c r="G59" s="90">
        <f>('Non Double Counted #''s'!CC59/'Non Double Counted #''s'!$CB59)*100</f>
        <v>58.885531429841095</v>
      </c>
      <c r="H59" s="79">
        <f>('Non Double Counted #''s'!CD59/'Non Double Counted #''s'!$CB59)*100</f>
        <v>12.908003543753624</v>
      </c>
      <c r="I59" s="79">
        <f>('Non Double Counted #''s'!CE59/'Non Double Counted #''s'!$CB59)*100</f>
        <v>18.146036431737116</v>
      </c>
      <c r="J59" s="79">
        <f>('Non Double Counted #''s'!CF59/'Non Double Counted #''s'!$CB59)*100</f>
        <v>1.354788573605157</v>
      </c>
      <c r="K59" s="79">
        <f>('Non Double Counted #''s'!CG59/'Non Double Counted #''s'!$CB59)*100</f>
        <v>8.7056400210630027</v>
      </c>
      <c r="L59" s="28">
        <f t="shared" si="215"/>
        <v>-6.9151418052369564</v>
      </c>
      <c r="M59" s="29">
        <f t="shared" si="216"/>
        <v>-0.3520917436714921</v>
      </c>
      <c r="N59" s="29">
        <f t="shared" si="217"/>
        <v>4.3862439375709794</v>
      </c>
      <c r="O59" s="29">
        <f t="shared" si="218"/>
        <v>2.4288217363544273</v>
      </c>
      <c r="P59" s="29">
        <f t="shared" si="219"/>
        <v>0.45216787498302535</v>
      </c>
      <c r="R59" s="50">
        <f t="shared" si="220"/>
        <v>100</v>
      </c>
      <c r="S59" s="50">
        <f t="shared" si="221"/>
        <v>100</v>
      </c>
      <c r="U59" s="80">
        <f>('Non Double Counted #''s'!AA59/'Non Double Counted #''s'!$Z59)*100</f>
        <v>65.164874505844466</v>
      </c>
      <c r="V59" s="80">
        <f>('Non Double Counted #''s'!AB59/'Non Double Counted #''s'!$Z59)*100</f>
        <v>13.239215154064214</v>
      </c>
      <c r="W59" s="80">
        <f>('Non Double Counted #''s'!AC59/'Non Double Counted #''s'!$Z59)*100</f>
        <v>14.137089480907081</v>
      </c>
      <c r="X59" s="80">
        <f>('Non Double Counted #''s'!AD59/'Non Double Counted #''s'!$Z59)*100</f>
        <v>0.93353425189618844</v>
      </c>
      <c r="Y59" s="80">
        <f>('Non Double Counted #''s'!AE59/'Non Double Counted #''s'!$Z59)*100</f>
        <v>6.5252866072880558</v>
      </c>
      <c r="Z59" s="91">
        <f>('Non Double Counted #''s'!CI59/'Non Double Counted #''s'!$CH59)*100</f>
        <v>58.230397570558821</v>
      </c>
      <c r="AA59" s="80">
        <f>('Non Double Counted #''s'!CJ59/'Non Double Counted #''s'!$CH59)*100</f>
        <v>12.894121442728878</v>
      </c>
      <c r="AB59" s="80">
        <f>('Non Double Counted #''s'!CK59/'Non Double Counted #''s'!$CH59)*100</f>
        <v>18.516344241527243</v>
      </c>
      <c r="AC59" s="80">
        <f>('Non Double Counted #''s'!CL59/'Non Double Counted #''s'!$CH59)*100</f>
        <v>1.3748633608548169</v>
      </c>
      <c r="AD59" s="80">
        <f>('Non Double Counted #''s'!CM59/'Non Double Counted #''s'!$CH59)*100</f>
        <v>8.9842733843302387</v>
      </c>
      <c r="AE59" s="28">
        <f t="shared" si="222"/>
        <v>-6.9344769352856446</v>
      </c>
      <c r="AF59" s="29">
        <f t="shared" si="223"/>
        <v>-0.34509371133533584</v>
      </c>
      <c r="AG59" s="29">
        <f t="shared" si="224"/>
        <v>4.3792547606201619</v>
      </c>
      <c r="AH59" s="29">
        <f t="shared" si="225"/>
        <v>2.4589867770421829</v>
      </c>
      <c r="AI59" s="29">
        <f t="shared" si="226"/>
        <v>0.44132910895862842</v>
      </c>
      <c r="AJ59" s="29"/>
      <c r="AK59" s="50">
        <f t="shared" si="28"/>
        <v>100</v>
      </c>
      <c r="AL59" s="50">
        <f t="shared" si="29"/>
        <v>100</v>
      </c>
      <c r="AN59" s="80">
        <f>('Non Double Counted #''s'!AG59/'Non Double Counted #''s'!$AF59)*100</f>
        <v>64.549764004264716</v>
      </c>
      <c r="AO59" s="80">
        <f>('Non Double Counted #''s'!AH59/'Non Double Counted #''s'!$AF59)*100</f>
        <v>13.224085232751099</v>
      </c>
      <c r="AP59" s="80">
        <f>('Non Double Counted #''s'!AI59/'Non Double Counted #''s'!$AF59)*100</f>
        <v>14.51621165316695</v>
      </c>
      <c r="AQ59" s="80">
        <f>('Non Double Counted #''s'!AJ59/'Non Double Counted #''s'!$AF59)*100</f>
        <v>0.96454277878196804</v>
      </c>
      <c r="AR59" s="80">
        <f>('Non Double Counted #''s'!AK59/'Non Double Counted #''s'!$AF59)*100</f>
        <v>6.7453963310352725</v>
      </c>
      <c r="AS59" s="91">
        <f>('Non Double Counted #''s'!CO59/'Non Double Counted #''s'!$CN59)*100</f>
        <v>57.591917781758852</v>
      </c>
      <c r="AT59" s="91">
        <f>('Non Double Counted #''s'!CP59/'Non Double Counted #''s'!$CN59)*100</f>
        <v>12.885372722625805</v>
      </c>
      <c r="AU59" s="91">
        <f>('Non Double Counted #''s'!CQ59/'Non Double Counted #''s'!$CN59)*100</f>
        <v>18.922866069041756</v>
      </c>
      <c r="AV59" s="91">
        <f>('Non Double Counted #''s'!CR59/'Non Double Counted #''s'!$CN59)*100</f>
        <v>1.4053515659983287</v>
      </c>
      <c r="AW59" s="91">
        <f>('Non Double Counted #''s'!CS59/'Non Double Counted #''s'!$CN59)*100</f>
        <v>9.1944918605752637</v>
      </c>
      <c r="AX59" s="28">
        <f t="shared" si="227"/>
        <v>-6.9578462225058644</v>
      </c>
      <c r="AY59" s="29">
        <f t="shared" si="228"/>
        <v>-0.33871251012529413</v>
      </c>
      <c r="AZ59" s="29">
        <f t="shared" si="229"/>
        <v>4.4066544158748062</v>
      </c>
      <c r="BA59" s="29">
        <f t="shared" si="230"/>
        <v>2.4490955295399912</v>
      </c>
      <c r="BB59" s="29">
        <f t="shared" si="231"/>
        <v>0.44080878721636063</v>
      </c>
      <c r="BD59" s="50">
        <f t="shared" si="30"/>
        <v>99.999999999999986</v>
      </c>
      <c r="BE59" s="50">
        <f t="shared" si="31"/>
        <v>100.00000000000001</v>
      </c>
      <c r="BG59" s="175">
        <f>('Non Double Counted #''s'!AM59/'Non Double Counted #''s'!$AL59)*100</f>
        <v>63.968961009283397</v>
      </c>
      <c r="BH59" s="175">
        <f>('Non Double Counted #''s'!AN59/'Non Double Counted #''s'!$AL59)*100</f>
        <v>13.204156937257345</v>
      </c>
      <c r="BI59" s="175">
        <f>('Non Double Counted #''s'!AO59/'Non Double Counted #''s'!$AL59)*100</f>
        <v>14.874912565814888</v>
      </c>
      <c r="BJ59" s="175">
        <f>('Non Double Counted #''s'!AP59/'Non Double Counted #''s'!$AL59)*100</f>
        <v>0.99517792494173951</v>
      </c>
      <c r="BK59" s="175">
        <f>('Non Double Counted #''s'!AQ59/'Non Double Counted #''s'!$AL59)*100</f>
        <v>6.9567915627026355</v>
      </c>
      <c r="BL59" s="175">
        <f>('Non Double Counted #''s'!CU59/'Non Double Counted #''s'!$CT59)*100</f>
        <v>56.848976440940127</v>
      </c>
      <c r="BM59" s="175">
        <f>('Non Double Counted #''s'!CV59/'Non Double Counted #''s'!$CT59)*100</f>
        <v>12.906974857842904</v>
      </c>
      <c r="BN59" s="175">
        <f>('Non Double Counted #''s'!CW59/'Non Double Counted #''s'!$CT59)*100</f>
        <v>19.345917930673767</v>
      </c>
      <c r="BO59" s="175">
        <f>('Non Double Counted #''s'!CX59/'Non Double Counted #''s'!$CT59)*100</f>
        <v>1.4380004866765308</v>
      </c>
      <c r="BP59" s="175">
        <f>('Non Double Counted #''s'!CY59/'Non Double Counted #''s'!$CT59)*100</f>
        <v>9.4601302838666737</v>
      </c>
      <c r="BQ59" s="29">
        <f t="shared" si="32"/>
        <v>-7.1199845683432699</v>
      </c>
      <c r="BR59" s="29">
        <f t="shared" si="33"/>
        <v>-0.29718207941444064</v>
      </c>
      <c r="BS59" s="29">
        <f t="shared" si="34"/>
        <v>4.471005364858879</v>
      </c>
      <c r="BT59" s="29">
        <f t="shared" si="35"/>
        <v>2.5033387211640381</v>
      </c>
      <c r="BU59" s="29">
        <f t="shared" si="36"/>
        <v>0.44282256173479129</v>
      </c>
      <c r="BW59" s="50">
        <f t="shared" si="37"/>
        <v>100.00000000000001</v>
      </c>
      <c r="BX59" s="50">
        <f t="shared" si="38"/>
        <v>100</v>
      </c>
      <c r="BZ59" s="175">
        <f>('Non Double Counted #''s'!AS59/'Non Double Counted #''s'!$AR59)*100</f>
        <v>63.397167947725073</v>
      </c>
      <c r="CA59" s="175">
        <f>('Non Double Counted #''s'!AT59/'Non Double Counted #''s'!$AR59)*100</f>
        <v>13.178716884758712</v>
      </c>
      <c r="CB59" s="175">
        <f>('Non Double Counted #''s'!AU59/'Non Double Counted #''s'!$AR59)*100</f>
        <v>15.224692770077608</v>
      </c>
      <c r="CC59" s="175">
        <f>('Non Double Counted #''s'!AV59/'Non Double Counted #''s'!$AR59)*100</f>
        <v>1.0272093031605078</v>
      </c>
      <c r="CD59" s="175">
        <f>('Non Double Counted #''s'!AW59/'Non Double Counted #''s'!$AR59)*100</f>
        <v>7.1722130942780931</v>
      </c>
      <c r="CE59" s="175">
        <f>('Non Double Counted #''s'!DA59/'Non Double Counted #''s'!$CZ59)*100</f>
        <v>56.236969068921873</v>
      </c>
      <c r="CF59" s="175">
        <f>('Non Double Counted #''s'!DB59/'Non Double Counted #''s'!$CZ59)*100</f>
        <v>12.916022783177475</v>
      </c>
      <c r="CG59" s="175">
        <f>('Non Double Counted #''s'!DC59/'Non Double Counted #''s'!$CZ59)*100</f>
        <v>19.671561092845032</v>
      </c>
      <c r="CH59" s="175">
        <f>('Non Double Counted #''s'!DD59/'Non Double Counted #''s'!$CZ59)*100</f>
        <v>1.4649230805983424</v>
      </c>
      <c r="CI59" s="175">
        <f>('Non Double Counted #''s'!DE59/'Non Double Counted #''s'!$CZ59)*100</f>
        <v>9.7105239744572813</v>
      </c>
      <c r="CJ59" s="29">
        <f t="shared" si="39"/>
        <v>-7.1601988788032003</v>
      </c>
      <c r="CK59" s="29">
        <f t="shared" si="40"/>
        <v>-0.2626941015812374</v>
      </c>
      <c r="CL59" s="29">
        <f t="shared" si="41"/>
        <v>4.4468683227674237</v>
      </c>
      <c r="CM59" s="29">
        <f t="shared" si="42"/>
        <v>2.5383108801791883</v>
      </c>
      <c r="CN59" s="29">
        <f t="shared" si="43"/>
        <v>0.43771377743783457</v>
      </c>
      <c r="CP59" s="50">
        <f t="shared" si="44"/>
        <v>99.999999999999986</v>
      </c>
      <c r="CQ59" s="50">
        <f t="shared" si="45"/>
        <v>100</v>
      </c>
      <c r="CS59" s="175">
        <f>('Non Double Counted #''s'!AY59/'Non Double Counted #''s'!$AX59)*100</f>
        <v>62.845358762938616</v>
      </c>
      <c r="CT59" s="175">
        <f>('Non Double Counted #''s'!AZ59/'Non Double Counted #''s'!$AX59)*100</f>
        <v>13.157503664838085</v>
      </c>
      <c r="CU59" s="175">
        <f>('Non Double Counted #''s'!BA59/'Non Double Counted #''s'!$AX59)*100</f>
        <v>15.572234404270818</v>
      </c>
      <c r="CV59" s="175">
        <f>('Non Double Counted #''s'!BB59/'Non Double Counted #''s'!$AX59)*100</f>
        <v>1.0583182044712298</v>
      </c>
      <c r="CW59" s="175">
        <f>('Non Double Counted #''s'!BC59/'Non Double Counted #''s'!$AX59)*100</f>
        <v>7.3665849634812455</v>
      </c>
      <c r="CX59" s="175">
        <f>('Non Double Counted #''s'!DG59/'Non Double Counted #''s'!$DF59)*100</f>
        <v>55.79878470147306</v>
      </c>
      <c r="CY59" s="175">
        <f>('Non Double Counted #''s'!DH59/'Non Double Counted #''s'!$DF59)*100</f>
        <v>12.931533442622476</v>
      </c>
      <c r="CZ59" s="175">
        <f>('Non Double Counted #''s'!DI59/'Non Double Counted #''s'!$DF59)*100</f>
        <v>19.975115347819976</v>
      </c>
      <c r="DA59" s="175">
        <f>('Non Double Counted #''s'!DJ59/'Non Double Counted #''s'!$DF59)*100</f>
        <v>1.4794729569748635</v>
      </c>
      <c r="DB59" s="175">
        <f>('Non Double Counted #''s'!DK59/'Non Double Counted #''s'!$DF59)*100</f>
        <v>9.81509355110963</v>
      </c>
      <c r="DC59" s="29">
        <f t="shared" si="232"/>
        <v>-7.0465740614655559</v>
      </c>
      <c r="DD59" s="29">
        <f t="shared" si="233"/>
        <v>-0.2259702222156097</v>
      </c>
      <c r="DE59" s="29">
        <f t="shared" si="234"/>
        <v>4.4028809435491585</v>
      </c>
      <c r="DF59" s="29">
        <f t="shared" si="235"/>
        <v>2.4485085876283845</v>
      </c>
      <c r="DG59" s="29">
        <f t="shared" si="236"/>
        <v>0.42115475250363366</v>
      </c>
      <c r="DI59" s="50">
        <f t="shared" si="237"/>
        <v>100</v>
      </c>
      <c r="DJ59" s="50">
        <f t="shared" si="238"/>
        <v>100</v>
      </c>
      <c r="DL59" s="175">
        <f>('Non Double Counted #''s'!BE59/'Non Double Counted #''s'!$BD59)*100</f>
        <v>62.275852680291486</v>
      </c>
      <c r="DM59" s="175">
        <f>('Non Double Counted #''s'!BF59/'Non Double Counted #''s'!$BD59)*100</f>
        <v>13.138188441957277</v>
      </c>
      <c r="DN59" s="175">
        <f>('Non Double Counted #''s'!BG59/'Non Double Counted #''s'!$BD59)*100</f>
        <v>15.933559733210863</v>
      </c>
      <c r="DO59" s="175">
        <f>('Non Double Counted #''s'!BH59/'Non Double Counted #''s'!$BD59)*100</f>
        <v>1.0897333518545782</v>
      </c>
      <c r="DP59" s="175">
        <f>('Non Double Counted #''s'!BI59/'Non Double Counted #''s'!$BD59)*100</f>
        <v>7.5626657926857881</v>
      </c>
      <c r="DQ59" s="175">
        <f>('Non Double Counted #''s'!DM59/'Non Double Counted #''s'!$DL59)*100</f>
        <v>55.103999225374665</v>
      </c>
      <c r="DR59" s="175">
        <f>('Non Double Counted #''s'!DN59/'Non Double Counted #''s'!$DL59)*100</f>
        <v>12.891426754155505</v>
      </c>
      <c r="DS59" s="175">
        <f>('Non Double Counted #''s'!DO59/'Non Double Counted #''s'!$DL59)*100</f>
        <v>20.436439637187522</v>
      </c>
      <c r="DT59" s="175">
        <f>('Non Double Counted #''s'!DS59/'Non Double Counted #''s'!$DL59)*100</f>
        <v>1.4985935486679243</v>
      </c>
      <c r="DU59" s="175">
        <f>('Non Double Counted #''s'!DT59/'Non Double Counted #''s'!$DL59)*100</f>
        <v>10.069540834614383</v>
      </c>
      <c r="DV59" s="29">
        <f t="shared" si="239"/>
        <v>-7.1718534549168211</v>
      </c>
      <c r="DW59" s="29">
        <f t="shared" si="240"/>
        <v>-0.24676168780177221</v>
      </c>
      <c r="DX59" s="29">
        <f t="shared" si="241"/>
        <v>4.5028799039766589</v>
      </c>
      <c r="DY59" s="29">
        <f t="shared" si="242"/>
        <v>2.5068750419285948</v>
      </c>
      <c r="DZ59" s="29">
        <f t="shared" si="243"/>
        <v>0.40886019681334607</v>
      </c>
      <c r="EB59" s="50">
        <f t="shared" si="244"/>
        <v>100</v>
      </c>
      <c r="EC59" s="50">
        <f t="shared" si="245"/>
        <v>100</v>
      </c>
      <c r="EE59" s="175">
        <f>('Non Double Counted #''s'!BQ59/'Non Double Counted #''s'!$BP59)*100</f>
        <v>61.131804708432348</v>
      </c>
      <c r="EF59" s="175">
        <f>('Non Double Counted #''s'!BR59/'Non Double Counted #''s'!$BP59)*100</f>
        <v>13.115344867364536</v>
      </c>
      <c r="EG59" s="175">
        <f>('Non Double Counted #''s'!BS59/'Non Double Counted #''s'!$BP59)*100</f>
        <v>16.68428509398364</v>
      </c>
      <c r="EH59" s="175">
        <f>('Non Double Counted #''s'!BT59/'Non Double Counted #''s'!$BP59)*100</f>
        <v>1.1316714935989698</v>
      </c>
      <c r="EI59" s="175">
        <f>('Non Double Counted #''s'!BU59/'Non Double Counted #''s'!$BP59)*100</f>
        <v>7.9368938366205048</v>
      </c>
      <c r="EJ59" s="175">
        <f>('Non Double Counted #''s'!EB59/'Non Double Counted #''s'!$EA59)*100</f>
        <v>54.614852868493017</v>
      </c>
      <c r="EK59" s="175">
        <f>('Non Double Counted #''s'!EC59/'Non Double Counted #''s'!$EA59)*100</f>
        <v>12.931090192846584</v>
      </c>
      <c r="EL59" s="175">
        <f>('Non Double Counted #''s'!ED59/'Non Double Counted #''s'!$EA59)*100</f>
        <v>20.905249718819345</v>
      </c>
      <c r="EM59" s="175">
        <f>('Non Double Counted #''s'!EE59/'Non Double Counted #''s'!$EA59)*100</f>
        <v>1.5686334113546321</v>
      </c>
      <c r="EN59" s="175">
        <f>('Non Double Counted #''s'!EF59/'Non Double Counted #''s'!$EA59)*100</f>
        <v>9.9801738084864198</v>
      </c>
      <c r="EO59" s="29">
        <f t="shared" si="246"/>
        <v>-6.5169518399393311</v>
      </c>
      <c r="EP59" s="29">
        <f t="shared" si="247"/>
        <v>-0.18425467451795186</v>
      </c>
      <c r="EQ59" s="29">
        <f t="shared" si="248"/>
        <v>4.2209646248357053</v>
      </c>
      <c r="ER59" s="29">
        <f t="shared" si="249"/>
        <v>2.0432799718659149</v>
      </c>
      <c r="ES59" s="29">
        <f t="shared" si="250"/>
        <v>0.43696191775566229</v>
      </c>
      <c r="EU59" s="50">
        <f t="shared" si="251"/>
        <v>99.999999999999986</v>
      </c>
      <c r="EV59" s="50">
        <f t="shared" si="252"/>
        <v>100</v>
      </c>
      <c r="EW59" s="175"/>
      <c r="EX59" s="175">
        <f>'Non Double Counted #''s'!BW59/'Non Double Counted #''s'!$BV59*100</f>
        <v>59.314614120688901</v>
      </c>
      <c r="EY59" s="175">
        <f>'Non Double Counted #''s'!BX59/'Non Double Counted #''s'!$BV59*100</f>
        <v>12.800438676808431</v>
      </c>
      <c r="EZ59" s="175">
        <f>'Non Double Counted #''s'!BY59/'Non Double Counted #''s'!$BV59*100</f>
        <v>17.688384323104898</v>
      </c>
      <c r="FA59" s="175">
        <f>'Non Double Counted #''s'!BZ59/'Non Double Counted #''s'!$BV59*100</f>
        <v>1.5337309571748705</v>
      </c>
      <c r="FB59" s="175">
        <f>'Non Double Counted #''s'!CA59/'Non Double Counted #''s'!$BV59*100</f>
        <v>8.6628319222229031</v>
      </c>
      <c r="FC59" s="194">
        <f>'Non Double Counted #''s'!EI59/'Non Double Counted #''s'!$EH59*100</f>
        <v>54.077633100441311</v>
      </c>
      <c r="FD59" s="175">
        <f>'Non Double Counted #''s'!EJ59/'Non Double Counted #''s'!$EH59*100</f>
        <v>12.979563677310935</v>
      </c>
      <c r="FE59" s="175">
        <f>'Non Double Counted #''s'!EK59/'Non Double Counted #''s'!$EH59*100</f>
        <v>21.10535576593232</v>
      </c>
      <c r="FF59" s="175">
        <f>'Non Double Counted #''s'!EL59/'Non Double Counted #''s'!$EH59*100</f>
        <v>1.6145801610853678</v>
      </c>
      <c r="FG59" s="175">
        <f>'Non Double Counted #''s'!EM59/'Non Double Counted #''s'!$EH59*100</f>
        <v>10.222867295230069</v>
      </c>
      <c r="FH59" s="29">
        <f t="shared" si="258"/>
        <v>-5.2369810202475904</v>
      </c>
      <c r="FI59" s="29">
        <f t="shared" si="259"/>
        <v>0.1791250005025038</v>
      </c>
      <c r="FJ59" s="29">
        <f t="shared" si="260"/>
        <v>3.4169714428274212</v>
      </c>
      <c r="FK59" s="29">
        <f t="shared" si="261"/>
        <v>8.0849203910497325E-2</v>
      </c>
      <c r="FL59" s="29">
        <f t="shared" si="262"/>
        <v>1.5600353730071657</v>
      </c>
      <c r="FN59" s="50">
        <f t="shared" si="59"/>
        <v>100</v>
      </c>
      <c r="FO59" s="50">
        <f t="shared" si="60"/>
        <v>100</v>
      </c>
      <c r="FP59" s="175">
        <f>'Non Double Counted #''s'!CC59/'Non Double Counted #''s'!$CB59*100</f>
        <v>58.885531429841095</v>
      </c>
      <c r="FQ59" s="175">
        <f>'Non Double Counted #''s'!CD59/'Non Double Counted #''s'!$CB59*100</f>
        <v>12.908003543753624</v>
      </c>
      <c r="FR59" s="175">
        <f>'Non Double Counted #''s'!CE59/'Non Double Counted #''s'!$CB59*100</f>
        <v>18.146036431737116</v>
      </c>
      <c r="FS59" s="175">
        <f>'Non Double Counted #''s'!CF59/'Non Double Counted #''s'!$CB59*100</f>
        <v>1.354788573605157</v>
      </c>
      <c r="FT59" s="175">
        <f>'Non Double Counted #''s'!CG59/'Non Double Counted #''s'!$CB59*100</f>
        <v>8.7056400210630027</v>
      </c>
      <c r="FU59" s="194">
        <f>'Non Double Counted #''s'!EO59/'Non Double Counted #''s'!$EN59*100</f>
        <v>53.457723872597221</v>
      </c>
      <c r="FV59" s="175">
        <f>'Non Double Counted #''s'!EP59/'Non Double Counted #''s'!$EN59*100</f>
        <v>12.972605301209187</v>
      </c>
      <c r="FW59" s="175">
        <f>'Non Double Counted #''s'!EQ59/'Non Double Counted #''s'!$EN59*100</f>
        <v>21.538793700146126</v>
      </c>
      <c r="FX59" s="175">
        <f>'Non Double Counted #''s'!ER59/'Non Double Counted #''s'!$EN59*100</f>
        <v>1.6423461428031472</v>
      </c>
      <c r="FY59" s="175">
        <f>'Non Double Counted #''s'!ES59/'Non Double Counted #''s'!$EN59*100</f>
        <v>10.388530983244319</v>
      </c>
      <c r="FZ59" s="29">
        <f>'Non Double Counted #''s'!ET59/'Non Double Counted #''s'!$EN59*100</f>
        <v>99.932433897812047</v>
      </c>
      <c r="GA59" s="29">
        <f t="shared" si="254"/>
        <v>6.4601757455562847E-2</v>
      </c>
      <c r="GB59" s="29">
        <f t="shared" si="255"/>
        <v>3.3927572684090102</v>
      </c>
      <c r="GC59" s="29">
        <f t="shared" si="256"/>
        <v>0.28755756919799014</v>
      </c>
      <c r="GD59" s="29">
        <f t="shared" si="257"/>
        <v>1.6828909621813164</v>
      </c>
      <c r="GF59" s="50">
        <f t="shared" si="62"/>
        <v>100</v>
      </c>
      <c r="GG59" s="50">
        <f t="shared" si="63"/>
        <v>100.00000000000001</v>
      </c>
      <c r="GI59" s="194">
        <f>'Non Double Counted #''s'!DM59/'Non Double Counted #''s'!$DL59*100</f>
        <v>55.103999225374665</v>
      </c>
      <c r="GJ59" s="175">
        <f>'Non Double Counted #''s'!DN59/'Non Double Counted #''s'!$DL59*100</f>
        <v>12.891426754155505</v>
      </c>
      <c r="GK59" s="175">
        <f>'Non Double Counted #''s'!DO59/'Non Double Counted #''s'!$DL59*100</f>
        <v>20.436439637187522</v>
      </c>
      <c r="GL59" s="175">
        <f>'Non Double Counted #''s'!DP59/'Non Double Counted #''s'!$DL59*100</f>
        <v>0.14140021524279661</v>
      </c>
      <c r="GM59" s="175">
        <f>'Non Double Counted #''s'!DQ59/'Non Double Counted #''s'!$DL59*100</f>
        <v>9.8927961176346741</v>
      </c>
      <c r="GN59" s="29">
        <f>'Non Double Counted #''s'!DR59/'Non Double Counted #''s'!$DL59*100</f>
        <v>3.5344501736910762E-2</v>
      </c>
      <c r="GO59" s="29">
        <f>'Non Double Counted #''s'!DS59/'Non Double Counted #''s'!$DL59*100</f>
        <v>1.4985935486679243</v>
      </c>
      <c r="GP59" s="29">
        <f>'Non Double Counted #''s'!DT59/'Non Double Counted #''s'!$DL59*100</f>
        <v>10.069540834614383</v>
      </c>
      <c r="GQ59" s="194">
        <f>'Non Double Counted #''s'!EU59/'Non Double Counted #''s'!$ET59*100</f>
        <v>52.890587353357091</v>
      </c>
      <c r="GR59" s="175">
        <f>'Non Double Counted #''s'!EV59/'Non Double Counted #''s'!$ET59*100</f>
        <v>13.007451440605012</v>
      </c>
      <c r="GS59" s="175">
        <f>'Non Double Counted #''s'!EW59/'Non Double Counted #''s'!$ET59*100</f>
        <v>21.901715873081169</v>
      </c>
      <c r="GT59" s="194">
        <f>('Non Double Counted #''s'!EX59/'Non Double Counted #''s'!$ET59)*100</f>
        <v>0.15290930962018956</v>
      </c>
      <c r="GU59" s="194">
        <f>('Non Double Counted #''s'!EY59/'Non Double Counted #''s'!$ET59)*100</f>
        <v>10.338599861645255</v>
      </c>
      <c r="GV59" s="194">
        <f>('Non Double Counted #''s'!EZ59/'Non Double Counted #''s'!$ET59)*100</f>
        <v>3.7455330819971579E-2</v>
      </c>
      <c r="GW59" s="175">
        <f>('Non Double Counted #''s'!FA59/'Non Double Counted #''s'!$ET59)*100</f>
        <v>1.6712808308713121</v>
      </c>
      <c r="GX59" s="175">
        <f>'Non Double Counted #''s'!FB59/'Non Double Counted #''s'!$ET59*100</f>
        <v>10.528964502085417</v>
      </c>
      <c r="GY59" s="29">
        <f t="shared" si="64"/>
        <v>-2.2134118720175735</v>
      </c>
      <c r="GZ59" s="29">
        <f t="shared" si="65"/>
        <v>0.11602468644950648</v>
      </c>
      <c r="HA59" s="29">
        <f t="shared" si="66"/>
        <v>1.4652762358936471</v>
      </c>
      <c r="HB59" s="29">
        <f t="shared" si="67"/>
        <v>1.1509094377392948E-2</v>
      </c>
      <c r="HC59" s="29">
        <f t="shared" si="68"/>
        <v>0.44580374401058087</v>
      </c>
      <c r="HD59" s="29">
        <f t="shared" si="69"/>
        <v>2.1108290830608167E-3</v>
      </c>
      <c r="HE59" s="29">
        <f t="shared" si="70"/>
        <v>0.1726872822033878</v>
      </c>
      <c r="HF59" s="29">
        <f t="shared" si="71"/>
        <v>0.45942366747103414</v>
      </c>
      <c r="HG59" s="50">
        <f t="shared" si="72"/>
        <v>100</v>
      </c>
      <c r="HH59" s="50">
        <f t="shared" si="73"/>
        <v>99.999999999999986</v>
      </c>
    </row>
    <row r="60" spans="1:216">
      <c r="A60" s="1" t="s">
        <v>71</v>
      </c>
      <c r="B60" s="79">
        <f>('Non Double Counted #''s'!U60/'Non Double Counted #''s'!$T60)*100</f>
        <v>62.130004788293512</v>
      </c>
      <c r="C60" s="79">
        <f>('Non Double Counted #''s'!V60/'Non Double Counted #''s'!$T60)*100</f>
        <v>15.182426648477437</v>
      </c>
      <c r="D60" s="79">
        <f>('Non Double Counted #''s'!W60/'Non Double Counted #''s'!$T60)*100</f>
        <v>15.411887541111744</v>
      </c>
      <c r="E60" s="79">
        <f>('Non Double Counted #''s'!X60/'Non Double Counted #''s'!$T60)*100</f>
        <v>1.0089835511116281</v>
      </c>
      <c r="F60" s="79">
        <f>('Non Double Counted #''s'!Y60/'Non Double Counted #''s'!$T60)*100</f>
        <v>6.2666974710056778</v>
      </c>
      <c r="G60" s="90">
        <f>('Non Double Counted #''s'!CC60/'Non Double Counted #''s'!$CB60)*100</f>
        <v>58.020327253816127</v>
      </c>
      <c r="H60" s="79">
        <f>('Non Double Counted #''s'!CD60/'Non Double Counted #''s'!$CB60)*100</f>
        <v>14.575100370163218</v>
      </c>
      <c r="I60" s="79">
        <f>('Non Double Counted #''s'!CE60/'Non Double Counted #''s'!$CB60)*100</f>
        <v>17.955831631192844</v>
      </c>
      <c r="J60" s="79">
        <f>('Non Double Counted #''s'!CF60/'Non Double Counted #''s'!$CB60)*100</f>
        <v>1.5014027343262952</v>
      </c>
      <c r="K60" s="79">
        <f>('Non Double Counted #''s'!CG60/'Non Double Counted #''s'!$CB60)*100</f>
        <v>7.9473380105015119</v>
      </c>
      <c r="L60" s="28">
        <f t="shared" si="215"/>
        <v>-4.1096775344773846</v>
      </c>
      <c r="M60" s="29">
        <f t="shared" si="216"/>
        <v>-0.60732627831421837</v>
      </c>
      <c r="N60" s="29">
        <f t="shared" si="217"/>
        <v>2.5439440900810997</v>
      </c>
      <c r="O60" s="29">
        <f t="shared" si="218"/>
        <v>1.6806405394958341</v>
      </c>
      <c r="P60" s="29">
        <f t="shared" si="219"/>
        <v>0.49241918321466716</v>
      </c>
      <c r="R60" s="50">
        <f t="shared" si="220"/>
        <v>100</v>
      </c>
      <c r="S60" s="50">
        <f t="shared" si="221"/>
        <v>100</v>
      </c>
      <c r="U60" s="80">
        <f>('Non Double Counted #''s'!AA60/'Non Double Counted #''s'!$Z60)*100</f>
        <v>61.792092956042808</v>
      </c>
      <c r="V60" s="80">
        <f>('Non Double Counted #''s'!AB60/'Non Double Counted #''s'!$Z60)*100</f>
        <v>15.138751917705296</v>
      </c>
      <c r="W60" s="80">
        <f>('Non Double Counted #''s'!AC60/'Non Double Counted #''s'!$Z60)*100</f>
        <v>15.605472473475951</v>
      </c>
      <c r="X60" s="80">
        <f>('Non Double Counted #''s'!AD60/'Non Double Counted #''s'!$Z60)*100</f>
        <v>1.0401025009794342</v>
      </c>
      <c r="Y60" s="80">
        <f>('Non Double Counted #''s'!AE60/'Non Double Counted #''s'!$Z60)*100</f>
        <v>6.4235801517965152</v>
      </c>
      <c r="Z60" s="91">
        <f>('Non Double Counted #''s'!CI60/'Non Double Counted #''s'!$CH60)*100</f>
        <v>57.598031012463245</v>
      </c>
      <c r="AA60" s="80">
        <f>('Non Double Counted #''s'!CJ60/'Non Double Counted #''s'!$CH60)*100</f>
        <v>14.563714811979258</v>
      </c>
      <c r="AB60" s="80">
        <f>('Non Double Counted #''s'!CK60/'Non Double Counted #''s'!$CH60)*100</f>
        <v>18.153978631148558</v>
      </c>
      <c r="AC60" s="80">
        <f>('Non Double Counted #''s'!CL60/'Non Double Counted #''s'!$CH60)*100</f>
        <v>1.5329790440710014</v>
      </c>
      <c r="AD60" s="80">
        <f>('Non Double Counted #''s'!CM60/'Non Double Counted #''s'!$CH60)*100</f>
        <v>8.1512965003379367</v>
      </c>
      <c r="AE60" s="28">
        <f t="shared" si="222"/>
        <v>-4.1940619435795625</v>
      </c>
      <c r="AF60" s="29">
        <f t="shared" si="223"/>
        <v>-0.57503710572603772</v>
      </c>
      <c r="AG60" s="29">
        <f t="shared" si="224"/>
        <v>2.5485061576726071</v>
      </c>
      <c r="AH60" s="29">
        <f t="shared" si="225"/>
        <v>1.7277163485414215</v>
      </c>
      <c r="AI60" s="29">
        <f t="shared" si="226"/>
        <v>0.49287654309156714</v>
      </c>
      <c r="AJ60" s="29"/>
      <c r="AK60" s="50">
        <f t="shared" si="28"/>
        <v>100</v>
      </c>
      <c r="AL60" s="50">
        <f t="shared" si="29"/>
        <v>100</v>
      </c>
      <c r="AN60" s="80">
        <f>('Non Double Counted #''s'!AG60/'Non Double Counted #''s'!$AF60)*100</f>
        <v>61.50384093247542</v>
      </c>
      <c r="AO60" s="80">
        <f>('Non Double Counted #''s'!AH60/'Non Double Counted #''s'!$AF60)*100</f>
        <v>15.08329547321217</v>
      </c>
      <c r="AP60" s="80">
        <f>('Non Double Counted #''s'!AI60/'Non Double Counted #''s'!$AF60)*100</f>
        <v>15.772473611057883</v>
      </c>
      <c r="AQ60" s="80">
        <f>('Non Double Counted #''s'!AJ60/'Non Double Counted #''s'!$AF60)*100</f>
        <v>1.072701988578056</v>
      </c>
      <c r="AR60" s="80">
        <f>('Non Double Counted #''s'!AK60/'Non Double Counted #''s'!$AF60)*100</f>
        <v>6.5676879946764783</v>
      </c>
      <c r="AS60" s="91">
        <f>('Non Double Counted #''s'!CO60/'Non Double Counted #''s'!$CN60)*100</f>
        <v>57.164797723815028</v>
      </c>
      <c r="AT60" s="91">
        <f>('Non Double Counted #''s'!CP60/'Non Double Counted #''s'!$CN60)*100</f>
        <v>14.564167235802811</v>
      </c>
      <c r="AU60" s="91">
        <f>('Non Double Counted #''s'!CQ60/'Non Double Counted #''s'!$CN60)*100</f>
        <v>18.354092363252246</v>
      </c>
      <c r="AV60" s="91">
        <f>('Non Double Counted #''s'!CR60/'Non Double Counted #''s'!$CN60)*100</f>
        <v>1.575563579635916</v>
      </c>
      <c r="AW60" s="91">
        <f>('Non Double Counted #''s'!CS60/'Non Double Counted #''s'!$CN60)*100</f>
        <v>8.3413790974940021</v>
      </c>
      <c r="AX60" s="28">
        <f t="shared" si="227"/>
        <v>-4.3390432086603923</v>
      </c>
      <c r="AY60" s="29">
        <f t="shared" si="228"/>
        <v>-0.51912823740935821</v>
      </c>
      <c r="AZ60" s="29">
        <f t="shared" si="229"/>
        <v>2.5816187521943625</v>
      </c>
      <c r="BA60" s="29">
        <f t="shared" si="230"/>
        <v>1.7736911028175237</v>
      </c>
      <c r="BB60" s="29">
        <f t="shared" si="231"/>
        <v>0.50286159105785999</v>
      </c>
      <c r="BD60" s="50">
        <f t="shared" si="30"/>
        <v>100.00000000000001</v>
      </c>
      <c r="BE60" s="50">
        <f t="shared" si="31"/>
        <v>100</v>
      </c>
      <c r="BG60" s="175">
        <f>('Non Double Counted #''s'!AM60/'Non Double Counted #''s'!$AL60)*100</f>
        <v>61.249633635117306</v>
      </c>
      <c r="BH60" s="175">
        <f>('Non Double Counted #''s'!AN60/'Non Double Counted #''s'!$AL60)*100</f>
        <v>15.025801879922676</v>
      </c>
      <c r="BI60" s="175">
        <f>('Non Double Counted #''s'!AO60/'Non Double Counted #''s'!$AL60)*100</f>
        <v>15.918719298726453</v>
      </c>
      <c r="BJ60" s="175">
        <f>('Non Double Counted #''s'!AP60/'Non Double Counted #''s'!$AL60)*100</f>
        <v>1.1036980095396571</v>
      </c>
      <c r="BK60" s="175">
        <f>('Non Double Counted #''s'!AQ60/'Non Double Counted #''s'!$AL60)*100</f>
        <v>6.702147176693904</v>
      </c>
      <c r="BL60" s="175">
        <f>('Non Double Counted #''s'!CU60/'Non Double Counted #''s'!$CT60)*100</f>
        <v>56.530161432865121</v>
      </c>
      <c r="BM60" s="175">
        <f>('Non Double Counted #''s'!CV60/'Non Double Counted #''s'!$CT60)*100</f>
        <v>14.606567624285896</v>
      </c>
      <c r="BN60" s="175">
        <f>('Non Double Counted #''s'!CW60/'Non Double Counted #''s'!$CT60)*100</f>
        <v>18.599963425924354</v>
      </c>
      <c r="BO60" s="175">
        <f>('Non Double Counted #''s'!CX60/'Non Double Counted #''s'!$CT60)*100</f>
        <v>1.6227099992317517</v>
      </c>
      <c r="BP60" s="175">
        <f>('Non Double Counted #''s'!CY60/'Non Double Counted #''s'!$CT60)*100</f>
        <v>8.6405975176928731</v>
      </c>
      <c r="BQ60" s="29">
        <f t="shared" si="32"/>
        <v>-4.7194722022521844</v>
      </c>
      <c r="BR60" s="29">
        <f t="shared" si="33"/>
        <v>-0.41923425563678052</v>
      </c>
      <c r="BS60" s="29">
        <f t="shared" si="34"/>
        <v>2.6812441271979015</v>
      </c>
      <c r="BT60" s="29">
        <f t="shared" si="35"/>
        <v>1.9384503409989691</v>
      </c>
      <c r="BU60" s="29">
        <f t="shared" si="36"/>
        <v>0.51901198969209461</v>
      </c>
      <c r="BW60" s="50">
        <f t="shared" si="37"/>
        <v>100</v>
      </c>
      <c r="BX60" s="50">
        <f t="shared" si="38"/>
        <v>99.999999999999986</v>
      </c>
      <c r="BZ60" s="175">
        <f>('Non Double Counted #''s'!AS60/'Non Double Counted #''s'!$AR60)*100</f>
        <v>60.980216768643722</v>
      </c>
      <c r="CA60" s="175">
        <f>('Non Double Counted #''s'!AT60/'Non Double Counted #''s'!$AR60)*100</f>
        <v>14.963129595742242</v>
      </c>
      <c r="CB60" s="175">
        <f>('Non Double Counted #''s'!AU60/'Non Double Counted #''s'!$AR60)*100</f>
        <v>16.069583049067727</v>
      </c>
      <c r="CC60" s="175">
        <f>('Non Double Counted #''s'!AV60/'Non Double Counted #''s'!$AR60)*100</f>
        <v>1.1352747795140103</v>
      </c>
      <c r="CD60" s="175">
        <f>('Non Double Counted #''s'!AW60/'Non Double Counted #''s'!$AR60)*100</f>
        <v>6.8517958070322997</v>
      </c>
      <c r="CE60" s="175">
        <f>('Non Double Counted #''s'!DA60/'Non Double Counted #''s'!$CZ60)*100</f>
        <v>56.034512589065024</v>
      </c>
      <c r="CF60" s="175">
        <f>('Non Double Counted #''s'!DB60/'Non Double Counted #''s'!$CZ60)*100</f>
        <v>14.580139788301464</v>
      </c>
      <c r="CG60" s="175">
        <f>('Non Double Counted #''s'!DC60/'Non Double Counted #''s'!$CZ60)*100</f>
        <v>18.826244427413886</v>
      </c>
      <c r="CH60" s="175">
        <f>('Non Double Counted #''s'!DD60/'Non Double Counted #''s'!$CZ60)*100</f>
        <v>1.6583878865967012</v>
      </c>
      <c r="CI60" s="175">
        <f>('Non Double Counted #''s'!DE60/'Non Double Counted #''s'!$CZ60)*100</f>
        <v>8.9007153086229298</v>
      </c>
      <c r="CJ60" s="29">
        <f t="shared" si="39"/>
        <v>-4.9457041795786978</v>
      </c>
      <c r="CK60" s="29">
        <f t="shared" si="40"/>
        <v>-0.3829898074407776</v>
      </c>
      <c r="CL60" s="29">
        <f t="shared" si="41"/>
        <v>2.7566613783461591</v>
      </c>
      <c r="CM60" s="29">
        <f t="shared" si="42"/>
        <v>2.0489195015906301</v>
      </c>
      <c r="CN60" s="29">
        <f t="shared" si="43"/>
        <v>0.52311310708269088</v>
      </c>
      <c r="CP60" s="50">
        <f t="shared" si="44"/>
        <v>100</v>
      </c>
      <c r="CQ60" s="50">
        <f t="shared" si="45"/>
        <v>100</v>
      </c>
      <c r="CS60" s="175">
        <f>('Non Double Counted #''s'!AY60/'Non Double Counted #''s'!$AX60)*100</f>
        <v>60.707869064886978</v>
      </c>
      <c r="CT60" s="175">
        <f>('Non Double Counted #''s'!AZ60/'Non Double Counted #''s'!$AX60)*100</f>
        <v>14.907491226841826</v>
      </c>
      <c r="CU60" s="175">
        <f>('Non Double Counted #''s'!BA60/'Non Double Counted #''s'!$AX60)*100</f>
        <v>16.224378877337298</v>
      </c>
      <c r="CV60" s="175">
        <f>('Non Double Counted #''s'!BB60/'Non Double Counted #''s'!$AX60)*100</f>
        <v>1.1660075051267547</v>
      </c>
      <c r="CW60" s="175">
        <f>('Non Double Counted #''s'!BC60/'Non Double Counted #''s'!$AX60)*100</f>
        <v>6.99425332580714</v>
      </c>
      <c r="CX60" s="175">
        <f>('Non Double Counted #''s'!DG60/'Non Double Counted #''s'!$DF60)*100</f>
        <v>55.756403464137691</v>
      </c>
      <c r="CY60" s="175">
        <f>('Non Double Counted #''s'!DH60/'Non Double Counted #''s'!$DF60)*100</f>
        <v>14.56660877437651</v>
      </c>
      <c r="CZ60" s="175">
        <f>('Non Double Counted #''s'!DI60/'Non Double Counted #''s'!$DF60)*100</f>
        <v>18.977311499467035</v>
      </c>
      <c r="DA60" s="175">
        <f>('Non Double Counted #''s'!DJ60/'Non Double Counted #''s'!$DF60)*100</f>
        <v>1.6968199351247784</v>
      </c>
      <c r="DB60" s="175">
        <f>('Non Double Counted #''s'!DK60/'Non Double Counted #''s'!$DF60)*100</f>
        <v>9.0028563268939745</v>
      </c>
      <c r="DC60" s="29">
        <f t="shared" si="232"/>
        <v>-4.9514656007492874</v>
      </c>
      <c r="DD60" s="29">
        <f t="shared" si="233"/>
        <v>-0.34088245246531557</v>
      </c>
      <c r="DE60" s="29">
        <f t="shared" si="234"/>
        <v>2.7529326221297374</v>
      </c>
      <c r="DF60" s="29">
        <f t="shared" si="235"/>
        <v>2.0086030010868345</v>
      </c>
      <c r="DG60" s="29">
        <f t="shared" si="236"/>
        <v>0.53081242999802369</v>
      </c>
      <c r="DI60" s="50">
        <f t="shared" si="237"/>
        <v>100</v>
      </c>
      <c r="DJ60" s="50">
        <f t="shared" si="238"/>
        <v>99.999999999999986</v>
      </c>
      <c r="DL60" s="175">
        <f>('Non Double Counted #''s'!BE60/'Non Double Counted #''s'!$BD60)*100</f>
        <v>60.404004958280566</v>
      </c>
      <c r="DM60" s="175">
        <f>('Non Double Counted #''s'!BF60/'Non Double Counted #''s'!$BD60)*100</f>
        <v>14.832817583490845</v>
      </c>
      <c r="DN60" s="175">
        <f>('Non Double Counted #''s'!BG60/'Non Double Counted #''s'!$BD60)*100</f>
        <v>16.429116701792282</v>
      </c>
      <c r="DO60" s="175">
        <f>('Non Double Counted #''s'!BH60/'Non Double Counted #''s'!$BD60)*100</f>
        <v>1.1992341881721416</v>
      </c>
      <c r="DP60" s="175">
        <f>('Non Double Counted #''s'!BI60/'Non Double Counted #''s'!$BD60)*100</f>
        <v>7.1348265682641632</v>
      </c>
      <c r="DQ60" s="175">
        <f>('Non Double Counted #''s'!DM60/'Non Double Counted #''s'!$DL60)*100</f>
        <v>55.281064177308338</v>
      </c>
      <c r="DR60" s="175">
        <f>('Non Double Counted #''s'!DN60/'Non Double Counted #''s'!$DL60)*100</f>
        <v>14.555100635540652</v>
      </c>
      <c r="DS60" s="175">
        <f>('Non Double Counted #''s'!DO60/'Non Double Counted #''s'!$DL60)*100</f>
        <v>19.204334599752869</v>
      </c>
      <c r="DT60" s="175">
        <f>('Non Double Counted #''s'!DS60/'Non Double Counted #''s'!$DL60)*100</f>
        <v>1.7275132612327455</v>
      </c>
      <c r="DU60" s="175">
        <f>('Non Double Counted #''s'!DT60/'Non Double Counted #''s'!$DL60)*100</f>
        <v>9.2319873261653917</v>
      </c>
      <c r="DV60" s="29">
        <f t="shared" si="239"/>
        <v>-5.1229407809722289</v>
      </c>
      <c r="DW60" s="29">
        <f t="shared" si="240"/>
        <v>-0.27771694795019286</v>
      </c>
      <c r="DX60" s="29">
        <f t="shared" si="241"/>
        <v>2.7752178979605873</v>
      </c>
      <c r="DY60" s="29">
        <f t="shared" si="242"/>
        <v>2.0971607579012286</v>
      </c>
      <c r="DZ60" s="29">
        <f t="shared" si="243"/>
        <v>0.52827907306060395</v>
      </c>
      <c r="EB60" s="50">
        <f t="shared" si="244"/>
        <v>100</v>
      </c>
      <c r="EC60" s="50">
        <f t="shared" si="245"/>
        <v>100</v>
      </c>
      <c r="EE60" s="175">
        <f>('Non Double Counted #''s'!BQ60/'Non Double Counted #''s'!$BP60)*100</f>
        <v>59.922550283236362</v>
      </c>
      <c r="EF60" s="175">
        <f>('Non Double Counted #''s'!BR60/'Non Double Counted #''s'!$BP60)*100</f>
        <v>14.729544420263938</v>
      </c>
      <c r="EG60" s="175">
        <f>('Non Double Counted #''s'!BS60/'Non Double Counted #''s'!$BP60)*100</f>
        <v>16.756097921684738</v>
      </c>
      <c r="EH60" s="175">
        <f>('Non Double Counted #''s'!BT60/'Non Double Counted #''s'!$BP60)*100</f>
        <v>1.2434899288195203</v>
      </c>
      <c r="EI60" s="175">
        <f>('Non Double Counted #''s'!BU60/'Non Double Counted #''s'!$BP60)*100</f>
        <v>7.348317445995443</v>
      </c>
      <c r="EJ60" s="175">
        <f>('Non Double Counted #''s'!EB60/'Non Double Counted #''s'!$EA60)*100</f>
        <v>55.287666869834275</v>
      </c>
      <c r="EK60" s="175">
        <f>('Non Double Counted #''s'!EC60/'Non Double Counted #''s'!$EA60)*100</f>
        <v>14.464051080416587</v>
      </c>
      <c r="EL60" s="175">
        <f>('Non Double Counted #''s'!ED60/'Non Double Counted #''s'!$EA60)*100</f>
        <v>19.282114981416512</v>
      </c>
      <c r="EM60" s="175">
        <f>('Non Double Counted #''s'!EE60/'Non Double Counted #''s'!$EA60)*100</f>
        <v>1.8203248238201735</v>
      </c>
      <c r="EN60" s="175">
        <f>('Non Double Counted #''s'!EF60/'Non Double Counted #''s'!$EA60)*100</f>
        <v>9.1458422445124565</v>
      </c>
      <c r="EO60" s="29">
        <f t="shared" si="246"/>
        <v>-4.6348834134020862</v>
      </c>
      <c r="EP60" s="29">
        <f t="shared" si="247"/>
        <v>-0.26549333984735135</v>
      </c>
      <c r="EQ60" s="29">
        <f t="shared" si="248"/>
        <v>2.5260170597317746</v>
      </c>
      <c r="ER60" s="29">
        <f t="shared" si="249"/>
        <v>1.7975247985170135</v>
      </c>
      <c r="ES60" s="29">
        <f t="shared" si="250"/>
        <v>0.57683489500065321</v>
      </c>
      <c r="EU60" s="50">
        <f t="shared" si="251"/>
        <v>100</v>
      </c>
      <c r="EV60" s="50">
        <f t="shared" si="252"/>
        <v>100</v>
      </c>
      <c r="EW60" s="175"/>
      <c r="EX60" s="175">
        <f>'Non Double Counted #''s'!BW60/'Non Double Counted #''s'!$BV60*100</f>
        <v>58.335160997707611</v>
      </c>
      <c r="EY60" s="175">
        <f>'Non Double Counted #''s'!BX60/'Non Double Counted #''s'!$BV60*100</f>
        <v>14.365994151542807</v>
      </c>
      <c r="EZ60" s="175">
        <f>'Non Double Counted #''s'!BY60/'Non Double Counted #''s'!$BV60*100</f>
        <v>17.63290336690353</v>
      </c>
      <c r="FA60" s="175">
        <f>'Non Double Counted #''s'!BZ60/'Non Double Counted #''s'!$BV60*100</f>
        <v>1.6824867574750098</v>
      </c>
      <c r="FB60" s="175">
        <f>'Non Double Counted #''s'!CA60/'Non Double Counted #''s'!$BV60*100</f>
        <v>7.9834547263710354</v>
      </c>
      <c r="FC60" s="194">
        <f>'Non Double Counted #''s'!EI60/'Non Double Counted #''s'!$EH60*100</f>
        <v>55.032798642338307</v>
      </c>
      <c r="FD60" s="175">
        <f>'Non Double Counted #''s'!EJ60/'Non Double Counted #''s'!$EH60*100</f>
        <v>14.409449641450053</v>
      </c>
      <c r="FE60" s="175">
        <f>'Non Double Counted #''s'!EK60/'Non Double Counted #''s'!$EH60*100</f>
        <v>19.335803445207205</v>
      </c>
      <c r="FF60" s="175">
        <f>'Non Double Counted #''s'!EL60/'Non Double Counted #''s'!$EH60*100</f>
        <v>1.8692878275054745</v>
      </c>
      <c r="FG60" s="175">
        <f>'Non Double Counted #''s'!EM60/'Non Double Counted #''s'!$EH60*100</f>
        <v>9.3526604434989569</v>
      </c>
      <c r="FH60" s="29">
        <f t="shared" si="258"/>
        <v>-3.3023623553693042</v>
      </c>
      <c r="FI60" s="29">
        <f t="shared" si="259"/>
        <v>4.3455489907245237E-2</v>
      </c>
      <c r="FJ60" s="29">
        <f t="shared" si="260"/>
        <v>1.7029000783036743</v>
      </c>
      <c r="FK60" s="29">
        <f t="shared" si="261"/>
        <v>0.18680107003046476</v>
      </c>
      <c r="FL60" s="29">
        <f t="shared" si="262"/>
        <v>1.3692057171279215</v>
      </c>
      <c r="FN60" s="50">
        <f t="shared" si="59"/>
        <v>99.999999999999986</v>
      </c>
      <c r="FO60" s="50">
        <f t="shared" si="60"/>
        <v>100</v>
      </c>
      <c r="FP60" s="175">
        <f>'Non Double Counted #''s'!CC60/'Non Double Counted #''s'!$CB60*100</f>
        <v>58.020327253816127</v>
      </c>
      <c r="FQ60" s="175">
        <f>'Non Double Counted #''s'!CD60/'Non Double Counted #''s'!$CB60*100</f>
        <v>14.575100370163218</v>
      </c>
      <c r="FR60" s="175">
        <f>'Non Double Counted #''s'!CE60/'Non Double Counted #''s'!$CB60*100</f>
        <v>17.955831631192844</v>
      </c>
      <c r="FS60" s="175">
        <f>'Non Double Counted #''s'!CF60/'Non Double Counted #''s'!$CB60*100</f>
        <v>1.5014027343262952</v>
      </c>
      <c r="FT60" s="175">
        <f>'Non Double Counted #''s'!CG60/'Non Double Counted #''s'!$CB60*100</f>
        <v>7.9473380105015119</v>
      </c>
      <c r="FU60" s="194">
        <f>'Non Double Counted #''s'!EO60/'Non Double Counted #''s'!$EN60*100</f>
        <v>54.357101088093096</v>
      </c>
      <c r="FV60" s="175">
        <f>'Non Double Counted #''s'!EP60/'Non Double Counted #''s'!$EN60*100</f>
        <v>14.530923643328169</v>
      </c>
      <c r="FW60" s="175">
        <f>'Non Double Counted #''s'!EQ60/'Non Double Counted #''s'!$EN60*100</f>
        <v>19.61273860767513</v>
      </c>
      <c r="FX60" s="175">
        <f>'Non Double Counted #''s'!ER60/'Non Double Counted #''s'!$EN60*100</f>
        <v>1.9044096807391386</v>
      </c>
      <c r="FY60" s="175">
        <f>'Non Double Counted #''s'!ES60/'Non Double Counted #''s'!$EN60*100</f>
        <v>9.5948269801644646</v>
      </c>
      <c r="FZ60" s="29">
        <f>'Non Double Counted #''s'!ET60/'Non Double Counted #''s'!$EN60*100</f>
        <v>99.091823881888004</v>
      </c>
      <c r="GA60" s="29">
        <f t="shared" si="254"/>
        <v>-4.4176726835049251E-2</v>
      </c>
      <c r="GB60" s="29">
        <f t="shared" si="255"/>
        <v>1.6569069764822864</v>
      </c>
      <c r="GC60" s="29">
        <f t="shared" si="256"/>
        <v>0.4030069464128434</v>
      </c>
      <c r="GD60" s="29">
        <f t="shared" si="257"/>
        <v>1.6474889696629527</v>
      </c>
      <c r="GF60" s="50">
        <f t="shared" si="62"/>
        <v>100</v>
      </c>
      <c r="GG60" s="50">
        <f t="shared" si="63"/>
        <v>100</v>
      </c>
      <c r="GI60" s="194">
        <f>'Non Double Counted #''s'!DM60/'Non Double Counted #''s'!$DL60*100</f>
        <v>55.281064177308338</v>
      </c>
      <c r="GJ60" s="175">
        <f>'Non Double Counted #''s'!DN60/'Non Double Counted #''s'!$DL60*100</f>
        <v>14.555100635540652</v>
      </c>
      <c r="GK60" s="175">
        <f>'Non Double Counted #''s'!DO60/'Non Double Counted #''s'!$DL60*100</f>
        <v>19.204334599752869</v>
      </c>
      <c r="GL60" s="175">
        <f>'Non Double Counted #''s'!DP60/'Non Double Counted #''s'!$DL60*100</f>
        <v>0.28865357585889628</v>
      </c>
      <c r="GM60" s="175">
        <f>'Non Double Counted #''s'!DQ60/'Non Double Counted #''s'!$DL60*100</f>
        <v>8.8985213103933276</v>
      </c>
      <c r="GN60" s="29">
        <f>'Non Double Counted #''s'!DR60/'Non Double Counted #''s'!$DL60*100</f>
        <v>4.4812439913168155E-2</v>
      </c>
      <c r="GO60" s="29">
        <f>'Non Double Counted #''s'!DS60/'Non Double Counted #''s'!$DL60*100</f>
        <v>1.7275132612327455</v>
      </c>
      <c r="GP60" s="29">
        <f>'Non Double Counted #''s'!DT60/'Non Double Counted #''s'!$DL60*100</f>
        <v>9.2319873261653917</v>
      </c>
      <c r="GQ60" s="194">
        <f>'Non Double Counted #''s'!EU60/'Non Double Counted #''s'!$ET60*100</f>
        <v>54.221472407260585</v>
      </c>
      <c r="GR60" s="175">
        <f>'Non Double Counted #''s'!EV60/'Non Double Counted #''s'!$ET60*100</f>
        <v>14.420304036900463</v>
      </c>
      <c r="GS60" s="175">
        <f>'Non Double Counted #''s'!EW60/'Non Double Counted #''s'!$ET60*100</f>
        <v>19.652621459275281</v>
      </c>
      <c r="GT60" s="194">
        <f>('Non Double Counted #''s'!EX60/'Non Double Counted #''s'!$ET60)*100</f>
        <v>0.30112082790847111</v>
      </c>
      <c r="GU60" s="194">
        <f>('Non Double Counted #''s'!EY60/'Non Double Counted #''s'!$ET60)*100</f>
        <v>9.4101071847240476</v>
      </c>
      <c r="GV60" s="194">
        <f>('Non Double Counted #''s'!EZ60/'Non Double Counted #''s'!$ET60)*100</f>
        <v>4.8528366733578451E-2</v>
      </c>
      <c r="GW60" s="175">
        <f>('Non Double Counted #''s'!FA60/'Non Double Counted #''s'!$ET60)*100</f>
        <v>1.9458457171975758</v>
      </c>
      <c r="GX60" s="175">
        <f>'Non Double Counted #''s'!FB60/'Non Double Counted #''s'!$ET60*100</f>
        <v>9.7597563793660989</v>
      </c>
      <c r="GY60" s="29">
        <f t="shared" si="64"/>
        <v>-1.0595917700477528</v>
      </c>
      <c r="GZ60" s="29">
        <f t="shared" si="65"/>
        <v>-0.13479659864018956</v>
      </c>
      <c r="HA60" s="29">
        <f t="shared" si="66"/>
        <v>0.44828685952241187</v>
      </c>
      <c r="HB60" s="29">
        <f t="shared" si="67"/>
        <v>1.2467252049574828E-2</v>
      </c>
      <c r="HC60" s="29">
        <f t="shared" si="68"/>
        <v>0.51158587433072</v>
      </c>
      <c r="HD60" s="29">
        <f t="shared" si="69"/>
        <v>3.7159268204102966E-3</v>
      </c>
      <c r="HE60" s="29">
        <f t="shared" si="70"/>
        <v>0.21833245596483031</v>
      </c>
      <c r="HF60" s="29">
        <f t="shared" si="71"/>
        <v>0.52776905320070711</v>
      </c>
      <c r="HG60" s="50">
        <f t="shared" si="72"/>
        <v>100</v>
      </c>
      <c r="HH60" s="50">
        <f t="shared" si="73"/>
        <v>100</v>
      </c>
    </row>
    <row r="61" spans="1:216">
      <c r="A61" s="1" t="s">
        <v>72</v>
      </c>
      <c r="B61" s="79">
        <f>('Non Double Counted #''s'!U61/'Non Double Counted #''s'!$T61)*100</f>
        <v>83.890085426197288</v>
      </c>
      <c r="C61" s="79">
        <f>('Non Double Counted #''s'!V61/'Non Double Counted #''s'!$T61)*100</f>
        <v>9.9268331319688308</v>
      </c>
      <c r="D61" s="79">
        <f>('Non Double Counted #''s'!W61/'Non Double Counted #''s'!$T61)*100</f>
        <v>3.3761753204560994</v>
      </c>
      <c r="E61" s="79">
        <f>('Non Double Counted #''s'!X61/'Non Double Counted #''s'!$T61)*100</f>
        <v>0.75331380415127269</v>
      </c>
      <c r="F61" s="79">
        <f>('Non Double Counted #''s'!Y61/'Non Double Counted #''s'!$T61)*100</f>
        <v>2.0535923172265069</v>
      </c>
      <c r="G61" s="90">
        <f>('Non Double Counted #''s'!CC61/'Non Double Counted #''s'!$CB61)*100</f>
        <v>79.199547104164623</v>
      </c>
      <c r="H61" s="79">
        <f>('Non Double Counted #''s'!CD61/'Non Double Counted #''s'!$CB61)*100</f>
        <v>10.53722837981914</v>
      </c>
      <c r="I61" s="79">
        <f>('Non Double Counted #''s'!CE61/'Non Double Counted #''s'!$CB61)*100</f>
        <v>5.8890191750911054</v>
      </c>
      <c r="J61" s="79">
        <f>('Non Double Counted #''s'!CF61/'Non Double Counted #''s'!$CB61)*100</f>
        <v>1.3742726726112122</v>
      </c>
      <c r="K61" s="79">
        <f>('Non Double Counted #''s'!CG61/'Non Double Counted #''s'!$CB61)*100</f>
        <v>2.9999326683139125</v>
      </c>
      <c r="L61" s="28">
        <f t="shared" si="215"/>
        <v>-4.6905383220326655</v>
      </c>
      <c r="M61" s="29">
        <f t="shared" si="216"/>
        <v>0.61039524785030963</v>
      </c>
      <c r="N61" s="29">
        <f t="shared" si="217"/>
        <v>2.512843854635006</v>
      </c>
      <c r="O61" s="29">
        <f t="shared" si="218"/>
        <v>0.94634035108740555</v>
      </c>
      <c r="P61" s="29">
        <f t="shared" si="219"/>
        <v>0.62095886845993953</v>
      </c>
      <c r="R61" s="50">
        <f t="shared" si="220"/>
        <v>100</v>
      </c>
      <c r="S61" s="50">
        <f t="shared" si="221"/>
        <v>100</v>
      </c>
      <c r="U61" s="80">
        <f>('Non Double Counted #''s'!AA61/'Non Double Counted #''s'!$Z61)*100</f>
        <v>83.564281808554114</v>
      </c>
      <c r="V61" s="80">
        <f>('Non Double Counted #''s'!AB61/'Non Double Counted #''s'!$Z61)*100</f>
        <v>9.9835715345634011</v>
      </c>
      <c r="W61" s="80">
        <f>('Non Double Counted #''s'!AC61/'Non Double Counted #''s'!$Z61)*100</f>
        <v>3.5321160034231052</v>
      </c>
      <c r="X61" s="80">
        <f>('Non Double Counted #''s'!AD61/'Non Double Counted #''s'!$Z61)*100</f>
        <v>0.78369593719699737</v>
      </c>
      <c r="Y61" s="80">
        <f>('Non Double Counted #''s'!AE61/'Non Double Counted #''s'!$Z61)*100</f>
        <v>2.1363347162623918</v>
      </c>
      <c r="Z61" s="91">
        <f>('Non Double Counted #''s'!CI61/'Non Double Counted #''s'!$CH61)*100</f>
        <v>78.774604466975291</v>
      </c>
      <c r="AA61" s="80">
        <f>('Non Double Counted #''s'!CJ61/'Non Double Counted #''s'!$CH61)*100</f>
        <v>10.575055376503816</v>
      </c>
      <c r="AB61" s="80">
        <f>('Non Double Counted #''s'!CK61/'Non Double Counted #''s'!$CH61)*100</f>
        <v>6.1205766176395002</v>
      </c>
      <c r="AC61" s="80">
        <f>('Non Double Counted #''s'!CL61/'Non Double Counted #''s'!$CH61)*100</f>
        <v>1.4165353550928206</v>
      </c>
      <c r="AD61" s="80">
        <f>('Non Double Counted #''s'!CM61/'Non Double Counted #''s'!$CH61)*100</f>
        <v>3.1132281837885674</v>
      </c>
      <c r="AE61" s="28">
        <f t="shared" si="222"/>
        <v>-4.7896773415788232</v>
      </c>
      <c r="AF61" s="29">
        <f t="shared" si="223"/>
        <v>0.59148384194041448</v>
      </c>
      <c r="AG61" s="29">
        <f t="shared" si="224"/>
        <v>2.5884606142163951</v>
      </c>
      <c r="AH61" s="29">
        <f t="shared" si="225"/>
        <v>0.97689346752617556</v>
      </c>
      <c r="AI61" s="29">
        <f t="shared" si="226"/>
        <v>0.63283941789582321</v>
      </c>
      <c r="AJ61" s="29"/>
      <c r="AK61" s="50">
        <f t="shared" si="28"/>
        <v>100</v>
      </c>
      <c r="AL61" s="50">
        <f t="shared" si="29"/>
        <v>99.999999999999986</v>
      </c>
      <c r="AN61" s="80">
        <f>('Non Double Counted #''s'!AG61/'Non Double Counted #''s'!$AF61)*100</f>
        <v>83.231212909413614</v>
      </c>
      <c r="AO61" s="80">
        <f>('Non Double Counted #''s'!AH61/'Non Double Counted #''s'!$AF61)*100</f>
        <v>10.030803772830964</v>
      </c>
      <c r="AP61" s="80">
        <f>('Non Double Counted #''s'!AI61/'Non Double Counted #''s'!$AF61)*100</f>
        <v>3.7083624818928485</v>
      </c>
      <c r="AQ61" s="80">
        <f>('Non Double Counted #''s'!AJ61/'Non Double Counted #''s'!$AF61)*100</f>
        <v>0.81251719585729321</v>
      </c>
      <c r="AR61" s="80">
        <f>('Non Double Counted #''s'!AK61/'Non Double Counted #''s'!$AF61)*100</f>
        <v>2.2171036400052704</v>
      </c>
      <c r="AS61" s="91">
        <f>('Non Double Counted #''s'!CO61/'Non Double Counted #''s'!$CN61)*100</f>
        <v>78.369899452794044</v>
      </c>
      <c r="AT61" s="91">
        <f>('Non Double Counted #''s'!CP61/'Non Double Counted #''s'!$CN61)*100</f>
        <v>10.624480528544321</v>
      </c>
      <c r="AU61" s="91">
        <f>('Non Double Counted #''s'!CQ61/'Non Double Counted #''s'!$CN61)*100</f>
        <v>6.3279363753983642</v>
      </c>
      <c r="AV61" s="91">
        <f>('Non Double Counted #''s'!CR61/'Non Double Counted #''s'!$CN61)*100</f>
        <v>1.4628691960991096</v>
      </c>
      <c r="AW61" s="91">
        <f>('Non Double Counted #''s'!CS61/'Non Double Counted #''s'!$CN61)*100</f>
        <v>3.2148144471641604</v>
      </c>
      <c r="AX61" s="28">
        <f t="shared" si="227"/>
        <v>-4.8613134566195697</v>
      </c>
      <c r="AY61" s="29">
        <f t="shared" si="228"/>
        <v>0.5936767557133571</v>
      </c>
      <c r="AZ61" s="29">
        <f t="shared" si="229"/>
        <v>2.6195738935055157</v>
      </c>
      <c r="BA61" s="29">
        <f t="shared" si="230"/>
        <v>0.99771080715889005</v>
      </c>
      <c r="BB61" s="29">
        <f t="shared" si="231"/>
        <v>0.65035200024181639</v>
      </c>
      <c r="BD61" s="50">
        <f t="shared" si="30"/>
        <v>100</v>
      </c>
      <c r="BE61" s="50">
        <f t="shared" si="31"/>
        <v>100</v>
      </c>
      <c r="BG61" s="175">
        <f>('Non Double Counted #''s'!AM61/'Non Double Counted #''s'!$AL61)*100</f>
        <v>82.865794203662674</v>
      </c>
      <c r="BH61" s="175">
        <f>('Non Double Counted #''s'!AN61/'Non Double Counted #''s'!$AL61)*100</f>
        <v>10.089884182854703</v>
      </c>
      <c r="BI61" s="175">
        <f>('Non Double Counted #''s'!AO61/'Non Double Counted #''s'!$AL61)*100</f>
        <v>3.907414054806345</v>
      </c>
      <c r="BJ61" s="175">
        <f>('Non Double Counted #''s'!AP61/'Non Double Counted #''s'!$AL61)*100</f>
        <v>0.84436558359460867</v>
      </c>
      <c r="BK61" s="175">
        <f>('Non Double Counted #''s'!AQ61/'Non Double Counted #''s'!$AL61)*100</f>
        <v>2.2925419750816576</v>
      </c>
      <c r="BL61" s="175">
        <f>('Non Double Counted #''s'!CU61/'Non Double Counted #''s'!$CT61)*100</f>
        <v>77.877737041757896</v>
      </c>
      <c r="BM61" s="175">
        <f>('Non Double Counted #''s'!CV61/'Non Double Counted #''s'!$CT61)*100</f>
        <v>10.680939054018747</v>
      </c>
      <c r="BN61" s="175">
        <f>('Non Double Counted #''s'!CW61/'Non Double Counted #''s'!$CT61)*100</f>
        <v>6.5598599350335167</v>
      </c>
      <c r="BO61" s="175">
        <f>('Non Double Counted #''s'!CX61/'Non Double Counted #''s'!$CT61)*100</f>
        <v>1.5133247607042317</v>
      </c>
      <c r="BP61" s="175">
        <f>('Non Double Counted #''s'!CY61/'Non Double Counted #''s'!$CT61)*100</f>
        <v>3.3681392084856041</v>
      </c>
      <c r="BQ61" s="29">
        <f t="shared" si="32"/>
        <v>-4.9880571619047771</v>
      </c>
      <c r="BR61" s="29">
        <f t="shared" si="33"/>
        <v>0.59105487116404376</v>
      </c>
      <c r="BS61" s="29">
        <f t="shared" si="34"/>
        <v>2.6524458802271718</v>
      </c>
      <c r="BT61" s="29">
        <f t="shared" si="35"/>
        <v>1.0755972334039465</v>
      </c>
      <c r="BU61" s="29">
        <f t="shared" si="36"/>
        <v>0.66895917710962305</v>
      </c>
      <c r="BW61" s="50">
        <f t="shared" si="37"/>
        <v>99.999999999999986</v>
      </c>
      <c r="BX61" s="50">
        <f t="shared" si="38"/>
        <v>100</v>
      </c>
      <c r="BZ61" s="175">
        <f>('Non Double Counted #''s'!AS61/'Non Double Counted #''s'!$AR61)*100</f>
        <v>82.497240703662868</v>
      </c>
      <c r="CA61" s="175">
        <f>('Non Double Counted #''s'!AT61/'Non Double Counted #''s'!$AR61)*100</f>
        <v>10.138512506718612</v>
      </c>
      <c r="CB61" s="175">
        <f>('Non Double Counted #''s'!AU61/'Non Double Counted #''s'!$AR61)*100</f>
        <v>4.1152274702128366</v>
      </c>
      <c r="CC61" s="175">
        <f>('Non Double Counted #''s'!AV61/'Non Double Counted #''s'!$AR61)*100</f>
        <v>0.87718623584537436</v>
      </c>
      <c r="CD61" s="175">
        <f>('Non Double Counted #''s'!AW61/'Non Double Counted #''s'!$AR61)*100</f>
        <v>2.3718330835603094</v>
      </c>
      <c r="CE61" s="175">
        <f>('Non Double Counted #''s'!DA61/'Non Double Counted #''s'!$CZ61)*100</f>
        <v>77.395756126751152</v>
      </c>
      <c r="CF61" s="175">
        <f>('Non Double Counted #''s'!DB61/'Non Double Counted #''s'!$CZ61)*100</f>
        <v>10.729089460084484</v>
      </c>
      <c r="CG61" s="175">
        <f>('Non Double Counted #''s'!DC61/'Non Double Counted #''s'!$CZ61)*100</f>
        <v>6.8141831327827074</v>
      </c>
      <c r="CH61" s="175">
        <f>('Non Double Counted #''s'!DD61/'Non Double Counted #''s'!$CZ61)*100</f>
        <v>1.562280438442389</v>
      </c>
      <c r="CI61" s="175">
        <f>('Non Double Counted #''s'!DE61/'Non Double Counted #''s'!$CZ61)*100</f>
        <v>3.4986908419392679</v>
      </c>
      <c r="CJ61" s="29">
        <f t="shared" si="39"/>
        <v>-5.1014845769117159</v>
      </c>
      <c r="CK61" s="29">
        <f t="shared" si="40"/>
        <v>0.59057695336587201</v>
      </c>
      <c r="CL61" s="29">
        <f t="shared" si="41"/>
        <v>2.6989556625698707</v>
      </c>
      <c r="CM61" s="29">
        <f t="shared" si="42"/>
        <v>1.1268577583789585</v>
      </c>
      <c r="CN61" s="29">
        <f t="shared" si="43"/>
        <v>0.68509420259701459</v>
      </c>
      <c r="CP61" s="50">
        <f t="shared" si="44"/>
        <v>100</v>
      </c>
      <c r="CQ61" s="50">
        <f t="shared" si="45"/>
        <v>99.999999999999986</v>
      </c>
      <c r="CS61" s="175">
        <f>('Non Double Counted #''s'!AY61/'Non Double Counted #''s'!$AX61)*100</f>
        <v>82.101379110764356</v>
      </c>
      <c r="CT61" s="175">
        <f>('Non Double Counted #''s'!AZ61/'Non Double Counted #''s'!$AX61)*100</f>
        <v>10.196879171104746</v>
      </c>
      <c r="CU61" s="175">
        <f>('Non Double Counted #''s'!BA61/'Non Double Counted #''s'!$AX61)*100</f>
        <v>4.3448870706499125</v>
      </c>
      <c r="CV61" s="175">
        <f>('Non Double Counted #''s'!BB61/'Non Double Counted #''s'!$AX61)*100</f>
        <v>0.90646998257595723</v>
      </c>
      <c r="CW61" s="175">
        <f>('Non Double Counted #''s'!BC61/'Non Double Counted #''s'!$AX61)*100</f>
        <v>2.4503846649050232</v>
      </c>
      <c r="CX61" s="175">
        <f>('Non Double Counted #''s'!DG61/'Non Double Counted #''s'!$DF61)*100</f>
        <v>77.038510032714541</v>
      </c>
      <c r="CY61" s="175">
        <f>('Non Double Counted #''s'!DH61/'Non Double Counted #''s'!$DF61)*100</f>
        <v>10.754205162345757</v>
      </c>
      <c r="CZ61" s="175">
        <f>('Non Double Counted #''s'!DI61/'Non Double Counted #''s'!$DF61)*100</f>
        <v>7.0462922787588171</v>
      </c>
      <c r="DA61" s="175">
        <f>('Non Double Counted #''s'!DJ61/'Non Double Counted #''s'!$DF61)*100</f>
        <v>1.6010745115836882</v>
      </c>
      <c r="DB61" s="175">
        <f>('Non Double Counted #''s'!DK61/'Non Double Counted #''s'!$DF61)*100</f>
        <v>3.5599180145972062</v>
      </c>
      <c r="DC61" s="29">
        <f t="shared" si="232"/>
        <v>-5.0628690780498147</v>
      </c>
      <c r="DD61" s="29">
        <f t="shared" si="233"/>
        <v>0.55732599124101156</v>
      </c>
      <c r="DE61" s="29">
        <f t="shared" si="234"/>
        <v>2.7014052081089046</v>
      </c>
      <c r="DF61" s="29">
        <f t="shared" si="235"/>
        <v>1.1095333496921831</v>
      </c>
      <c r="DG61" s="29">
        <f t="shared" si="236"/>
        <v>0.69460452900773095</v>
      </c>
      <c r="DI61" s="50">
        <f t="shared" si="237"/>
        <v>100</v>
      </c>
      <c r="DJ61" s="50">
        <f t="shared" si="238"/>
        <v>100</v>
      </c>
      <c r="DL61" s="175">
        <f>('Non Double Counted #''s'!BE61/'Non Double Counted #''s'!$BD61)*100</f>
        <v>81.732223933629257</v>
      </c>
      <c r="DM61" s="175">
        <f>('Non Double Counted #''s'!BF61/'Non Double Counted #''s'!$BD61)*100</f>
        <v>10.239155937271788</v>
      </c>
      <c r="DN61" s="175">
        <f>('Non Double Counted #''s'!BG61/'Non Double Counted #''s'!$BD61)*100</f>
        <v>4.5722801980365428</v>
      </c>
      <c r="DO61" s="175">
        <f>('Non Double Counted #''s'!BH61/'Non Double Counted #''s'!$BD61)*100</f>
        <v>0.93713893717597441</v>
      </c>
      <c r="DP61" s="175">
        <f>('Non Double Counted #''s'!BI61/'Non Double Counted #''s'!$BD61)*100</f>
        <v>2.519200993886439</v>
      </c>
      <c r="DQ61" s="175">
        <f>('Non Double Counted #''s'!DM61/'Non Double Counted #''s'!$DL61)*100</f>
        <v>76.502141222191625</v>
      </c>
      <c r="DR61" s="175">
        <f>('Non Double Counted #''s'!DN61/'Non Double Counted #''s'!$DL61)*100</f>
        <v>10.806403511231117</v>
      </c>
      <c r="DS61" s="175">
        <f>('Non Double Counted #''s'!DO61/'Non Double Counted #''s'!$DL61)*100</f>
        <v>7.345533420425868</v>
      </c>
      <c r="DT61" s="175">
        <f>('Non Double Counted #''s'!DS61/'Non Double Counted #''s'!$DL61)*100</f>
        <v>1.6350661436533274</v>
      </c>
      <c r="DU61" s="175">
        <f>('Non Double Counted #''s'!DT61/'Non Double Counted #''s'!$DL61)*100</f>
        <v>3.7108557024980677</v>
      </c>
      <c r="DV61" s="29">
        <f t="shared" si="239"/>
        <v>-5.2300827114376318</v>
      </c>
      <c r="DW61" s="29">
        <f t="shared" si="240"/>
        <v>0.5672475739593299</v>
      </c>
      <c r="DX61" s="29">
        <f t="shared" si="241"/>
        <v>2.7732532223893251</v>
      </c>
      <c r="DY61" s="29">
        <f t="shared" si="242"/>
        <v>1.1916547086116287</v>
      </c>
      <c r="DZ61" s="29">
        <f t="shared" si="243"/>
        <v>0.69792720647735296</v>
      </c>
      <c r="EB61" s="50">
        <f t="shared" si="244"/>
        <v>100</v>
      </c>
      <c r="EC61" s="50">
        <f t="shared" si="245"/>
        <v>100</v>
      </c>
      <c r="EE61" s="175">
        <f>('Non Double Counted #''s'!BQ61/'Non Double Counted #''s'!$BP61)*100</f>
        <v>80.893046257816579</v>
      </c>
      <c r="EF61" s="175">
        <f>('Non Double Counted #''s'!BR61/'Non Double Counted #''s'!$BP61)*100</f>
        <v>10.336430653577333</v>
      </c>
      <c r="EG61" s="175">
        <f>('Non Double Counted #''s'!BS61/'Non Double Counted #''s'!$BP61)*100</f>
        <v>5.1292023089359766</v>
      </c>
      <c r="EH61" s="175">
        <f>('Non Double Counted #''s'!BT61/'Non Double Counted #''s'!$BP61)*100</f>
        <v>0.9843577433839118</v>
      </c>
      <c r="EI61" s="175">
        <f>('Non Double Counted #''s'!BU61/'Non Double Counted #''s'!$BP61)*100</f>
        <v>2.6569630362861925</v>
      </c>
      <c r="EJ61" s="175">
        <f>('Non Double Counted #''s'!EB61/'Non Double Counted #''s'!$EA61)*100</f>
        <v>75.719312053775383</v>
      </c>
      <c r="EK61" s="175">
        <f>('Non Double Counted #''s'!EC61/'Non Double Counted #''s'!$EA61)*100</f>
        <v>10.893854072207061</v>
      </c>
      <c r="EL61" s="175">
        <f>('Non Double Counted #''s'!ED61/'Non Double Counted #''s'!$EA61)*100</f>
        <v>7.8124578922853321</v>
      </c>
      <c r="EM61" s="175">
        <f>('Non Double Counted #''s'!EE61/'Non Double Counted #''s'!$EA61)*100</f>
        <v>1.7129369506566521</v>
      </c>
      <c r="EN61" s="175">
        <f>('Non Double Counted #''s'!EF61/'Non Double Counted #''s'!$EA61)*100</f>
        <v>3.861439031075562</v>
      </c>
      <c r="EO61" s="29">
        <f t="shared" si="246"/>
        <v>-5.173734204041196</v>
      </c>
      <c r="EP61" s="29">
        <f t="shared" si="247"/>
        <v>0.55742341862972822</v>
      </c>
      <c r="EQ61" s="29">
        <f t="shared" si="248"/>
        <v>2.6832555833493554</v>
      </c>
      <c r="ER61" s="29">
        <f t="shared" si="249"/>
        <v>1.2044759947893695</v>
      </c>
      <c r="ES61" s="29">
        <f t="shared" si="250"/>
        <v>0.72857920727274028</v>
      </c>
      <c r="EU61" s="50">
        <f t="shared" si="251"/>
        <v>99.999999999999986</v>
      </c>
      <c r="EV61" s="50">
        <f t="shared" si="252"/>
        <v>100</v>
      </c>
      <c r="EW61" s="175"/>
      <c r="EX61" s="175">
        <f>'Non Double Counted #''s'!BW61/'Non Double Counted #''s'!$BV61*100</f>
        <v>79.470562167921457</v>
      </c>
      <c r="EY61" s="175">
        <f>'Non Double Counted #''s'!BX61/'Non Double Counted #''s'!$BV61*100</f>
        <v>10.447578363076712</v>
      </c>
      <c r="EZ61" s="175">
        <f>'Non Double Counted #''s'!BY61/'Non Double Counted #''s'!$BV61*100</f>
        <v>5.6655528858019428</v>
      </c>
      <c r="FA61" s="175">
        <f>'Non Double Counted #''s'!BZ61/'Non Double Counted #''s'!$BV61*100</f>
        <v>1.4059964672759331</v>
      </c>
      <c r="FB61" s="175">
        <f>'Non Double Counted #''s'!CA61/'Non Double Counted #''s'!$BV61*100</f>
        <v>3.010310115923954</v>
      </c>
      <c r="FC61" s="194">
        <f>'Non Double Counted #''s'!EI61/'Non Double Counted #''s'!$EH61*100</f>
        <v>75.288029166908515</v>
      </c>
      <c r="FD61" s="175">
        <f>'Non Double Counted #''s'!EJ61/'Non Double Counted #''s'!$EH61*100</f>
        <v>10.886868085387336</v>
      </c>
      <c r="FE61" s="175">
        <f>'Non Double Counted #''s'!EK61/'Non Double Counted #''s'!$EH61*100</f>
        <v>8.0779666898584672</v>
      </c>
      <c r="FF61" s="175">
        <f>'Non Double Counted #''s'!EL61/'Non Double Counted #''s'!$EH61*100</f>
        <v>1.7911088991895179</v>
      </c>
      <c r="FG61" s="175">
        <f>'Non Double Counted #''s'!EM61/'Non Double Counted #''s'!$EH61*100</f>
        <v>3.9560271586561604</v>
      </c>
      <c r="FH61" s="29">
        <f t="shared" si="258"/>
        <v>-4.182533001012942</v>
      </c>
      <c r="FI61" s="29">
        <f t="shared" si="259"/>
        <v>0.43928972231062424</v>
      </c>
      <c r="FJ61" s="29">
        <f t="shared" si="260"/>
        <v>2.4124138040565244</v>
      </c>
      <c r="FK61" s="29">
        <f t="shared" si="261"/>
        <v>0.3851124319135848</v>
      </c>
      <c r="FL61" s="29">
        <f t="shared" si="262"/>
        <v>0.94571704273220636</v>
      </c>
      <c r="FN61" s="50">
        <f t="shared" si="59"/>
        <v>100</v>
      </c>
      <c r="FO61" s="50">
        <f t="shared" si="60"/>
        <v>100</v>
      </c>
      <c r="FP61" s="175">
        <f>'Non Double Counted #''s'!CC61/'Non Double Counted #''s'!$CB61*100</f>
        <v>79.199547104164623</v>
      </c>
      <c r="FQ61" s="175">
        <f>'Non Double Counted #''s'!CD61/'Non Double Counted #''s'!$CB61*100</f>
        <v>10.53722837981914</v>
      </c>
      <c r="FR61" s="175">
        <f>'Non Double Counted #''s'!CE61/'Non Double Counted #''s'!$CB61*100</f>
        <v>5.8890191750911054</v>
      </c>
      <c r="FS61" s="175">
        <f>'Non Double Counted #''s'!CF61/'Non Double Counted #''s'!$CB61*100</f>
        <v>1.3742726726112122</v>
      </c>
      <c r="FT61" s="175">
        <f>'Non Double Counted #''s'!CG61/'Non Double Counted #''s'!$CB61*100</f>
        <v>2.9999326683139125</v>
      </c>
      <c r="FU61" s="194">
        <f>'Non Double Counted #''s'!EO61/'Non Double Counted #''s'!$EN61*100</f>
        <v>74.890445854879701</v>
      </c>
      <c r="FV61" s="175">
        <f>'Non Double Counted #''s'!EP61/'Non Double Counted #''s'!$EN61*100</f>
        <v>10.833558316942767</v>
      </c>
      <c r="FW61" s="175">
        <f>'Non Double Counted #''s'!EQ61/'Non Double Counted #''s'!$EN61*100</f>
        <v>8.3377811305651175</v>
      </c>
      <c r="FX61" s="175">
        <f>'Non Double Counted #''s'!ER61/'Non Double Counted #''s'!$EN61*100</f>
        <v>1.8550945703520096</v>
      </c>
      <c r="FY61" s="175">
        <f>'Non Double Counted #''s'!ES61/'Non Double Counted #''s'!$EN61*100</f>
        <v>4.083120127260413</v>
      </c>
      <c r="FZ61" s="29">
        <f>'Non Double Counted #''s'!ET61/'Non Double Counted #''s'!$EN61*100</f>
        <v>99.692200903792397</v>
      </c>
      <c r="GA61" s="29">
        <f t="shared" si="254"/>
        <v>0.29632993712362676</v>
      </c>
      <c r="GB61" s="29">
        <f t="shared" si="255"/>
        <v>2.4487619554740121</v>
      </c>
      <c r="GC61" s="29">
        <f t="shared" si="256"/>
        <v>0.48082189774079742</v>
      </c>
      <c r="GD61" s="29">
        <f t="shared" si="257"/>
        <v>1.0831874589465005</v>
      </c>
      <c r="GF61" s="50">
        <f t="shared" si="62"/>
        <v>100</v>
      </c>
      <c r="GG61" s="50">
        <f t="shared" si="63"/>
        <v>100.00000000000001</v>
      </c>
      <c r="GI61" s="194">
        <f>'Non Double Counted #''s'!DM61/'Non Double Counted #''s'!$DL61*100</f>
        <v>76.502141222191625</v>
      </c>
      <c r="GJ61" s="175">
        <f>'Non Double Counted #''s'!DN61/'Non Double Counted #''s'!$DL61*100</f>
        <v>10.806403511231117</v>
      </c>
      <c r="GK61" s="175">
        <f>'Non Double Counted #''s'!DO61/'Non Double Counted #''s'!$DL61*100</f>
        <v>7.345533420425868</v>
      </c>
      <c r="GL61" s="175">
        <f>'Non Double Counted #''s'!DP61/'Non Double Counted #''s'!$DL61*100</f>
        <v>0.14363317992833879</v>
      </c>
      <c r="GM61" s="175">
        <f>'Non Double Counted #''s'!DQ61/'Non Double Counted #''s'!$DL61*100</f>
        <v>3.5366654284002306</v>
      </c>
      <c r="GN61" s="29">
        <f>'Non Double Counted #''s'!DR61/'Non Double Counted #''s'!$DL61*100</f>
        <v>3.055709416949871E-2</v>
      </c>
      <c r="GO61" s="29">
        <f>'Non Double Counted #''s'!DS61/'Non Double Counted #''s'!$DL61*100</f>
        <v>1.6350661436533274</v>
      </c>
      <c r="GP61" s="29">
        <f>'Non Double Counted #''s'!DT61/'Non Double Counted #''s'!$DL61*100</f>
        <v>3.7108557024980677</v>
      </c>
      <c r="GQ61" s="194">
        <f>'Non Double Counted #''s'!EU61/'Non Double Counted #''s'!$ET61*100</f>
        <v>74.488228807752819</v>
      </c>
      <c r="GR61" s="175">
        <f>'Non Double Counted #''s'!EV61/'Non Double Counted #''s'!$ET61*100</f>
        <v>10.819072883704667</v>
      </c>
      <c r="GS61" s="175">
        <f>'Non Double Counted #''s'!EW61/'Non Double Counted #''s'!$ET61*100</f>
        <v>8.6041420881023214</v>
      </c>
      <c r="GT61" s="194">
        <f>('Non Double Counted #''s'!EX61/'Non Double Counted #''s'!$ET61)*100</f>
        <v>0.14593731363717938</v>
      </c>
      <c r="GU61" s="194">
        <f>('Non Double Counted #''s'!EY61/'Non Double Counted #''s'!$ET61)*100</f>
        <v>4.0083848236911361</v>
      </c>
      <c r="GV61" s="194">
        <f>('Non Double Counted #''s'!EZ61/'Non Double Counted #''s'!$ET61)*100</f>
        <v>3.2038216442666391E-2</v>
      </c>
      <c r="GW61" s="175">
        <f>('Non Double Counted #''s'!FA61/'Non Double Counted #''s'!$ET61)*100</f>
        <v>1.9021958666692158</v>
      </c>
      <c r="GX61" s="175">
        <f>'Non Double Counted #''s'!FB61/'Non Double Counted #''s'!$ET61*100</f>
        <v>4.186360353770981</v>
      </c>
      <c r="GY61" s="29">
        <f t="shared" si="64"/>
        <v>-2.0139124144388063</v>
      </c>
      <c r="GZ61" s="29">
        <f t="shared" si="65"/>
        <v>1.26693724735496E-2</v>
      </c>
      <c r="HA61" s="29">
        <f t="shared" si="66"/>
        <v>1.2586086676764534</v>
      </c>
      <c r="HB61" s="29">
        <f t="shared" si="67"/>
        <v>2.3041337088405833E-3</v>
      </c>
      <c r="HC61" s="29">
        <f t="shared" si="68"/>
        <v>0.47171939529090556</v>
      </c>
      <c r="HD61" s="29">
        <f t="shared" si="69"/>
        <v>1.4811222731676808E-3</v>
      </c>
      <c r="HE61" s="29">
        <f t="shared" si="70"/>
        <v>0.26712972301588844</v>
      </c>
      <c r="HF61" s="29">
        <f t="shared" si="71"/>
        <v>0.4755046512729133</v>
      </c>
      <c r="HG61" s="50">
        <f t="shared" si="72"/>
        <v>100</v>
      </c>
      <c r="HH61" s="50">
        <f t="shared" si="73"/>
        <v>100</v>
      </c>
    </row>
    <row r="62" spans="1:216">
      <c r="A62" s="1" t="s">
        <v>73</v>
      </c>
      <c r="B62" s="79">
        <f>('Non Double Counted #''s'!U62/'Non Double Counted #''s'!$T62)*100</f>
        <v>82.247971532939843</v>
      </c>
      <c r="C62" s="79">
        <f>('Non Double Counted #''s'!V62/'Non Double Counted #''s'!$T62)*100</f>
        <v>4.5708912023363402</v>
      </c>
      <c r="D62" s="79">
        <f>('Non Double Counted #''s'!W62/'Non Double Counted #''s'!$T62)*100</f>
        <v>9.1430110626473802</v>
      </c>
      <c r="E62" s="79">
        <f>('Non Double Counted #''s'!X62/'Non Double Counted #''s'!$T62)*100</f>
        <v>1.1386824060903631</v>
      </c>
      <c r="F62" s="79">
        <f>('Non Double Counted #''s'!Y62/'Non Double Counted #''s'!$T62)*100</f>
        <v>2.8994437959860688</v>
      </c>
      <c r="G62" s="90">
        <f>('Non Double Counted #''s'!CC62/'Non Double Counted #''s'!$CB62)*100</f>
        <v>76.484302322263247</v>
      </c>
      <c r="H62" s="79">
        <f>('Non Double Counted #''s'!CD62/'Non Double Counted #''s'!$CB62)*100</f>
        <v>5.4188044919537868</v>
      </c>
      <c r="I62" s="79">
        <f>('Non Double Counted #''s'!CE62/'Non Double Counted #''s'!$CB62)*100</f>
        <v>12.814015382830052</v>
      </c>
      <c r="J62" s="79">
        <f>('Non Double Counted #''s'!CF62/'Non Double Counted #''s'!$CB62)*100</f>
        <v>1.8410504307991424</v>
      </c>
      <c r="K62" s="79">
        <f>('Non Double Counted #''s'!CG62/'Non Double Counted #''s'!$CB62)*100</f>
        <v>3.4418273721537678</v>
      </c>
      <c r="L62" s="28">
        <f t="shared" si="215"/>
        <v>-5.7636692106765963</v>
      </c>
      <c r="M62" s="29">
        <f t="shared" si="216"/>
        <v>0.84791328961744661</v>
      </c>
      <c r="N62" s="29">
        <f t="shared" si="217"/>
        <v>3.6710043201826714</v>
      </c>
      <c r="O62" s="29">
        <f t="shared" si="218"/>
        <v>0.54238357616769894</v>
      </c>
      <c r="P62" s="29">
        <f t="shared" si="219"/>
        <v>0.70236802470877935</v>
      </c>
      <c r="R62" s="50">
        <f t="shared" si="220"/>
        <v>100</v>
      </c>
      <c r="S62" s="50">
        <f t="shared" si="221"/>
        <v>100</v>
      </c>
      <c r="U62" s="80">
        <f>('Non Double Counted #''s'!AA62/'Non Double Counted #''s'!$Z62)*100</f>
        <v>81.651354629776435</v>
      </c>
      <c r="V62" s="80">
        <f>('Non Double Counted #''s'!AB62/'Non Double Counted #''s'!$Z62)*100</f>
        <v>4.6671613800815619</v>
      </c>
      <c r="W62" s="80">
        <f>('Non Double Counted #''s'!AC62/'Non Double Counted #''s'!$Z62)*100</f>
        <v>9.5433407415260003</v>
      </c>
      <c r="X62" s="80">
        <f>('Non Double Counted #''s'!AD62/'Non Double Counted #''s'!$Z62)*100</f>
        <v>1.174741096331209</v>
      </c>
      <c r="Y62" s="80">
        <f>('Non Double Counted #''s'!AE62/'Non Double Counted #''s'!$Z62)*100</f>
        <v>2.9634021522847975</v>
      </c>
      <c r="Z62" s="91">
        <f>('Non Double Counted #''s'!CI62/'Non Double Counted #''s'!$CH62)*100</f>
        <v>75.893084970655778</v>
      </c>
      <c r="AA62" s="80">
        <f>('Non Double Counted #''s'!CJ62/'Non Double Counted #''s'!$CH62)*100</f>
        <v>5.4708595323967044</v>
      </c>
      <c r="AB62" s="80">
        <f>('Non Double Counted #''s'!CK62/'Non Double Counted #''s'!$CH62)*100</f>
        <v>13.191474370936845</v>
      </c>
      <c r="AC62" s="80">
        <f>('Non Double Counted #''s'!CL62/'Non Double Counted #''s'!$CH62)*100</f>
        <v>1.8680519322245621</v>
      </c>
      <c r="AD62" s="80">
        <f>('Non Double Counted #''s'!CM62/'Non Double Counted #''s'!$CH62)*100</f>
        <v>3.5765291937861092</v>
      </c>
      <c r="AE62" s="28">
        <f t="shared" si="222"/>
        <v>-5.758269659120657</v>
      </c>
      <c r="AF62" s="29">
        <f t="shared" si="223"/>
        <v>0.80369815231514252</v>
      </c>
      <c r="AG62" s="29">
        <f t="shared" si="224"/>
        <v>3.6481336294108448</v>
      </c>
      <c r="AH62" s="29">
        <f t="shared" si="225"/>
        <v>0.6131270415013117</v>
      </c>
      <c r="AI62" s="29">
        <f t="shared" si="226"/>
        <v>0.69331083589335307</v>
      </c>
      <c r="AJ62" s="29"/>
      <c r="AK62" s="50">
        <f t="shared" si="28"/>
        <v>100</v>
      </c>
      <c r="AL62" s="50">
        <f t="shared" si="29"/>
        <v>100</v>
      </c>
      <c r="AN62" s="80">
        <f>('Non Double Counted #''s'!AG62/'Non Double Counted #''s'!$AF62)*100</f>
        <v>81.081711786219017</v>
      </c>
      <c r="AO62" s="80">
        <f>('Non Double Counted #''s'!AH62/'Non Double Counted #''s'!$AF62)*100</f>
        <v>4.7490810247717263</v>
      </c>
      <c r="AP62" s="80">
        <f>('Non Double Counted #''s'!AI62/'Non Double Counted #''s'!$AF62)*100</f>
        <v>9.9423878607526177</v>
      </c>
      <c r="AQ62" s="80">
        <f>('Non Double Counted #''s'!AJ62/'Non Double Counted #''s'!$AF62)*100</f>
        <v>1.2026487395711014</v>
      </c>
      <c r="AR62" s="80">
        <f>('Non Double Counted #''s'!AK62/'Non Double Counted #''s'!$AF62)*100</f>
        <v>3.0241705886855432</v>
      </c>
      <c r="AS62" s="91">
        <f>('Non Double Counted #''s'!CO62/'Non Double Counted #''s'!$CN62)*100</f>
        <v>75.306772825010867</v>
      </c>
      <c r="AT62" s="91">
        <f>('Non Double Counted #''s'!CP62/'Non Double Counted #''s'!$CN62)*100</f>
        <v>5.5282350826572433</v>
      </c>
      <c r="AU62" s="91">
        <f>('Non Double Counted #''s'!CQ62/'Non Double Counted #''s'!$CN62)*100</f>
        <v>13.585497441301136</v>
      </c>
      <c r="AV62" s="91">
        <f>('Non Double Counted #''s'!CR62/'Non Double Counted #''s'!$CN62)*100</f>
        <v>1.8830045524963601</v>
      </c>
      <c r="AW62" s="91">
        <f>('Non Double Counted #''s'!CS62/'Non Double Counted #''s'!$CN62)*100</f>
        <v>3.6964900985343947</v>
      </c>
      <c r="AX62" s="28">
        <f t="shared" si="227"/>
        <v>-5.7749389612081501</v>
      </c>
      <c r="AY62" s="29">
        <f t="shared" si="228"/>
        <v>0.77915405788551695</v>
      </c>
      <c r="AZ62" s="29">
        <f t="shared" si="229"/>
        <v>3.6431095805485185</v>
      </c>
      <c r="BA62" s="29">
        <f t="shared" si="230"/>
        <v>0.67231950984885147</v>
      </c>
      <c r="BB62" s="29">
        <f t="shared" si="231"/>
        <v>0.68035581292525871</v>
      </c>
      <c r="BD62" s="50">
        <f t="shared" si="30"/>
        <v>100.00000000000001</v>
      </c>
      <c r="BE62" s="50">
        <f t="shared" si="31"/>
        <v>100</v>
      </c>
      <c r="BG62" s="175">
        <f>('Non Double Counted #''s'!AM62/'Non Double Counted #''s'!$AL62)*100</f>
        <v>80.593411415420661</v>
      </c>
      <c r="BH62" s="175">
        <f>('Non Double Counted #''s'!AN62/'Non Double Counted #''s'!$AL62)*100</f>
        <v>4.8386931131225523</v>
      </c>
      <c r="BI62" s="175">
        <f>('Non Double Counted #''s'!AO62/'Non Double Counted #''s'!$AL62)*100</f>
        <v>10.267343232859831</v>
      </c>
      <c r="BJ62" s="175">
        <f>('Non Double Counted #''s'!AP62/'Non Double Counted #''s'!$AL62)*100</f>
        <v>1.2396659493322253</v>
      </c>
      <c r="BK62" s="175">
        <f>('Non Double Counted #''s'!AQ62/'Non Double Counted #''s'!$AL62)*100</f>
        <v>3.0608862892647246</v>
      </c>
      <c r="BL62" s="175">
        <f>('Non Double Counted #''s'!CU62/'Non Double Counted #''s'!$CT62)*100</f>
        <v>74.543510874520109</v>
      </c>
      <c r="BM62" s="175">
        <f>('Non Double Counted #''s'!CV62/'Non Double Counted #''s'!$CT62)*100</f>
        <v>5.6458040529846762</v>
      </c>
      <c r="BN62" s="175">
        <f>('Non Double Counted #''s'!CW62/'Non Double Counted #''s'!$CT62)*100</f>
        <v>14.035139261523941</v>
      </c>
      <c r="BO62" s="175">
        <f>('Non Double Counted #''s'!CX62/'Non Double Counted #''s'!$CT62)*100</f>
        <v>1.9283093862333476</v>
      </c>
      <c r="BP62" s="175">
        <f>('Non Double Counted #''s'!CY62/'Non Double Counted #''s'!$CT62)*100</f>
        <v>3.8472364247379343</v>
      </c>
      <c r="BQ62" s="29">
        <f t="shared" si="32"/>
        <v>-6.049900540900552</v>
      </c>
      <c r="BR62" s="29">
        <f t="shared" si="33"/>
        <v>0.8071109398621239</v>
      </c>
      <c r="BS62" s="29">
        <f t="shared" si="34"/>
        <v>3.7677960286641099</v>
      </c>
      <c r="BT62" s="29">
        <f t="shared" si="35"/>
        <v>0.78635013547320964</v>
      </c>
      <c r="BU62" s="29">
        <f t="shared" si="36"/>
        <v>0.68864343690112229</v>
      </c>
      <c r="BW62" s="50">
        <f t="shared" si="37"/>
        <v>100</v>
      </c>
      <c r="BX62" s="50">
        <f t="shared" si="38"/>
        <v>100</v>
      </c>
      <c r="BZ62" s="175">
        <f>('Non Double Counted #''s'!AS62/'Non Double Counted #''s'!$AR62)*100</f>
        <v>80.139021587897474</v>
      </c>
      <c r="CA62" s="175">
        <f>('Non Double Counted #''s'!AT62/'Non Double Counted #''s'!$AR62)*100</f>
        <v>4.8993883162867951</v>
      </c>
      <c r="CB62" s="175">
        <f>('Non Double Counted #''s'!AU62/'Non Double Counted #''s'!$AR62)*100</f>
        <v>10.600043778929557</v>
      </c>
      <c r="CC62" s="175">
        <f>('Non Double Counted #''s'!AV62/'Non Double Counted #''s'!$AR62)*100</f>
        <v>1.2636703465393508</v>
      </c>
      <c r="CD62" s="175">
        <f>('Non Double Counted #''s'!AW62/'Non Double Counted #''s'!$AR62)*100</f>
        <v>3.0978759703468213</v>
      </c>
      <c r="CE62" s="175">
        <f>('Non Double Counted #''s'!DA62/'Non Double Counted #''s'!$CZ62)*100</f>
        <v>73.93566966897599</v>
      </c>
      <c r="CF62" s="175">
        <f>('Non Double Counted #''s'!DB62/'Non Double Counted #''s'!$CZ62)*100</f>
        <v>5.7295384446434623</v>
      </c>
      <c r="CG62" s="175">
        <f>('Non Double Counted #''s'!DC62/'Non Double Counted #''s'!$CZ62)*100</f>
        <v>14.397830915139478</v>
      </c>
      <c r="CH62" s="175">
        <f>('Non Double Counted #''s'!DD62/'Non Double Counted #''s'!$CZ62)*100</f>
        <v>1.9892113778498113</v>
      </c>
      <c r="CI62" s="175">
        <f>('Non Double Counted #''s'!DE62/'Non Double Counted #''s'!$CZ62)*100</f>
        <v>3.9477495933912587</v>
      </c>
      <c r="CJ62" s="29">
        <f t="shared" si="39"/>
        <v>-6.2033519189214843</v>
      </c>
      <c r="CK62" s="29">
        <f t="shared" si="40"/>
        <v>0.83015012835666724</v>
      </c>
      <c r="CL62" s="29">
        <f t="shared" si="41"/>
        <v>3.7977871362099211</v>
      </c>
      <c r="CM62" s="29">
        <f t="shared" si="42"/>
        <v>0.84987362304443748</v>
      </c>
      <c r="CN62" s="29">
        <f t="shared" si="43"/>
        <v>0.72554103131046044</v>
      </c>
      <c r="CP62" s="50">
        <f t="shared" si="44"/>
        <v>100</v>
      </c>
      <c r="CQ62" s="50">
        <f t="shared" si="45"/>
        <v>100.00000000000001</v>
      </c>
      <c r="CS62" s="175">
        <f>('Non Double Counted #''s'!AY62/'Non Double Counted #''s'!$AX62)*100</f>
        <v>79.67735325418252</v>
      </c>
      <c r="CT62" s="175">
        <f>('Non Double Counted #''s'!AZ62/'Non Double Counted #''s'!$AX62)*100</f>
        <v>4.9675587422367142</v>
      </c>
      <c r="CU62" s="175">
        <f>('Non Double Counted #''s'!BA62/'Non Double Counted #''s'!$AX62)*100</f>
        <v>10.946174235663948</v>
      </c>
      <c r="CV62" s="175">
        <f>('Non Double Counted #''s'!BB62/'Non Double Counted #''s'!$AX62)*100</f>
        <v>1.2993500416906283</v>
      </c>
      <c r="CW62" s="175">
        <f>('Non Double Counted #''s'!BC62/'Non Double Counted #''s'!$AX62)*100</f>
        <v>3.1095637262261908</v>
      </c>
      <c r="CX62" s="175">
        <f>('Non Double Counted #''s'!DG62/'Non Double Counted #''s'!$DF62)*100</f>
        <v>73.344654523837931</v>
      </c>
      <c r="CY62" s="175">
        <f>('Non Double Counted #''s'!DH62/'Non Double Counted #''s'!$DF62)*100</f>
        <v>5.7970932180767987</v>
      </c>
      <c r="CZ62" s="175">
        <f>('Non Double Counted #''s'!DI62/'Non Double Counted #''s'!$DF62)*100</f>
        <v>14.894748898645055</v>
      </c>
      <c r="DA62" s="175">
        <f>('Non Double Counted #''s'!DJ62/'Non Double Counted #''s'!$DF62)*100</f>
        <v>2.0412220070312546</v>
      </c>
      <c r="DB62" s="175">
        <f>('Non Double Counted #''s'!DK62/'Non Double Counted #''s'!$DF62)*100</f>
        <v>3.9222813524089712</v>
      </c>
      <c r="DC62" s="29">
        <f t="shared" si="232"/>
        <v>-6.332698730344589</v>
      </c>
      <c r="DD62" s="29">
        <f t="shared" si="233"/>
        <v>0.82953447584008444</v>
      </c>
      <c r="DE62" s="29">
        <f t="shared" si="234"/>
        <v>3.9485746629811072</v>
      </c>
      <c r="DF62" s="29">
        <f t="shared" si="235"/>
        <v>0.81271762618278043</v>
      </c>
      <c r="DG62" s="29">
        <f t="shared" si="236"/>
        <v>0.74187196534062627</v>
      </c>
      <c r="DI62" s="50">
        <f t="shared" si="237"/>
        <v>100</v>
      </c>
      <c r="DJ62" s="50">
        <f t="shared" si="238"/>
        <v>100.00000000000001</v>
      </c>
      <c r="DL62" s="175">
        <f>('Non Double Counted #''s'!BE62/'Non Double Counted #''s'!$BD62)*100</f>
        <v>79.287480439373454</v>
      </c>
      <c r="DM62" s="175">
        <f>('Non Double Counted #''s'!BF62/'Non Double Counted #''s'!$BD62)*100</f>
        <v>5.0099892131690495</v>
      </c>
      <c r="DN62" s="175">
        <f>('Non Double Counted #''s'!BG62/'Non Double Counted #''s'!$BD62)*100</f>
        <v>11.260369031160268</v>
      </c>
      <c r="DO62" s="175">
        <f>('Non Double Counted #''s'!BH62/'Non Double Counted #''s'!$BD62)*100</f>
        <v>1.323950562890263</v>
      </c>
      <c r="DP62" s="175">
        <f>('Non Double Counted #''s'!BI62/'Non Double Counted #''s'!$BD62)*100</f>
        <v>3.1182107534069674</v>
      </c>
      <c r="DQ62" s="175">
        <f>('Non Double Counted #''s'!DM62/'Non Double Counted #''s'!$DL62)*100</f>
        <v>72.499124701903199</v>
      </c>
      <c r="DR62" s="175">
        <f>('Non Double Counted #''s'!DN62/'Non Double Counted #''s'!$DL62)*100</f>
        <v>5.9085216757782604</v>
      </c>
      <c r="DS62" s="175">
        <f>('Non Double Counted #''s'!DO62/'Non Double Counted #''s'!$DL62)*100</f>
        <v>15.477346530280595</v>
      </c>
      <c r="DT62" s="175">
        <f>('Non Double Counted #''s'!DS62/'Non Double Counted #''s'!$DL62)*100</f>
        <v>2.0872202702996021</v>
      </c>
      <c r="DU62" s="175">
        <f>('Non Double Counted #''s'!DT62/'Non Double Counted #''s'!$DL62)*100</f>
        <v>4.0277868217383466</v>
      </c>
      <c r="DV62" s="29">
        <f t="shared" si="239"/>
        <v>-6.7883557374702548</v>
      </c>
      <c r="DW62" s="29">
        <f t="shared" si="240"/>
        <v>0.89853246260921082</v>
      </c>
      <c r="DX62" s="29">
        <f t="shared" si="241"/>
        <v>4.2169774991203273</v>
      </c>
      <c r="DY62" s="29">
        <f t="shared" si="242"/>
        <v>0.90957606833137916</v>
      </c>
      <c r="DZ62" s="29">
        <f t="shared" si="243"/>
        <v>0.76326970740933908</v>
      </c>
      <c r="EB62" s="50">
        <f t="shared" si="244"/>
        <v>100</v>
      </c>
      <c r="EC62" s="50">
        <f t="shared" si="245"/>
        <v>100</v>
      </c>
      <c r="EE62" s="175">
        <f>('Non Double Counted #''s'!BQ62/'Non Double Counted #''s'!$BP62)*100</f>
        <v>78.21040268360791</v>
      </c>
      <c r="EF62" s="175">
        <f>('Non Double Counted #''s'!BR62/'Non Double Counted #''s'!$BP62)*100</f>
        <v>5.1044949293065285</v>
      </c>
      <c r="EG62" s="175">
        <f>('Non Double Counted #''s'!BS62/'Non Double Counted #''s'!$BP62)*100</f>
        <v>12.13899615365991</v>
      </c>
      <c r="EH62" s="175">
        <f>('Non Double Counted #''s'!BT62/'Non Double Counted #''s'!$BP62)*100</f>
        <v>1.3587046825463891</v>
      </c>
      <c r="EI62" s="175">
        <f>('Non Double Counted #''s'!BU62/'Non Double Counted #''s'!$BP62)*100</f>
        <v>3.1874015508792652</v>
      </c>
      <c r="EJ62" s="175">
        <f>('Non Double Counted #''s'!EB62/'Non Double Counted #''s'!$EA62)*100</f>
        <v>71.357261594489501</v>
      </c>
      <c r="EK62" s="175">
        <f>('Non Double Counted #''s'!EC62/'Non Double Counted #''s'!$EA62)*100</f>
        <v>6.1325648197356708</v>
      </c>
      <c r="EL62" s="175">
        <f>('Non Double Counted #''s'!ED62/'Non Double Counted #''s'!$EA62)*100</f>
        <v>16.296994131367875</v>
      </c>
      <c r="EM62" s="175">
        <f>('Non Double Counted #''s'!EE62/'Non Double Counted #''s'!$EA62)*100</f>
        <v>2.137042991010619</v>
      </c>
      <c r="EN62" s="175">
        <f>('Non Double Counted #''s'!EF62/'Non Double Counted #''s'!$EA62)*100</f>
        <v>4.0761364633963311</v>
      </c>
      <c r="EO62" s="29">
        <f t="shared" si="246"/>
        <v>-6.8531410891184095</v>
      </c>
      <c r="EP62" s="29">
        <f t="shared" si="247"/>
        <v>1.0280698904291423</v>
      </c>
      <c r="EQ62" s="29">
        <f t="shared" si="248"/>
        <v>4.1579979777079643</v>
      </c>
      <c r="ER62" s="29">
        <f t="shared" si="249"/>
        <v>0.88873491251706582</v>
      </c>
      <c r="ES62" s="29">
        <f t="shared" si="250"/>
        <v>0.77833830846422991</v>
      </c>
      <c r="EU62" s="50">
        <f t="shared" si="251"/>
        <v>100</v>
      </c>
      <c r="EV62" s="50">
        <f t="shared" si="252"/>
        <v>100</v>
      </c>
      <c r="EW62" s="175"/>
      <c r="EX62" s="175">
        <f>'Non Double Counted #''s'!BW62/'Non Double Counted #''s'!$BV62*100</f>
        <v>76.354759364487009</v>
      </c>
      <c r="EY62" s="175">
        <f>'Non Double Counted #''s'!BX62/'Non Double Counted #''s'!$BV62*100</f>
        <v>4.8985005230070859</v>
      </c>
      <c r="EZ62" s="175">
        <f>'Non Double Counted #''s'!BY62/'Non Double Counted #''s'!$BV62*100</f>
        <v>12.412986536724029</v>
      </c>
      <c r="FA62" s="175">
        <f>'Non Double Counted #''s'!BZ62/'Non Double Counted #''s'!$BV62*100</f>
        <v>2.23064184987749</v>
      </c>
      <c r="FB62" s="175">
        <f>'Non Double Counted #''s'!CA62/'Non Double Counted #''s'!$BV62*100</f>
        <v>4.1031117259043839</v>
      </c>
      <c r="FC62" s="194">
        <f>'Non Double Counted #''s'!EI62/'Non Double Counted #''s'!$EH62*100</f>
        <v>70.955941823341604</v>
      </c>
      <c r="FD62" s="175">
        <f>'Non Double Counted #''s'!EJ62/'Non Double Counted #''s'!$EH62*100</f>
        <v>6.1384415277285092</v>
      </c>
      <c r="FE62" s="175">
        <f>'Non Double Counted #''s'!EK62/'Non Double Counted #''s'!$EH62*100</f>
        <v>16.693484687241337</v>
      </c>
      <c r="FF62" s="175">
        <f>'Non Double Counted #''s'!EL62/'Non Double Counted #''s'!$EH62*100</f>
        <v>2.2020101690906939</v>
      </c>
      <c r="FG62" s="175">
        <f>'Non Double Counted #''s'!EM62/'Non Double Counted #''s'!$EH62*100</f>
        <v>4.0101217925978476</v>
      </c>
      <c r="FH62" s="29">
        <f t="shared" si="258"/>
        <v>-5.3988175411454051</v>
      </c>
      <c r="FI62" s="29">
        <f t="shared" si="259"/>
        <v>1.2399410047214232</v>
      </c>
      <c r="FJ62" s="29">
        <f t="shared" si="260"/>
        <v>4.2804981505173085</v>
      </c>
      <c r="FK62" s="29">
        <f t="shared" si="261"/>
        <v>-2.8631680786796121E-2</v>
      </c>
      <c r="FL62" s="29">
        <f t="shared" si="262"/>
        <v>-9.2989933306536265E-2</v>
      </c>
      <c r="FN62" s="50">
        <f t="shared" si="59"/>
        <v>100</v>
      </c>
      <c r="FO62" s="50">
        <f t="shared" si="60"/>
        <v>99.999999999999986</v>
      </c>
      <c r="FP62" s="175">
        <f>'Non Double Counted #''s'!CC62/'Non Double Counted #''s'!$CB62*100</f>
        <v>76.484302322263247</v>
      </c>
      <c r="FQ62" s="175">
        <f>'Non Double Counted #''s'!CD62/'Non Double Counted #''s'!$CB62*100</f>
        <v>5.4188044919537868</v>
      </c>
      <c r="FR62" s="175">
        <f>'Non Double Counted #''s'!CE62/'Non Double Counted #''s'!$CB62*100</f>
        <v>12.814015382830052</v>
      </c>
      <c r="FS62" s="175">
        <f>'Non Double Counted #''s'!CF62/'Non Double Counted #''s'!$CB62*100</f>
        <v>1.8410504307991424</v>
      </c>
      <c r="FT62" s="175">
        <f>'Non Double Counted #''s'!CG62/'Non Double Counted #''s'!$CB62*100</f>
        <v>3.4418273721537678</v>
      </c>
      <c r="FU62" s="194">
        <f>'Non Double Counted #''s'!EO62/'Non Double Counted #''s'!$EN62*100</f>
        <v>70.434782608695656</v>
      </c>
      <c r="FV62" s="175">
        <f>'Non Double Counted #''s'!EP62/'Non Double Counted #''s'!$EN62*100</f>
        <v>6.206921699020497</v>
      </c>
      <c r="FW62" s="175">
        <f>'Non Double Counted #''s'!EQ62/'Non Double Counted #''s'!$EN62*100</f>
        <v>17.112722598759326</v>
      </c>
      <c r="FX62" s="175">
        <f>'Non Double Counted #''s'!ER62/'Non Double Counted #''s'!$EN62*100</f>
        <v>2.2395019075010141</v>
      </c>
      <c r="FY62" s="175">
        <f>'Non Double Counted #''s'!ES62/'Non Double Counted #''s'!$EN62*100</f>
        <v>4.0060711860235099</v>
      </c>
      <c r="FZ62" s="29">
        <f>'Non Double Counted #''s'!ET62/'Non Double Counted #''s'!$EN62*100</f>
        <v>99.703642255819361</v>
      </c>
      <c r="GA62" s="29">
        <f t="shared" si="254"/>
        <v>0.78811720706671018</v>
      </c>
      <c r="GB62" s="29">
        <f t="shared" si="255"/>
        <v>4.2987072159292747</v>
      </c>
      <c r="GC62" s="29">
        <f t="shared" si="256"/>
        <v>0.39845147670187164</v>
      </c>
      <c r="GD62" s="29">
        <f t="shared" si="257"/>
        <v>0.56424381386974209</v>
      </c>
      <c r="GF62" s="50">
        <f t="shared" si="62"/>
        <v>100</v>
      </c>
      <c r="GG62" s="50">
        <f t="shared" si="63"/>
        <v>100</v>
      </c>
      <c r="GI62" s="194">
        <f>'Non Double Counted #''s'!DM62/'Non Double Counted #''s'!$DL62*100</f>
        <v>72.499124701903199</v>
      </c>
      <c r="GJ62" s="175">
        <f>'Non Double Counted #''s'!DN62/'Non Double Counted #''s'!$DL62*100</f>
        <v>5.9085216757782604</v>
      </c>
      <c r="GK62" s="175">
        <f>'Non Double Counted #''s'!DO62/'Non Double Counted #''s'!$DL62*100</f>
        <v>15.477346530280595</v>
      </c>
      <c r="GL62" s="175">
        <f>'Non Double Counted #''s'!DP62/'Non Double Counted #''s'!$DL62*100</f>
        <v>0.42901403213736</v>
      </c>
      <c r="GM62" s="175">
        <f>'Non Double Counted #''s'!DQ62/'Non Double Counted #''s'!$DL62*100</f>
        <v>3.5345056193665956</v>
      </c>
      <c r="GN62" s="29">
        <f>'Non Double Counted #''s'!DR62/'Non Double Counted #''s'!$DL62*100</f>
        <v>6.4267170234391144E-2</v>
      </c>
      <c r="GO62" s="29">
        <f>'Non Double Counted #''s'!DS62/'Non Double Counted #''s'!$DL62*100</f>
        <v>2.0872202702996021</v>
      </c>
      <c r="GP62" s="29">
        <f>'Non Double Counted #''s'!DT62/'Non Double Counted #''s'!$DL62*100</f>
        <v>4.0277868217383466</v>
      </c>
      <c r="GQ62" s="194">
        <f>'Non Double Counted #''s'!EU62/'Non Double Counted #''s'!$ET62*100</f>
        <v>69.883353722203026</v>
      </c>
      <c r="GR62" s="175">
        <f>'Non Double Counted #''s'!EV62/'Non Double Counted #''s'!$ET62*100</f>
        <v>6.2995207244174543</v>
      </c>
      <c r="GS62" s="175">
        <f>'Non Double Counted #''s'!EW62/'Non Double Counted #''s'!$ET62*100</f>
        <v>17.552713913986398</v>
      </c>
      <c r="GT62" s="194">
        <f>('Non Double Counted #''s'!EX62/'Non Double Counted #''s'!$ET62)*100</f>
        <v>0.41426891730530457</v>
      </c>
      <c r="GU62" s="194">
        <f>('Non Double Counted #''s'!EY62/'Non Double Counted #''s'!$ET62)*100</f>
        <v>3.5135599697915585</v>
      </c>
      <c r="GV62" s="194">
        <f>('Non Double Counted #''s'!EZ62/'Non Double Counted #''s'!$ET62)*100</f>
        <v>6.2995207244174539E-2</v>
      </c>
      <c r="GW62" s="175">
        <f>('Non Double Counted #''s'!FA62/'Non Double Counted #''s'!$ET62)*100</f>
        <v>2.2735875450520875</v>
      </c>
      <c r="GX62" s="175">
        <f>'Non Double Counted #''s'!FB62/'Non Double Counted #''s'!$ET62*100</f>
        <v>3.9908240943410376</v>
      </c>
      <c r="GY62" s="29">
        <f t="shared" si="64"/>
        <v>-2.6157709797001729</v>
      </c>
      <c r="GZ62" s="29">
        <f t="shared" si="65"/>
        <v>0.39099904863919388</v>
      </c>
      <c r="HA62" s="29">
        <f t="shared" si="66"/>
        <v>2.0753673837058031</v>
      </c>
      <c r="HB62" s="29">
        <f t="shared" si="67"/>
        <v>-1.4745114832055428E-2</v>
      </c>
      <c r="HC62" s="29">
        <f t="shared" si="68"/>
        <v>-2.0945649575037084E-2</v>
      </c>
      <c r="HD62" s="29">
        <f t="shared" si="69"/>
        <v>-1.2719629902166046E-3</v>
      </c>
      <c r="HE62" s="29">
        <f t="shared" si="70"/>
        <v>0.18636727475248538</v>
      </c>
      <c r="HF62" s="29">
        <f t="shared" si="71"/>
        <v>-3.6962727397308992E-2</v>
      </c>
      <c r="HG62" s="50">
        <f t="shared" si="72"/>
        <v>100</v>
      </c>
      <c r="HH62" s="50">
        <f t="shared" si="73"/>
        <v>99.999999999999986</v>
      </c>
    </row>
    <row r="63" spans="1:216">
      <c r="A63" s="20" t="s">
        <v>74</v>
      </c>
      <c r="B63" s="82">
        <f>('Non Double Counted #''s'!U63/'Non Double Counted #''s'!$T63)*100</f>
        <v>96.162278193990204</v>
      </c>
      <c r="C63" s="82">
        <f>('Non Double Counted #''s'!V63/'Non Double Counted #''s'!$T63)*100</f>
        <v>0.53975110024929185</v>
      </c>
      <c r="D63" s="82">
        <f>('Non Double Counted #''s'!W63/'Non Double Counted #''s'!$T63)*100</f>
        <v>0.99242976211091039</v>
      </c>
      <c r="E63" s="82">
        <f>('Non Double Counted #''s'!X63/'Non Double Counted #''s'!$T63)*100</f>
        <v>0.98311807545406726</v>
      </c>
      <c r="F63" s="82">
        <f>('Non Double Counted #''s'!Y63/'Non Double Counted #''s'!$T63)*100</f>
        <v>1.3224228681955259</v>
      </c>
      <c r="G63" s="93">
        <f>('Non Double Counted #''s'!CC63/'Non Double Counted #''s'!$CB63)*100</f>
        <v>94.187707824165784</v>
      </c>
      <c r="H63" s="82">
        <f>('Non Double Counted #''s'!CD63/'Non Double Counted #''s'!$CB63)*100</f>
        <v>1.01304054237418</v>
      </c>
      <c r="I63" s="82">
        <f>('Non Double Counted #''s'!CE63/'Non Double Counted #''s'!$CB63)*100</f>
        <v>1.5591501697712915</v>
      </c>
      <c r="J63" s="82">
        <f>('Non Double Counted #''s'!CF63/'Non Double Counted #''s'!$CB63)*100</f>
        <v>1.5516473482314892</v>
      </c>
      <c r="K63" s="82">
        <f>('Non Double Counted #''s'!CG63/'Non Double Counted #''s'!$CB63)*100</f>
        <v>1.688454115457249</v>
      </c>
      <c r="L63" s="30">
        <f t="shared" si="215"/>
        <v>-1.9745703698244199</v>
      </c>
      <c r="M63" s="31">
        <f t="shared" si="216"/>
        <v>0.4732894421248881</v>
      </c>
      <c r="N63" s="31">
        <f t="shared" si="217"/>
        <v>0.56672040766038112</v>
      </c>
      <c r="O63" s="31">
        <f t="shared" si="218"/>
        <v>0.36603124726172309</v>
      </c>
      <c r="P63" s="31">
        <f t="shared" si="219"/>
        <v>0.56852927277742193</v>
      </c>
      <c r="R63" s="50">
        <f t="shared" si="220"/>
        <v>100.00000000000001</v>
      </c>
      <c r="S63" s="50">
        <f t="shared" si="221"/>
        <v>99.999999999999986</v>
      </c>
      <c r="U63" s="80">
        <f>('Non Double Counted #''s'!AA63/'Non Double Counted #''s'!$Z63)*100</f>
        <v>96.010042374397159</v>
      </c>
      <c r="V63" s="80">
        <f>('Non Double Counted #''s'!AB63/'Non Double Counted #''s'!$Z63)*100</f>
        <v>0.57333892688383958</v>
      </c>
      <c r="W63" s="80">
        <f>('Non Double Counted #''s'!AC63/'Non Double Counted #''s'!$Z63)*100</f>
        <v>1.0582217062280284</v>
      </c>
      <c r="X63" s="80">
        <f>('Non Double Counted #''s'!AD63/'Non Double Counted #''s'!$Z63)*100</f>
        <v>1.0024488043785793</v>
      </c>
      <c r="Y63" s="80">
        <f>('Non Double Counted #''s'!AE63/'Non Double Counted #''s'!$Z63)*100</f>
        <v>1.3559481881124043</v>
      </c>
      <c r="Z63" s="91">
        <f>('Non Double Counted #''s'!CI63/'Non Double Counted #''s'!$CH63)*100</f>
        <v>94.036207031505839</v>
      </c>
      <c r="AA63" s="80">
        <f>('Non Double Counted #''s'!CJ63/'Non Double Counted #''s'!$CH63)*100</f>
        <v>1.0169150382341525</v>
      </c>
      <c r="AB63" s="80">
        <f>('Non Double Counted #''s'!CK63/'Non Double Counted #''s'!$CH63)*100</f>
        <v>1.6065212911594204</v>
      </c>
      <c r="AC63" s="80">
        <f>('Non Double Counted #''s'!CL63/'Non Double Counted #''s'!$CH63)*100</f>
        <v>1.5907068725629421</v>
      </c>
      <c r="AD63" s="80">
        <f>('Non Double Counted #''s'!CM63/'Non Double Counted #''s'!$CH63)*100</f>
        <v>1.7496497665376487</v>
      </c>
      <c r="AE63" s="30">
        <f t="shared" si="222"/>
        <v>-1.97383534289132</v>
      </c>
      <c r="AF63" s="31">
        <f t="shared" si="223"/>
        <v>0.44357611135031294</v>
      </c>
      <c r="AG63" s="31">
        <f t="shared" si="224"/>
        <v>0.54829958493139208</v>
      </c>
      <c r="AH63" s="31">
        <f t="shared" si="225"/>
        <v>0.39370157842524445</v>
      </c>
      <c r="AI63" s="31">
        <f t="shared" si="226"/>
        <v>0.58825806818436277</v>
      </c>
      <c r="AJ63" s="29"/>
      <c r="AK63" s="50">
        <f t="shared" si="28"/>
        <v>100</v>
      </c>
      <c r="AL63" s="50">
        <f t="shared" si="29"/>
        <v>100</v>
      </c>
      <c r="AN63" s="81">
        <f>('Non Double Counted #''s'!AG63/'Non Double Counted #''s'!$AF63)*100</f>
        <v>95.876290331472902</v>
      </c>
      <c r="AO63" s="81">
        <f>('Non Double Counted #''s'!AH63/'Non Double Counted #''s'!$AF63)*100</f>
        <v>0.61488368774545898</v>
      </c>
      <c r="AP63" s="81">
        <f>('Non Double Counted #''s'!AI63/'Non Double Counted #''s'!$AF63)*100</f>
        <v>1.1031259830517819</v>
      </c>
      <c r="AQ63" s="81">
        <f>('Non Double Counted #''s'!AJ63/'Non Double Counted #''s'!$AF63)*100</f>
        <v>1.022536006045059</v>
      </c>
      <c r="AR63" s="165">
        <f>('Non Double Counted #''s'!AK63/'Non Double Counted #''s'!$AF63)*100</f>
        <v>1.3831639916848006</v>
      </c>
      <c r="AS63" s="92">
        <f>('Non Double Counted #''s'!CO63/'Non Double Counted #''s'!$CN63)*100</f>
        <v>93.833522174169772</v>
      </c>
      <c r="AT63" s="92">
        <f>('Non Double Counted #''s'!CP63/'Non Double Counted #''s'!$CN63)*100</f>
        <v>1.0901169749293842</v>
      </c>
      <c r="AU63" s="92">
        <f>('Non Double Counted #''s'!CQ63/'Non Double Counted #''s'!$CN63)*100</f>
        <v>1.6895137481448381</v>
      </c>
      <c r="AV63" s="92">
        <f>('Non Double Counted #''s'!CR63/'Non Double Counted #''s'!$CN63)*100</f>
        <v>1.6346169190750524</v>
      </c>
      <c r="AW63" s="92">
        <f>('Non Double Counted #''s'!CS63/'Non Double Counted #''s'!$CN63)*100</f>
        <v>1.7522301836809602</v>
      </c>
      <c r="AX63" s="30">
        <f t="shared" si="227"/>
        <v>-2.0427681573031293</v>
      </c>
      <c r="AY63" s="31">
        <f t="shared" si="228"/>
        <v>0.47523328718392521</v>
      </c>
      <c r="AZ63" s="31">
        <f t="shared" si="229"/>
        <v>0.58638776509305623</v>
      </c>
      <c r="BA63" s="31">
        <f t="shared" si="230"/>
        <v>0.36906619199615953</v>
      </c>
      <c r="BB63" s="31">
        <f t="shared" si="231"/>
        <v>0.61208091302999335</v>
      </c>
      <c r="BD63" s="50">
        <f t="shared" si="30"/>
        <v>100</v>
      </c>
      <c r="BE63" s="50">
        <f t="shared" si="31"/>
        <v>100.00000000000001</v>
      </c>
      <c r="BG63" s="175">
        <f>('Non Double Counted #''s'!AM63/'Non Double Counted #''s'!$AL63)*100</f>
        <v>95.720143847666364</v>
      </c>
      <c r="BH63" s="175">
        <f>('Non Double Counted #''s'!AN63/'Non Double Counted #''s'!$AL63)*100</f>
        <v>0.65633731760322889</v>
      </c>
      <c r="BI63" s="175">
        <f>('Non Double Counted #''s'!AO63/'Non Double Counted #''s'!$AL63)*100</f>
        <v>1.1611624236779468</v>
      </c>
      <c r="BJ63" s="175">
        <f>('Non Double Counted #''s'!AP63/'Non Double Counted #''s'!$AL63)*100</f>
        <v>1.0450623512366759</v>
      </c>
      <c r="BK63" s="175">
        <f>('Non Double Counted #''s'!AQ63/'Non Double Counted #''s'!$AL63)*100</f>
        <v>1.4172940598157924</v>
      </c>
      <c r="BL63" s="175">
        <f>('Non Double Counted #''s'!CU63/'Non Double Counted #''s'!$CT63)*100</f>
        <v>93.528333987697948</v>
      </c>
      <c r="BM63" s="175">
        <f>('Non Double Counted #''s'!CV63/'Non Double Counted #''s'!$CT63)*100</f>
        <v>1.1393924304378498</v>
      </c>
      <c r="BN63" s="175">
        <f>('Non Double Counted #''s'!CW63/'Non Double Counted #''s'!$CT63)*100</f>
        <v>1.7731684972915689</v>
      </c>
      <c r="BO63" s="175">
        <f>('Non Double Counted #''s'!CX63/'Non Double Counted #''s'!$CT63)*100</f>
        <v>1.6802806426179693</v>
      </c>
      <c r="BP63" s="175">
        <f>('Non Double Counted #''s'!CY63/'Non Double Counted #''s'!$CT63)*100</f>
        <v>1.8788244419546667</v>
      </c>
      <c r="BQ63" s="29">
        <f t="shared" si="32"/>
        <v>-2.1918098599684157</v>
      </c>
      <c r="BR63" s="29">
        <f t="shared" si="33"/>
        <v>0.48305511283462088</v>
      </c>
      <c r="BS63" s="29">
        <f t="shared" si="34"/>
        <v>0.61200607361362214</v>
      </c>
      <c r="BT63" s="29">
        <f t="shared" si="35"/>
        <v>0.46153038213887432</v>
      </c>
      <c r="BU63" s="29">
        <f t="shared" si="36"/>
        <v>0.63521829138129338</v>
      </c>
      <c r="BW63" s="50">
        <f t="shared" si="37"/>
        <v>100.00000000000001</v>
      </c>
      <c r="BX63" s="50">
        <f t="shared" si="38"/>
        <v>100</v>
      </c>
      <c r="BZ63" s="175">
        <f>('Non Double Counted #''s'!AS63/'Non Double Counted #''s'!$AR63)*100</f>
        <v>95.58214189981301</v>
      </c>
      <c r="CA63" s="175">
        <f>('Non Double Counted #''s'!AT63/'Non Double Counted #''s'!$AR63)*100</f>
        <v>0.70065010770537495</v>
      </c>
      <c r="CB63" s="175">
        <f>('Non Double Counted #''s'!AU63/'Non Double Counted #''s'!$AR63)*100</f>
        <v>1.2164086797291058</v>
      </c>
      <c r="CC63" s="175">
        <f>('Non Double Counted #''s'!AV63/'Non Double Counted #''s'!$AR63)*100</f>
        <v>1.0586453344356852</v>
      </c>
      <c r="CD63" s="175">
        <f>('Non Double Counted #''s'!AW63/'Non Double Counted #''s'!$AR63)*100</f>
        <v>1.4421539783168249</v>
      </c>
      <c r="CE63" s="175">
        <f>('Non Double Counted #''s'!DA63/'Non Double Counted #''s'!$CZ63)*100</f>
        <v>93.262752339299908</v>
      </c>
      <c r="CF63" s="175">
        <f>('Non Double Counted #''s'!DB63/'Non Double Counted #''s'!$CZ63)*100</f>
        <v>1.2029544343670233</v>
      </c>
      <c r="CG63" s="175">
        <f>('Non Double Counted #''s'!DC63/'Non Double Counted #''s'!$CZ63)*100</f>
        <v>1.8409308001699567</v>
      </c>
      <c r="CH63" s="175">
        <f>('Non Double Counted #''s'!DD63/'Non Double Counted #''s'!$CZ63)*100</f>
        <v>1.7321521559256408</v>
      </c>
      <c r="CI63" s="175">
        <f>('Non Double Counted #''s'!DE63/'Non Double Counted #''s'!$CZ63)*100</f>
        <v>1.9612102702374603</v>
      </c>
      <c r="CJ63" s="29">
        <f t="shared" si="39"/>
        <v>-2.3193895605131019</v>
      </c>
      <c r="CK63" s="29">
        <f t="shared" si="40"/>
        <v>0.50230432666164837</v>
      </c>
      <c r="CL63" s="29">
        <f t="shared" si="41"/>
        <v>0.62452212044085087</v>
      </c>
      <c r="CM63" s="29">
        <f t="shared" si="42"/>
        <v>0.5190562919206354</v>
      </c>
      <c r="CN63" s="29">
        <f t="shared" si="43"/>
        <v>0.67350682148995555</v>
      </c>
      <c r="CP63" s="50">
        <f t="shared" si="44"/>
        <v>99.999999999999986</v>
      </c>
      <c r="CQ63" s="50">
        <f t="shared" si="45"/>
        <v>100</v>
      </c>
      <c r="CS63" s="175">
        <f>('Non Double Counted #''s'!AY63/'Non Double Counted #''s'!$AX63)*100</f>
        <v>95.427735748053848</v>
      </c>
      <c r="CT63" s="175">
        <f>('Non Double Counted #''s'!AZ63/'Non Double Counted #''s'!$AX63)*100</f>
        <v>0.74879554205444732</v>
      </c>
      <c r="CU63" s="175">
        <f>('Non Double Counted #''s'!BA63/'Non Double Counted #''s'!$AX63)*100</f>
        <v>1.2723397119620248</v>
      </c>
      <c r="CV63" s="175">
        <f>('Non Double Counted #''s'!BB63/'Non Double Counted #''s'!$AX63)*100</f>
        <v>1.0796586885436217</v>
      </c>
      <c r="CW63" s="175">
        <f>('Non Double Counted #''s'!BC63/'Non Double Counted #''s'!$AX63)*100</f>
        <v>1.471470309386065</v>
      </c>
      <c r="CX63" s="175">
        <f>('Non Double Counted #''s'!DG63/'Non Double Counted #''s'!$DF63)*100</f>
        <v>93.056449469575426</v>
      </c>
      <c r="CY63" s="175">
        <f>('Non Double Counted #''s'!DH63/'Non Double Counted #''s'!$DF63)*100</f>
        <v>1.2100660589118692</v>
      </c>
      <c r="CZ63" s="175">
        <f>('Non Double Counted #''s'!DI63/'Non Double Counted #''s'!$DF63)*100</f>
        <v>1.8653717454858676</v>
      </c>
      <c r="DA63" s="175">
        <f>('Non Double Counted #''s'!DJ63/'Non Double Counted #''s'!$DF63)*100</f>
        <v>1.7635455992212543</v>
      </c>
      <c r="DB63" s="175">
        <f>('Non Double Counted #''s'!DK63/'Non Double Counted #''s'!$DF63)*100</f>
        <v>2.104567126805573</v>
      </c>
      <c r="DC63" s="29">
        <f t="shared" si="232"/>
        <v>-2.3712862784784221</v>
      </c>
      <c r="DD63" s="29">
        <f t="shared" si="233"/>
        <v>0.46127051685742193</v>
      </c>
      <c r="DE63" s="29">
        <f t="shared" si="234"/>
        <v>0.59303203352384282</v>
      </c>
      <c r="DF63" s="29">
        <f t="shared" si="235"/>
        <v>0.63309681741950796</v>
      </c>
      <c r="DG63" s="29">
        <f t="shared" si="236"/>
        <v>0.68388691067763263</v>
      </c>
      <c r="DI63" s="50">
        <f t="shared" si="237"/>
        <v>100</v>
      </c>
      <c r="DJ63" s="50">
        <f t="shared" si="238"/>
        <v>100</v>
      </c>
      <c r="DL63" s="175">
        <f>('Non Double Counted #''s'!BE63/'Non Double Counted #''s'!$BD63)*100</f>
        <v>95.281821286576843</v>
      </c>
      <c r="DM63" s="175">
        <f>('Non Double Counted #''s'!BF63/'Non Double Counted #''s'!$BD63)*100</f>
        <v>0.78469846056692882</v>
      </c>
      <c r="DN63" s="175">
        <f>('Non Double Counted #''s'!BG63/'Non Double Counted #''s'!$BD63)*100</f>
        <v>1.3267863931901511</v>
      </c>
      <c r="DO63" s="175">
        <f>('Non Double Counted #''s'!BH63/'Non Double Counted #''s'!$BD63)*100</f>
        <v>1.1010909418959063</v>
      </c>
      <c r="DP63" s="175">
        <f>('Non Double Counted #''s'!BI63/'Non Double Counted #''s'!$BD63)*100</f>
        <v>1.5056029177701742</v>
      </c>
      <c r="DQ63" s="175">
        <f>('Non Double Counted #''s'!DM63/'Non Double Counted #''s'!$DL63)*100</f>
        <v>92.863384841347084</v>
      </c>
      <c r="DR63" s="175">
        <f>('Non Double Counted #''s'!DN63/'Non Double Counted #''s'!$DL63)*100</f>
        <v>1.2580633264759313</v>
      </c>
      <c r="DS63" s="175">
        <f>('Non Double Counted #''s'!DO63/'Non Double Counted #''s'!$DL63)*100</f>
        <v>1.9337552532882658</v>
      </c>
      <c r="DT63" s="175">
        <f>('Non Double Counted #''s'!DS63/'Non Double Counted #''s'!$DL63)*100</f>
        <v>1.7950572189520841</v>
      </c>
      <c r="DU63" s="175">
        <f>('Non Double Counted #''s'!DT63/'Non Double Counted #''s'!$DL63)*100</f>
        <v>2.1497393599366319</v>
      </c>
      <c r="DV63" s="29">
        <f t="shared" si="239"/>
        <v>-2.4184364452297586</v>
      </c>
      <c r="DW63" s="29">
        <f t="shared" si="240"/>
        <v>0.47336486590900251</v>
      </c>
      <c r="DX63" s="29">
        <f t="shared" si="241"/>
        <v>0.60696886009811468</v>
      </c>
      <c r="DY63" s="29">
        <f t="shared" si="242"/>
        <v>0.64413644216645771</v>
      </c>
      <c r="DZ63" s="29">
        <f t="shared" si="243"/>
        <v>0.69396627705617786</v>
      </c>
      <c r="EB63" s="50">
        <f t="shared" si="244"/>
        <v>100</v>
      </c>
      <c r="EC63" s="50">
        <f t="shared" si="245"/>
        <v>100</v>
      </c>
      <c r="EE63" s="175">
        <f>('Non Double Counted #''s'!BQ63/'Non Double Counted #''s'!$BP63)*100</f>
        <v>94.908003088008229</v>
      </c>
      <c r="EF63" s="175">
        <f>('Non Double Counted #''s'!BR63/'Non Double Counted #''s'!$BP63)*100</f>
        <v>0.9030815748841996</v>
      </c>
      <c r="EG63" s="175">
        <f>('Non Double Counted #''s'!BS63/'Non Double Counted #''s'!$BP63)*100</f>
        <v>1.4770972722593927</v>
      </c>
      <c r="EH63" s="175">
        <f>('Non Double Counted #''s'!BT63/'Non Double Counted #''s'!$BP63)*100</f>
        <v>1.1489963973237263</v>
      </c>
      <c r="EI63" s="175">
        <f>('Non Double Counted #''s'!BU63/'Non Double Counted #''s'!$BP63)*100</f>
        <v>1.5628216675244468</v>
      </c>
      <c r="EJ63" s="175">
        <f>('Non Double Counted #''s'!EB63/'Non Double Counted #''s'!$EA63)*100</f>
        <v>92.555958518499523</v>
      </c>
      <c r="EK63" s="175">
        <f>('Non Double Counted #''s'!EC63/'Non Double Counted #''s'!$EA63)*100</f>
        <v>1.3064332864842167</v>
      </c>
      <c r="EL63" s="175">
        <f>('Non Double Counted #''s'!ED63/'Non Double Counted #''s'!$EA63)*100</f>
        <v>2.0383372142778158</v>
      </c>
      <c r="EM63" s="175">
        <f>('Non Double Counted #''s'!EE63/'Non Double Counted #''s'!$EA63)*100</f>
        <v>1.8447440579882017</v>
      </c>
      <c r="EN63" s="175">
        <f>('Non Double Counted #''s'!EF63/'Non Double Counted #''s'!$EA63)*100</f>
        <v>2.2545269227502409</v>
      </c>
      <c r="EO63" s="29">
        <f t="shared" si="246"/>
        <v>-2.3520445695087062</v>
      </c>
      <c r="EP63" s="29">
        <f t="shared" si="247"/>
        <v>0.40335171160001715</v>
      </c>
      <c r="EQ63" s="29">
        <f t="shared" si="248"/>
        <v>0.56123994201842309</v>
      </c>
      <c r="ER63" s="29">
        <f t="shared" si="249"/>
        <v>0.69170525522579407</v>
      </c>
      <c r="ES63" s="29">
        <f t="shared" si="250"/>
        <v>0.69574766066447546</v>
      </c>
      <c r="EU63" s="50">
        <f t="shared" si="251"/>
        <v>100</v>
      </c>
      <c r="EV63" s="50">
        <f t="shared" si="252"/>
        <v>100.00000000000001</v>
      </c>
      <c r="EW63" s="175"/>
      <c r="EX63" s="191">
        <f>'Non Double Counted #''s'!BW63/'Non Double Counted #''s'!$BV63*100</f>
        <v>94.323849643862232</v>
      </c>
      <c r="EY63" s="191">
        <f>'Non Double Counted #''s'!BX63/'Non Double Counted #''s'!$BV63*100</f>
        <v>0.94975397169116305</v>
      </c>
      <c r="EZ63" s="191">
        <f>'Non Double Counted #''s'!BY63/'Non Double Counted #''s'!$BV63*100</f>
        <v>1.4715353476917765</v>
      </c>
      <c r="FA63" s="191">
        <f>'Non Double Counted #''s'!BZ63/'Non Double Counted #''s'!$BV63*100</f>
        <v>1.5648646964159292</v>
      </c>
      <c r="FB63" s="191">
        <f>'Non Double Counted #''s'!CA63/'Non Double Counted #''s'!$BV63*100</f>
        <v>1.689996340338894</v>
      </c>
      <c r="FC63" s="195">
        <f>'Non Double Counted #''s'!EI63/'Non Double Counted #''s'!$EH63*100</f>
        <v>92.328029171552927</v>
      </c>
      <c r="FD63" s="195">
        <f>'Non Double Counted #''s'!EJ63/'Non Double Counted #''s'!$EH63*100</f>
        <v>1.3194897865875668</v>
      </c>
      <c r="FE63" s="195">
        <f>'Non Double Counted #''s'!EK63/'Non Double Counted #''s'!$EH63*100</f>
        <v>2.1365306963858011</v>
      </c>
      <c r="FF63" s="195">
        <f>'Non Double Counted #''s'!EL63/'Non Double Counted #''s'!$EH63*100</f>
        <v>1.8811352264469068</v>
      </c>
      <c r="FG63" s="195">
        <f>'Non Double Counted #''s'!EM63/'Non Double Counted #''s'!$EH63*100</f>
        <v>2.3348151190268021</v>
      </c>
      <c r="FH63" s="31">
        <f t="shared" si="258"/>
        <v>-1.9958204723093047</v>
      </c>
      <c r="FI63" s="31">
        <f t="shared" si="259"/>
        <v>0.36973581489640372</v>
      </c>
      <c r="FJ63" s="31">
        <f t="shared" si="260"/>
        <v>0.66499534869402455</v>
      </c>
      <c r="FK63" s="31">
        <f t="shared" si="261"/>
        <v>0.3162705300309776</v>
      </c>
      <c r="FL63" s="31">
        <f t="shared" si="262"/>
        <v>0.64481877868790805</v>
      </c>
      <c r="FN63" s="50">
        <f t="shared" si="59"/>
        <v>99.999999999999986</v>
      </c>
      <c r="FO63" s="50">
        <f t="shared" si="60"/>
        <v>100</v>
      </c>
      <c r="FP63" s="191">
        <f>'Non Double Counted #''s'!CC63/'Non Double Counted #''s'!$CB63*100</f>
        <v>94.187707824165784</v>
      </c>
      <c r="FQ63" s="191">
        <f>'Non Double Counted #''s'!CD63/'Non Double Counted #''s'!$CB63*100</f>
        <v>1.01304054237418</v>
      </c>
      <c r="FR63" s="191">
        <f>'Non Double Counted #''s'!CE63/'Non Double Counted #''s'!$CB63*100</f>
        <v>1.5591501697712915</v>
      </c>
      <c r="FS63" s="191">
        <f>'Non Double Counted #''s'!CF63/'Non Double Counted #''s'!$CB63*100</f>
        <v>1.5516473482314892</v>
      </c>
      <c r="FT63" s="191">
        <f>'Non Double Counted #''s'!CG63/'Non Double Counted #''s'!$CB63*100</f>
        <v>1.688454115457249</v>
      </c>
      <c r="FU63" s="195">
        <f>'Non Double Counted #''s'!EO63/'Non Double Counted #''s'!$EN63*100</f>
        <v>92.179877954532813</v>
      </c>
      <c r="FV63" s="195">
        <f>'Non Double Counted #''s'!EP63/'Non Double Counted #''s'!$EN63*100</f>
        <v>1.3422528331983457</v>
      </c>
      <c r="FW63" s="195">
        <f>'Non Double Counted #''s'!EQ63/'Non Double Counted #''s'!$EN63*100</f>
        <v>2.2184885899235205</v>
      </c>
      <c r="FX63" s="195">
        <f>'Non Double Counted #''s'!ER63/'Non Double Counted #''s'!$EN63*100</f>
        <v>1.9116746938043687</v>
      </c>
      <c r="FY63" s="195">
        <f>'Non Double Counted #''s'!ES63/'Non Double Counted #''s'!$EN63*100</f>
        <v>2.3477059285409569</v>
      </c>
      <c r="FZ63" s="31">
        <f>'Non Double Counted #''s'!ET63/'Non Double Counted #''s'!$EN63*100</f>
        <v>100.01422008989569</v>
      </c>
      <c r="GA63" s="31">
        <f t="shared" si="254"/>
        <v>0.3292122908241657</v>
      </c>
      <c r="GB63" s="31">
        <f t="shared" si="255"/>
        <v>0.65933842015222899</v>
      </c>
      <c r="GC63" s="31">
        <f t="shared" si="256"/>
        <v>0.36002734557287952</v>
      </c>
      <c r="GD63" s="31">
        <f t="shared" si="257"/>
        <v>0.65925181308370795</v>
      </c>
      <c r="GF63" s="50">
        <f t="shared" si="62"/>
        <v>99.999999999999986</v>
      </c>
      <c r="GG63" s="50">
        <f t="shared" si="63"/>
        <v>100.00000000000001</v>
      </c>
      <c r="GI63" s="195">
        <f>'Non Double Counted #''s'!DM63/'Non Double Counted #''s'!$DL63*100</f>
        <v>92.863384841347084</v>
      </c>
      <c r="GJ63" s="195">
        <f>'Non Double Counted #''s'!DN63/'Non Double Counted #''s'!$DL63*100</f>
        <v>1.2580633264759313</v>
      </c>
      <c r="GK63" s="195">
        <f>'Non Double Counted #''s'!DO63/'Non Double Counted #''s'!$DL63*100</f>
        <v>1.9337552532882658</v>
      </c>
      <c r="GL63" s="195">
        <f>'Non Double Counted #''s'!DP63/'Non Double Counted #''s'!$DL63*100</f>
        <v>0.32694253411731128</v>
      </c>
      <c r="GM63" s="195">
        <f>'Non Double Counted #''s'!DQ63/'Non Double Counted #''s'!$DL63*100</f>
        <v>1.7936141180167946</v>
      </c>
      <c r="GN63" s="31">
        <f>'Non Double Counted #''s'!DR63/'Non Double Counted #''s'!$DL63*100</f>
        <v>2.9182707802526065E-2</v>
      </c>
      <c r="GO63" s="29">
        <f>'Non Double Counted #''s'!DS63/'Non Double Counted #''s'!$DL63*100</f>
        <v>1.7950572189520841</v>
      </c>
      <c r="GP63" s="29">
        <f>'Non Double Counted #''s'!DT63/'Non Double Counted #''s'!$DL63*100</f>
        <v>2.1497393599366319</v>
      </c>
      <c r="GQ63" s="195">
        <f>'Non Double Counted #''s'!EU63/'Non Double Counted #''s'!$ET63*100</f>
        <v>91.937119048502154</v>
      </c>
      <c r="GR63" s="195">
        <f>'Non Double Counted #''s'!EV63/'Non Double Counted #''s'!$ET63*100</f>
        <v>1.4018706032169925</v>
      </c>
      <c r="GS63" s="195">
        <f>'Non Double Counted #''s'!EW63/'Non Double Counted #''s'!$ET63*100</f>
        <v>2.2960634496742207</v>
      </c>
      <c r="GT63" s="195">
        <f>('Non Double Counted #''s'!EX63/'Non Double Counted #''s'!$ET63)*100</f>
        <v>0.32361559289343866</v>
      </c>
      <c r="GU63" s="195">
        <f>('Non Double Counted #''s'!EY63/'Non Double Counted #''s'!$ET63)*100</f>
        <v>2.0328746460937404</v>
      </c>
      <c r="GV63" s="195">
        <f>('Non Double Counted #''s'!EZ63/'Non Double Counted #''s'!$ET63)*100</f>
        <v>2.9981578329191547E-2</v>
      </c>
      <c r="GW63" s="195">
        <f>('Non Double Counted #''s'!FA63/'Non Double Counted #''s'!$ET63)*100</f>
        <v>1.978475081290259</v>
      </c>
      <c r="GX63" s="195">
        <f>'Non Double Counted #''s'!FB63/'Non Double Counted #''s'!$ET63*100</f>
        <v>2.3864718173163704</v>
      </c>
      <c r="GY63" s="31">
        <f t="shared" si="64"/>
        <v>-0.92626579284493005</v>
      </c>
      <c r="GZ63" s="31">
        <f t="shared" si="65"/>
        <v>0.1438072767410612</v>
      </c>
      <c r="HA63" s="31">
        <f t="shared" si="66"/>
        <v>0.36230819638595491</v>
      </c>
      <c r="HB63" s="31">
        <f t="shared" si="67"/>
        <v>-3.3269412238726148E-3</v>
      </c>
      <c r="HC63" s="31">
        <f t="shared" si="68"/>
        <v>0.23926052807694576</v>
      </c>
      <c r="HD63" s="31">
        <f t="shared" si="69"/>
        <v>7.9887052666548219E-4</v>
      </c>
      <c r="HE63" s="31">
        <f t="shared" si="70"/>
        <v>0.18341786233817481</v>
      </c>
      <c r="HF63" s="31">
        <f t="shared" si="71"/>
        <v>0.23673245737973847</v>
      </c>
      <c r="HG63" s="50">
        <f t="shared" si="72"/>
        <v>99.999999999999986</v>
      </c>
      <c r="HH63" s="50">
        <f t="shared" si="73"/>
        <v>99.999999999999986</v>
      </c>
    </row>
    <row r="64" spans="1:216">
      <c r="A64" s="55" t="s">
        <v>75</v>
      </c>
      <c r="B64" s="83">
        <f>('Non Double Counted #''s'!U64/'Non Double Counted #''s'!$T64)*100</f>
        <v>28.767929538601088</v>
      </c>
      <c r="C64" s="83">
        <f>('Non Double Counted #''s'!V64/'Non Double Counted #''s'!$T64)*100</f>
        <v>58.889208174796337</v>
      </c>
      <c r="D64" s="83">
        <f>('Non Double Counted #''s'!W64/'Non Double Counted #''s'!$T64)*100</f>
        <v>8.1251146832664567</v>
      </c>
      <c r="E64" s="83">
        <f>('Non Double Counted #''s'!X64/'Non Double Counted #''s'!$T64)*100</f>
        <v>1.1544493645248737</v>
      </c>
      <c r="F64" s="83">
        <f>('Non Double Counted #''s'!Y64/'Non Double Counted #''s'!$T64)*100</f>
        <v>3.0632982388112411</v>
      </c>
      <c r="G64" s="94">
        <f>('Non Double Counted #''s'!CC64/'Non Double Counted #''s'!$CB64)*100</f>
        <v>35.320293335231945</v>
      </c>
      <c r="H64" s="83">
        <f>('Non Double Counted #''s'!CD64/'Non Double Counted #''s'!$CB64)*100</f>
        <v>49.224105010388421</v>
      </c>
      <c r="I64" s="83">
        <f>('Non Double Counted #''s'!CE64/'Non Double Counted #''s'!$CB64)*100</f>
        <v>9.5055631428035134</v>
      </c>
      <c r="J64" s="83">
        <f>('Non Double Counted #''s'!CF64/'Non Double Counted #''s'!$CB64)*100</f>
        <v>2.0482333218985236</v>
      </c>
      <c r="K64" s="83">
        <f>('Non Double Counted #''s'!CG64/'Non Double Counted #''s'!$CB64)*100</f>
        <v>3.9018051896776034</v>
      </c>
      <c r="L64" s="99">
        <f t="shared" si="215"/>
        <v>6.552363796630857</v>
      </c>
      <c r="M64" s="87">
        <f t="shared" si="216"/>
        <v>-9.6651031644079168</v>
      </c>
      <c r="N64" s="87">
        <f t="shared" si="217"/>
        <v>1.3804484595370567</v>
      </c>
      <c r="O64" s="87">
        <f t="shared" si="218"/>
        <v>0.83850695086636229</v>
      </c>
      <c r="P64" s="87">
        <f t="shared" si="219"/>
        <v>0.89378395737364991</v>
      </c>
      <c r="R64" s="50">
        <f t="shared" si="220"/>
        <v>100</v>
      </c>
      <c r="S64" s="50">
        <f t="shared" si="221"/>
        <v>100</v>
      </c>
      <c r="U64" s="157">
        <f>('Non Double Counted #''s'!AA64/'Non Double Counted #''s'!$Z64)*100</f>
        <v>29.124245396400006</v>
      </c>
      <c r="V64" s="157">
        <f>('Non Double Counted #''s'!AB64/'Non Double Counted #''s'!$Z64)*100</f>
        <v>58.367293373302573</v>
      </c>
      <c r="W64" s="157">
        <f>('Non Double Counted #''s'!AC64/'Non Double Counted #''s'!$Z64)*100</f>
        <v>8.1645692025031433</v>
      </c>
      <c r="X64" s="157">
        <f>('Non Double Counted #''s'!AD64/'Non Double Counted #''s'!$Z64)*100</f>
        <v>1.1940695409523547</v>
      </c>
      <c r="Y64" s="158">
        <f>('Non Double Counted #''s'!AE64/'Non Double Counted #''s'!$Z64)*100</f>
        <v>3.1498224868419236</v>
      </c>
      <c r="Z64" s="160">
        <f>('Non Double Counted #''s'!CI64/'Non Double Counted #''s'!$CH64)*100</f>
        <v>35.476647219854414</v>
      </c>
      <c r="AA64" s="157">
        <f>('Non Double Counted #''s'!CJ64/'Non Double Counted #''s'!$CH64)*100</f>
        <v>48.574858102583647</v>
      </c>
      <c r="AB64" s="157">
        <f>('Non Double Counted #''s'!CK64/'Non Double Counted #''s'!$CH64)*100</f>
        <v>9.9199301622746603</v>
      </c>
      <c r="AC64" s="157">
        <f>('Non Double Counted #''s'!CL64/'Non Double Counted #''s'!$CH64)*100</f>
        <v>2.0714097067479753</v>
      </c>
      <c r="AD64" s="158">
        <f>('Non Double Counted #''s'!CM64/'Non Double Counted #''s'!$CH64)*100</f>
        <v>3.9571548085393067</v>
      </c>
      <c r="AE64" s="99">
        <f t="shared" si="222"/>
        <v>6.3524018234544073</v>
      </c>
      <c r="AF64" s="87">
        <f t="shared" si="223"/>
        <v>-9.7924352707189257</v>
      </c>
      <c r="AG64" s="87">
        <f t="shared" si="224"/>
        <v>1.755360959771517</v>
      </c>
      <c r="AH64" s="87">
        <f t="shared" si="225"/>
        <v>0.80733232169738312</v>
      </c>
      <c r="AI64" s="87">
        <f t="shared" si="226"/>
        <v>0.87734016579562057</v>
      </c>
      <c r="AJ64" s="29"/>
      <c r="AK64" s="50">
        <f t="shared" si="28"/>
        <v>100</v>
      </c>
      <c r="AL64" s="50">
        <f t="shared" si="29"/>
        <v>99.999999999999986</v>
      </c>
      <c r="AN64" s="164">
        <f>('Non Double Counted #''s'!AG64/'Non Double Counted #''s'!$AF64)*100</f>
        <v>29.450041654326249</v>
      </c>
      <c r="AO64" s="164">
        <f>('Non Double Counted #''s'!AH64/'Non Double Counted #''s'!$AF64)*100</f>
        <v>57.817417223934008</v>
      </c>
      <c r="AP64" s="81">
        <f>('Non Double Counted #''s'!AI64/'Non Double Counted #''s'!$AF64)*100</f>
        <v>8.3033266305373843</v>
      </c>
      <c r="AQ64" s="81">
        <f>('Non Double Counted #''s'!AJ64/'Non Double Counted #''s'!$AF64)*100</f>
        <v>1.2324831001210659</v>
      </c>
      <c r="AR64" s="165">
        <f>('Non Double Counted #''s'!AK64/'Non Double Counted #''s'!$AF64)*100</f>
        <v>3.1967313910812978</v>
      </c>
      <c r="AS64" s="92">
        <f>('Non Double Counted #''s'!CO64/'Non Double Counted #''s'!$CN64)*100</f>
        <v>35.777145606227251</v>
      </c>
      <c r="AT64" s="92">
        <f>('Non Double Counted #''s'!CP64/'Non Double Counted #''s'!$CN64)*100</f>
        <v>47.934021090604205</v>
      </c>
      <c r="AU64" s="92">
        <f>('Non Double Counted #''s'!CQ64/'Non Double Counted #''s'!$CN64)*100</f>
        <v>10.141557957394937</v>
      </c>
      <c r="AV64" s="92">
        <f>('Non Double Counted #''s'!CR64/'Non Double Counted #''s'!$CN64)*100</f>
        <v>2.1198888079338047</v>
      </c>
      <c r="AW64" s="92">
        <f>('Non Double Counted #''s'!CS64/'Non Double Counted #''s'!$CN64)*100</f>
        <v>4.0273865378397984</v>
      </c>
      <c r="AX64" s="99">
        <f t="shared" si="227"/>
        <v>6.3271039519010017</v>
      </c>
      <c r="AY64" s="87">
        <f t="shared" si="228"/>
        <v>-9.8833961333298035</v>
      </c>
      <c r="AZ64" s="87">
        <f t="shared" si="229"/>
        <v>1.838231326857553</v>
      </c>
      <c r="BA64" s="87">
        <f t="shared" si="230"/>
        <v>0.83065514675850061</v>
      </c>
      <c r="BB64" s="87">
        <f t="shared" si="231"/>
        <v>0.88740570781273886</v>
      </c>
      <c r="BD64" s="50">
        <f t="shared" si="30"/>
        <v>100.00000000000001</v>
      </c>
      <c r="BE64" s="50">
        <f t="shared" si="31"/>
        <v>100</v>
      </c>
      <c r="BG64" s="175">
        <f>('Non Double Counted #''s'!AM64/'Non Double Counted #''s'!$AL64)*100</f>
        <v>30.130745909121497</v>
      </c>
      <c r="BH64" s="175">
        <f>('Non Double Counted #''s'!AN64/'Non Double Counted #''s'!$AL64)*100</f>
        <v>56.946167610837229</v>
      </c>
      <c r="BI64" s="175">
        <f>('Non Double Counted #''s'!AO64/'Non Double Counted #''s'!$AL64)*100</f>
        <v>8.3950365905635849</v>
      </c>
      <c r="BJ64" s="175">
        <f>('Non Double Counted #''s'!AP64/'Non Double Counted #''s'!$AL64)*100</f>
        <v>1.2703594865414713</v>
      </c>
      <c r="BK64" s="175">
        <f>('Non Double Counted #''s'!AQ64/'Non Double Counted #''s'!$AL64)*100</f>
        <v>3.2576904029362184</v>
      </c>
      <c r="BL64" s="175">
        <f>('Non Double Counted #''s'!CU64/'Non Double Counted #''s'!$CT64)*100</f>
        <v>35.844363197059309</v>
      </c>
      <c r="BM64" s="175">
        <f>('Non Double Counted #''s'!CV64/'Non Double Counted #''s'!$CT64)*100</f>
        <v>47.439417325726637</v>
      </c>
      <c r="BN64" s="175">
        <f>('Non Double Counted #''s'!CW64/'Non Double Counted #''s'!$CT64)*100</f>
        <v>10.374218575701972</v>
      </c>
      <c r="BO64" s="175">
        <f>('Non Double Counted #''s'!CX64/'Non Double Counted #''s'!$CT64)*100</f>
        <v>2.193072319784851</v>
      </c>
      <c r="BP64" s="175">
        <f>('Non Double Counted #''s'!CY64/'Non Double Counted #''s'!$CT64)*100</f>
        <v>4.1489285817272306</v>
      </c>
      <c r="BQ64" s="29">
        <f t="shared" si="32"/>
        <v>5.7136172879378115</v>
      </c>
      <c r="BR64" s="29">
        <f t="shared" si="33"/>
        <v>-9.5067502851105914</v>
      </c>
      <c r="BS64" s="29">
        <f t="shared" si="34"/>
        <v>1.9791819851383874</v>
      </c>
      <c r="BT64" s="29">
        <f t="shared" si="35"/>
        <v>0.89123817879101219</v>
      </c>
      <c r="BU64" s="29">
        <f t="shared" si="36"/>
        <v>0.9227128332433796</v>
      </c>
      <c r="BW64" s="50">
        <f t="shared" si="37"/>
        <v>99.999999999999986</v>
      </c>
      <c r="BX64" s="50">
        <f t="shared" si="38"/>
        <v>100</v>
      </c>
      <c r="BZ64" s="175">
        <f>('Non Double Counted #''s'!AS64/'Non Double Counted #''s'!$AR64)*100</f>
        <v>30.958905521700064</v>
      </c>
      <c r="CA64" s="175">
        <f>('Non Double Counted #''s'!AT64/'Non Double Counted #''s'!$AR64)*100</f>
        <v>55.97398157199823</v>
      </c>
      <c r="CB64" s="175">
        <f>('Non Double Counted #''s'!AU64/'Non Double Counted #''s'!$AR64)*100</f>
        <v>8.4279845854902256</v>
      </c>
      <c r="CC64" s="175">
        <f>('Non Double Counted #''s'!AV64/'Non Double Counted #''s'!$AR64)*100</f>
        <v>1.3072782532054861</v>
      </c>
      <c r="CD64" s="175">
        <f>('Non Double Counted #''s'!AW64/'Non Double Counted #''s'!$AR64)*100</f>
        <v>3.3318500676059917</v>
      </c>
      <c r="CE64" s="175">
        <f>('Non Double Counted #''s'!DA64/'Non Double Counted #''s'!$CZ64)*100</f>
        <v>36.145623211172399</v>
      </c>
      <c r="CF64" s="175">
        <f>('Non Double Counted #''s'!DB64/'Non Double Counted #''s'!$CZ64)*100</f>
        <v>46.699185395431314</v>
      </c>
      <c r="CG64" s="175">
        <f>('Non Double Counted #''s'!DC64/'Non Double Counted #''s'!$CZ64)*100</f>
        <v>10.580933849824762</v>
      </c>
      <c r="CH64" s="175">
        <f>('Non Double Counted #''s'!DD64/'Non Double Counted #''s'!$CZ64)*100</f>
        <v>2.2290056349928893</v>
      </c>
      <c r="CI64" s="175">
        <f>('Non Double Counted #''s'!DE64/'Non Double Counted #''s'!$CZ64)*100</f>
        <v>4.3452519085786374</v>
      </c>
      <c r="CJ64" s="29">
        <f t="shared" si="39"/>
        <v>5.186717689472335</v>
      </c>
      <c r="CK64" s="29">
        <f t="shared" si="40"/>
        <v>-9.274796176566916</v>
      </c>
      <c r="CL64" s="29">
        <f t="shared" si="41"/>
        <v>2.152949264334536</v>
      </c>
      <c r="CM64" s="29">
        <f t="shared" si="42"/>
        <v>1.0134018409726457</v>
      </c>
      <c r="CN64" s="29">
        <f t="shared" si="43"/>
        <v>0.92172738178740321</v>
      </c>
      <c r="CP64" s="50">
        <f t="shared" si="44"/>
        <v>100</v>
      </c>
      <c r="CQ64" s="50">
        <f t="shared" si="45"/>
        <v>100</v>
      </c>
      <c r="CS64" s="175">
        <f>('Non Double Counted #''s'!AY64/'Non Double Counted #''s'!$AX64)*100</f>
        <v>31.772969445815729</v>
      </c>
      <c r="CT64" s="175">
        <f>('Non Double Counted #''s'!AZ64/'Non Double Counted #''s'!$AX64)*100</f>
        <v>55.069787622198795</v>
      </c>
      <c r="CU64" s="175">
        <f>('Non Double Counted #''s'!BA64/'Non Double Counted #''s'!$AX64)*100</f>
        <v>8.3885217254650097</v>
      </c>
      <c r="CV64" s="175">
        <f>('Non Double Counted #''s'!BB64/'Non Double Counted #''s'!$AX64)*100</f>
        <v>1.3375035658220864</v>
      </c>
      <c r="CW64" s="175">
        <f>('Non Double Counted #''s'!BC64/'Non Double Counted #''s'!$AX64)*100</f>
        <v>3.4312176406983719</v>
      </c>
      <c r="CX64" s="175">
        <f>('Non Double Counted #''s'!DG64/'Non Double Counted #''s'!$DF64)*100</f>
        <v>36.432755406139435</v>
      </c>
      <c r="CY64" s="175">
        <f>('Non Double Counted #''s'!DH64/'Non Double Counted #''s'!$DF64)*100</f>
        <v>46.147951319053981</v>
      </c>
      <c r="CZ64" s="175">
        <f>('Non Double Counted #''s'!DI64/'Non Double Counted #''s'!$DF64)*100</f>
        <v>10.925613283027731</v>
      </c>
      <c r="DA64" s="175">
        <f>('Non Double Counted #''s'!DJ64/'Non Double Counted #''s'!$DF64)*100</f>
        <v>2.2296930281721155</v>
      </c>
      <c r="DB64" s="175">
        <f>('Non Double Counted #''s'!DK64/'Non Double Counted #''s'!$DF64)*100</f>
        <v>4.2639869636067358</v>
      </c>
      <c r="DC64" s="29">
        <f t="shared" si="232"/>
        <v>4.6597859603237062</v>
      </c>
      <c r="DD64" s="29">
        <f t="shared" si="233"/>
        <v>-8.9218363031448149</v>
      </c>
      <c r="DE64" s="29">
        <f t="shared" si="234"/>
        <v>2.5370915575627215</v>
      </c>
      <c r="DF64" s="29">
        <f t="shared" si="235"/>
        <v>0.83276932290836392</v>
      </c>
      <c r="DG64" s="29">
        <f t="shared" si="236"/>
        <v>0.89218946235002905</v>
      </c>
      <c r="DI64" s="50">
        <f t="shared" si="237"/>
        <v>100</v>
      </c>
      <c r="DJ64" s="50">
        <f t="shared" si="238"/>
        <v>100</v>
      </c>
      <c r="DL64" s="175">
        <f>('Non Double Counted #''s'!BE64/'Non Double Counted #''s'!$BD64)*100</f>
        <v>32.569386324821217</v>
      </c>
      <c r="DM64" s="175">
        <f>('Non Double Counted #''s'!BF64/'Non Double Counted #''s'!$BD64)*100</f>
        <v>54.086461586614689</v>
      </c>
      <c r="DN64" s="175">
        <f>('Non Double Counted #''s'!BG64/'Non Double Counted #''s'!$BD64)*100</f>
        <v>8.4311444065674603</v>
      </c>
      <c r="DO64" s="175">
        <f>('Non Double Counted #''s'!BH64/'Non Double Counted #''s'!$BD64)*100</f>
        <v>1.3673137507059407</v>
      </c>
      <c r="DP64" s="175">
        <f>('Non Double Counted #''s'!BI64/'Non Double Counted #''s'!$BD64)*100</f>
        <v>3.5456939312906979</v>
      </c>
      <c r="DQ64" s="175">
        <f>('Non Double Counted #''s'!DM64/'Non Double Counted #''s'!$DL64)*100</f>
        <v>36.800764295965834</v>
      </c>
      <c r="DR64" s="175">
        <f>('Non Double Counted #''s'!DN64/'Non Double Counted #''s'!$DL64)*100</f>
        <v>45.536851630901538</v>
      </c>
      <c r="DS64" s="175">
        <f>('Non Double Counted #''s'!DO64/'Non Double Counted #''s'!$DL64)*100</f>
        <v>11.027246056036844</v>
      </c>
      <c r="DT64" s="175">
        <f>('Non Double Counted #''s'!DS64/'Non Double Counted #''s'!$DL64)*100</f>
        <v>2.2244413319269367</v>
      </c>
      <c r="DU64" s="175">
        <f>('Non Double Counted #''s'!DT64/'Non Double Counted #''s'!$DL64)*100</f>
        <v>4.4106966851688547</v>
      </c>
      <c r="DV64" s="29">
        <f t="shared" si="239"/>
        <v>4.2313779711446173</v>
      </c>
      <c r="DW64" s="29">
        <f t="shared" si="240"/>
        <v>-8.5496099557131515</v>
      </c>
      <c r="DX64" s="29">
        <f t="shared" si="241"/>
        <v>2.596101649469384</v>
      </c>
      <c r="DY64" s="29">
        <f t="shared" si="242"/>
        <v>0.86500275387815684</v>
      </c>
      <c r="DZ64" s="29">
        <f t="shared" si="243"/>
        <v>0.85712758122099597</v>
      </c>
      <c r="EB64" s="50">
        <f t="shared" si="244"/>
        <v>100</v>
      </c>
      <c r="EC64" s="50">
        <f t="shared" si="245"/>
        <v>100.00000000000001</v>
      </c>
      <c r="EE64" s="175">
        <f>('Non Double Counted #''s'!BQ64/'Non Double Counted #''s'!$BP64)*100</f>
        <v>33.545510183321461</v>
      </c>
      <c r="EF64" s="175">
        <f>('Non Double Counted #''s'!BR64/'Non Double Counted #''s'!$BP64)*100</f>
        <v>52.714301675791333</v>
      </c>
      <c r="EG64" s="175">
        <f>('Non Double Counted #''s'!BS64/'Non Double Counted #''s'!$BP64)*100</f>
        <v>8.8425549939382009</v>
      </c>
      <c r="EH64" s="175">
        <f>('Non Double Counted #''s'!BT64/'Non Double Counted #''s'!$BP64)*100</f>
        <v>1.4051366030914341</v>
      </c>
      <c r="EI64" s="175">
        <f>('Non Double Counted #''s'!BU64/'Non Double Counted #''s'!$BP64)*100</f>
        <v>3.4924965438575719</v>
      </c>
      <c r="EJ64" s="175">
        <f>('Non Double Counted #''s'!EB64/'Non Double Counted #''s'!$EA64)*100</f>
        <v>37.463744192340336</v>
      </c>
      <c r="EK64" s="175">
        <f>('Non Double Counted #''s'!EC64/'Non Double Counted #''s'!$EA64)*100</f>
        <v>44.391136225485269</v>
      </c>
      <c r="EL64" s="175">
        <f>('Non Double Counted #''s'!ED64/'Non Double Counted #''s'!$EA64)*100</f>
        <v>11.26136912698424</v>
      </c>
      <c r="EM64" s="175">
        <f>('Non Double Counted #''s'!EE64/'Non Double Counted #''s'!$EA64)*100</f>
        <v>2.3080443613806039</v>
      </c>
      <c r="EN64" s="175">
        <f>('Non Double Counted #''s'!EF64/'Non Double Counted #''s'!$EA64)*100</f>
        <v>4.5757060938095551</v>
      </c>
      <c r="EO64" s="29">
        <f t="shared" si="246"/>
        <v>3.9182340090188745</v>
      </c>
      <c r="EP64" s="29">
        <f t="shared" si="247"/>
        <v>-8.3231654503060639</v>
      </c>
      <c r="EQ64" s="29">
        <f t="shared" si="248"/>
        <v>2.4188141330460393</v>
      </c>
      <c r="ER64" s="29">
        <f t="shared" si="249"/>
        <v>1.0832095499519832</v>
      </c>
      <c r="ES64" s="29">
        <f t="shared" si="250"/>
        <v>0.9029077582891698</v>
      </c>
      <c r="EU64" s="50">
        <f t="shared" si="251"/>
        <v>100</v>
      </c>
      <c r="EV64" s="50">
        <f t="shared" si="252"/>
        <v>100</v>
      </c>
      <c r="EW64" s="175"/>
      <c r="EX64" s="197">
        <f>'Non Double Counted #''s'!BW64/'Non Double Counted #''s'!$BV64*100</f>
        <v>34.810701934278732</v>
      </c>
      <c r="EY64" s="197">
        <f>'Non Double Counted #''s'!BX64/'Non Double Counted #''s'!$BV64*100</f>
        <v>50.031825275085055</v>
      </c>
      <c r="EZ64" s="197">
        <f>'Non Double Counted #''s'!BY64/'Non Double Counted #''s'!$BV64*100</f>
        <v>9.0987048858029365</v>
      </c>
      <c r="FA64" s="197">
        <f>'Non Double Counted #''s'!BZ64/'Non Double Counted #''s'!$BV64*100</f>
        <v>2.102296239299478</v>
      </c>
      <c r="FB64" s="197">
        <f>'Non Double Counted #''s'!CA64/'Non Double Counted #''s'!$BV64*100</f>
        <v>3.956471665533809</v>
      </c>
      <c r="FC64" s="198">
        <f>'Non Double Counted #''s'!EI64/'Non Double Counted #''s'!$EH$64*100</f>
        <v>37.739192161792104</v>
      </c>
      <c r="FD64" s="198">
        <f>'Non Double Counted #''s'!EJ64/'Non Double Counted #''s'!$EH$64*100</f>
        <v>43.834032906107609</v>
      </c>
      <c r="FE64" s="198">
        <f>'Non Double Counted #''s'!EK64/'Non Double Counted #''s'!$EH$64*100</f>
        <v>11.379514489012593</v>
      </c>
      <c r="FF64" s="198">
        <f>'Non Double Counted #''s'!EL64/'Non Double Counted #''s'!$EH$64*100</f>
        <v>2.4045475971358665</v>
      </c>
      <c r="FG64" s="198">
        <f>'Non Double Counted #''s'!EM64/'Non Double Counted #''s'!$EH$64*100</f>
        <v>4.6427128459518308</v>
      </c>
      <c r="FH64" s="29">
        <f t="shared" si="258"/>
        <v>2.9284902275133717</v>
      </c>
      <c r="FI64" s="29">
        <f t="shared" si="259"/>
        <v>-6.1977923689774457</v>
      </c>
      <c r="FJ64" s="29">
        <f t="shared" si="260"/>
        <v>2.2808096032096561</v>
      </c>
      <c r="FK64" s="29">
        <f t="shared" si="261"/>
        <v>0.30225135783638857</v>
      </c>
      <c r="FL64" s="29">
        <f>FG64-FB64</f>
        <v>0.68624118041802173</v>
      </c>
      <c r="FN64" s="50">
        <f t="shared" si="59"/>
        <v>100.00000000000001</v>
      </c>
      <c r="FO64" s="50">
        <f t="shared" si="60"/>
        <v>100</v>
      </c>
      <c r="FP64" s="197">
        <f>'Non Double Counted #''s'!CC64/'Non Double Counted #''s'!$CB64*100</f>
        <v>35.320293335231945</v>
      </c>
      <c r="FQ64" s="197">
        <f>'Non Double Counted #''s'!CD64/'Non Double Counted #''s'!$CB64*100</f>
        <v>49.224105010388421</v>
      </c>
      <c r="FR64" s="197">
        <f>'Non Double Counted #''s'!CE64/'Non Double Counted #''s'!$CB64*100</f>
        <v>9.5055631428035134</v>
      </c>
      <c r="FS64" s="197">
        <f>'Non Double Counted #''s'!CF64/'Non Double Counted #''s'!$CB64*100</f>
        <v>2.0482333218985236</v>
      </c>
      <c r="FT64" s="197">
        <f>'Non Double Counted #''s'!CG64/'Non Double Counted #''s'!$CB64*100</f>
        <v>3.9018051896776034</v>
      </c>
      <c r="FU64" s="198">
        <f>'Non Double Counted #''s'!EO64/'Non Double Counted #''s'!$EN64*100</f>
        <v>37.315992589613195</v>
      </c>
      <c r="FV64" s="198">
        <f>'Non Double Counted #''s'!EP64/'Non Double Counted #''s'!$EN64*100</f>
        <v>44.030048251247401</v>
      </c>
      <c r="FW64" s="198">
        <f>'Non Double Counted #''s'!EQ64/'Non Double Counted #''s'!$EN64*100</f>
        <v>11.492678579705768</v>
      </c>
      <c r="FX64" s="198">
        <f>'Non Double Counted #''s'!ER64/'Non Double Counted #''s'!$EN64*100</f>
        <v>2.4989869779946203</v>
      </c>
      <c r="FY64" s="198">
        <f>'Non Double Counted #''s'!ES64/'Non Double Counted #''s'!$EN64*100</f>
        <v>4.6622936014390142</v>
      </c>
      <c r="FZ64" s="29">
        <f>'Non Double Counted #''s'!ET64/'Non Double Counted #''s'!$EN64*100</f>
        <v>100.45036491220725</v>
      </c>
      <c r="GA64" s="29">
        <f t="shared" si="254"/>
        <v>-5.1940567591410201</v>
      </c>
      <c r="GB64" s="29">
        <f t="shared" si="255"/>
        <v>1.9871154369022541</v>
      </c>
      <c r="GC64" s="29">
        <f t="shared" si="256"/>
        <v>0.45075365609609674</v>
      </c>
      <c r="GD64" s="29">
        <f>FY64-FT64</f>
        <v>0.7604884117614108</v>
      </c>
      <c r="GF64" s="50">
        <f>SUM(FP64:FT64)</f>
        <v>100</v>
      </c>
      <c r="GG64" s="50">
        <f t="shared" si="63"/>
        <v>100</v>
      </c>
      <c r="GI64" s="198">
        <f>'Non Double Counted #''s'!DM64/'Non Double Counted #''s'!$DL64*100</f>
        <v>36.800764295965834</v>
      </c>
      <c r="GJ64" s="198">
        <f>'Non Double Counted #''s'!DN64/'Non Double Counted #''s'!$DL64*100</f>
        <v>45.536851630901538</v>
      </c>
      <c r="GK64" s="198">
        <f>'Non Double Counted #''s'!DO64/'Non Double Counted #''s'!$DL64*100</f>
        <v>11.027246056036844</v>
      </c>
      <c r="GL64" s="198">
        <f>'Non Double Counted #''s'!DP64/'Non Double Counted #''s'!$DL64*100</f>
        <v>0.2024577360469875</v>
      </c>
      <c r="GM64" s="198">
        <f>'Non Double Counted #''s'!DQ64/'Non Double Counted #''s'!$DL64*100</f>
        <v>4.1576605396183126</v>
      </c>
      <c r="GN64" s="198">
        <f>'Non Double Counted #''s'!DR64/'Non Double Counted #''s'!$DL64*100</f>
        <v>5.0578409503553454E-2</v>
      </c>
      <c r="GO64" s="29">
        <f>'Non Double Counted #''s'!DS64/'Non Double Counted #''s'!$DL64*100</f>
        <v>2.2244413319269367</v>
      </c>
      <c r="GP64" s="29">
        <f>'Non Double Counted #''s'!DT64/'Non Double Counted #''s'!$DL64*100</f>
        <v>4.4106966851688547</v>
      </c>
      <c r="GQ64" s="198">
        <f>'Non Double Counted #''s'!EU64/'Non Double Counted #''s'!$ET64*100</f>
        <v>37.53332450137912</v>
      </c>
      <c r="GR64" s="198">
        <f>'Non Double Counted #''s'!EV64/'Non Double Counted #''s'!$ET64*100</f>
        <v>43.357055565396401</v>
      </c>
      <c r="GS64" s="198">
        <f>'Non Double Counted #''s'!EW64/'Non Double Counted #''s'!$ET64*100</f>
        <v>11.746151773659838</v>
      </c>
      <c r="GT64" s="198">
        <f>('Non Double Counted #''s'!EX64/'Non Double Counted #''s'!$ET64)*100</f>
        <v>0.20898983779471064</v>
      </c>
      <c r="GU64" s="198">
        <f>('Non Double Counted #''s'!EY64/'Non Double Counted #''s'!$ET64)*100</f>
        <v>4.5114415982066172</v>
      </c>
      <c r="GV64" s="198">
        <f>('Non Double Counted #''s'!EZ64/'Non Double Counted #''s'!$ET64)*100</f>
        <v>5.8499292203220289E-2</v>
      </c>
      <c r="GW64" s="198">
        <f>('Non Double Counted #''s'!FA64/'Non Double Counted #''s'!$ET64)*100</f>
        <v>2.584537431360086</v>
      </c>
      <c r="GX64" s="198">
        <f>'Non Double Counted #''s'!FB64/'Non Double Counted #''s'!$ET64*100</f>
        <v>4.7789307282045481</v>
      </c>
      <c r="GY64" s="29">
        <f t="shared" si="64"/>
        <v>0.73256020541328581</v>
      </c>
      <c r="GZ64" s="29">
        <f t="shared" si="65"/>
        <v>-2.1797960655051369</v>
      </c>
      <c r="HA64" s="29">
        <f t="shared" si="66"/>
        <v>0.71890571762299338</v>
      </c>
      <c r="HB64" s="29">
        <f t="shared" si="67"/>
        <v>6.5321017477231458E-3</v>
      </c>
      <c r="HC64" s="29">
        <f t="shared" si="68"/>
        <v>0.35378105858830455</v>
      </c>
      <c r="HD64" s="29">
        <f t="shared" si="69"/>
        <v>7.9208826996668355E-3</v>
      </c>
      <c r="HE64" s="29">
        <f t="shared" si="70"/>
        <v>0.36009609943314924</v>
      </c>
      <c r="HF64" s="29">
        <f t="shared" si="71"/>
        <v>0.3682340430356934</v>
      </c>
      <c r="HG64" s="50">
        <f t="shared" si="72"/>
        <v>100</v>
      </c>
      <c r="HH64" s="50">
        <f t="shared" si="73"/>
        <v>99.999999999999986</v>
      </c>
    </row>
    <row r="65" spans="3:30"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</row>
    <row r="70" spans="3:30">
      <c r="C70" s="33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8"/>
  </sheetPr>
  <dimension ref="A1:FB75"/>
  <sheetViews>
    <sheetView showGridLines="0" zoomScale="90" zoomScaleNormal="90" workbookViewId="0">
      <pane xSplit="1" ySplit="4" topLeftCell="DS5" activePane="bottomRight" state="frozen"/>
      <selection pane="bottomRight" activeCell="DS4" sqref="DS4"/>
      <selection pane="bottomLeft" activeCell="A5" sqref="A5"/>
      <selection pane="topRight" activeCell="B1" sqref="B1"/>
    </sheetView>
  </sheetViews>
  <sheetFormatPr defaultColWidth="12.7109375" defaultRowHeight="12.75"/>
  <cols>
    <col min="1" max="1" width="22" style="1" customWidth="1"/>
    <col min="2" max="65" width="13.85546875" style="1" customWidth="1"/>
    <col min="66" max="66" width="12.42578125" style="1" customWidth="1"/>
    <col min="67" max="67" width="12.7109375" style="1" customWidth="1"/>
    <col min="68" max="69" width="13.7109375" style="1" customWidth="1"/>
    <col min="70" max="70" width="12.85546875" style="1" customWidth="1"/>
    <col min="71" max="71" width="13.42578125" style="1" customWidth="1"/>
    <col min="72" max="72" width="12" style="1" customWidth="1"/>
    <col min="73" max="73" width="12.140625" style="1" customWidth="1"/>
    <col min="74" max="75" width="13.42578125" style="1" customWidth="1"/>
    <col min="76" max="79" width="12.140625" style="1" customWidth="1"/>
    <col min="80" max="81" width="13.7109375" style="1" customWidth="1"/>
    <col min="82" max="82" width="12.85546875" style="1" customWidth="1"/>
    <col min="83" max="83" width="13.42578125" style="1" customWidth="1"/>
    <col min="84" max="84" width="12" style="1" customWidth="1"/>
    <col min="85" max="85" width="12.140625" style="1" customWidth="1"/>
    <col min="86" max="91" width="12.7109375" style="6" customWidth="1"/>
    <col min="92" max="109" width="12.7109375" style="1" customWidth="1"/>
    <col min="110" max="115" width="12.7109375" style="1"/>
    <col min="116" max="116" width="14.7109375" style="1" customWidth="1"/>
    <col min="117" max="124" width="12.7109375" style="1"/>
    <col min="125" max="126" width="13.42578125" style="1" bestFit="1" customWidth="1"/>
    <col min="127" max="130" width="12.7109375" style="1"/>
    <col min="131" max="132" width="13.42578125" style="1" bestFit="1" customWidth="1"/>
    <col min="133" max="137" width="12.7109375" style="1"/>
    <col min="138" max="139" width="13.42578125" style="1" bestFit="1" customWidth="1"/>
    <col min="140" max="143" width="12.7109375" style="1"/>
    <col min="144" max="144" width="13.140625" style="1" customWidth="1"/>
    <col min="145" max="145" width="13.7109375" style="1" customWidth="1"/>
    <col min="146" max="149" width="12.7109375" style="1"/>
    <col min="150" max="150" width="13.140625" style="1" customWidth="1"/>
    <col min="151" max="151" width="13.85546875" style="1" customWidth="1"/>
    <col min="152" max="16384" width="12.7109375" style="1"/>
  </cols>
  <sheetData>
    <row r="1" spans="1:158">
      <c r="A1" s="20" t="s">
        <v>112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>
        <f>(BQ6/BP6)*100</f>
        <v>61.47687460861475</v>
      </c>
      <c r="BR1" s="20">
        <f>(BR6/BP6)*100</f>
        <v>18.721199310613681</v>
      </c>
      <c r="BS1" s="20">
        <f>(BS6/BP6)*100</f>
        <v>15.254191997457164</v>
      </c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EA1" s="1">
        <f>EA6-BP6</f>
        <v>12156477</v>
      </c>
      <c r="EB1" s="1">
        <f>EB6-BQ6</f>
        <v>1081948</v>
      </c>
      <c r="EC1" s="1">
        <f>EC6-BR6</f>
        <v>2595761</v>
      </c>
      <c r="ED1" s="1">
        <f>ED6-BS6</f>
        <v>5790842</v>
      </c>
    </row>
    <row r="2" spans="1:158">
      <c r="A2" s="20"/>
      <c r="B2" s="1" t="s">
        <v>113</v>
      </c>
      <c r="L2" s="108"/>
      <c r="N2" s="140" t="s">
        <v>114</v>
      </c>
      <c r="CH2" s="146"/>
      <c r="CI2" s="146"/>
      <c r="CJ2" s="146"/>
      <c r="CK2" s="146"/>
      <c r="CL2" s="146"/>
      <c r="CM2" s="146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20"/>
      <c r="EX2" s="1">
        <f>SUM(EU5+EV5+EW5+FA5+FB5)</f>
        <v>333287557</v>
      </c>
    </row>
    <row r="3" spans="1:158">
      <c r="B3" s="5" t="s">
        <v>115</v>
      </c>
      <c r="C3" s="5"/>
      <c r="D3" s="5"/>
      <c r="E3" s="5"/>
      <c r="F3" s="5"/>
      <c r="G3" s="5"/>
      <c r="H3" s="21" t="s">
        <v>116</v>
      </c>
      <c r="I3" s="5"/>
      <c r="J3" s="5"/>
      <c r="K3" s="5"/>
      <c r="L3" s="5"/>
      <c r="M3" s="5"/>
      <c r="N3" s="63" t="s">
        <v>117</v>
      </c>
      <c r="O3" s="5"/>
      <c r="P3" s="5"/>
      <c r="Q3" s="5"/>
      <c r="R3" s="5"/>
      <c r="S3" s="5"/>
      <c r="T3" s="21" t="s">
        <v>118</v>
      </c>
      <c r="U3" s="5"/>
      <c r="V3" s="5"/>
      <c r="W3" s="5"/>
      <c r="X3" s="5"/>
      <c r="Y3" s="5"/>
      <c r="Z3" s="21" t="s">
        <v>119</v>
      </c>
      <c r="AA3" s="5"/>
      <c r="AB3" s="5"/>
      <c r="AC3" s="5"/>
      <c r="AD3" s="5"/>
      <c r="AE3" s="5"/>
      <c r="AF3" s="21" t="s">
        <v>120</v>
      </c>
      <c r="AG3" s="5"/>
      <c r="AH3" s="5"/>
      <c r="AI3" s="5"/>
      <c r="AJ3" s="5"/>
      <c r="AK3" s="5"/>
      <c r="AL3" s="21" t="s">
        <v>121</v>
      </c>
      <c r="AM3" s="5"/>
      <c r="AN3" s="5"/>
      <c r="AO3" s="5"/>
      <c r="AP3" s="5"/>
      <c r="AQ3" s="5"/>
      <c r="AR3" s="21" t="s">
        <v>122</v>
      </c>
      <c r="AS3" s="5"/>
      <c r="AT3" s="5"/>
      <c r="AU3" s="5"/>
      <c r="AV3" s="5"/>
      <c r="AW3" s="5"/>
      <c r="AX3" s="21" t="s">
        <v>123</v>
      </c>
      <c r="AY3" s="5"/>
      <c r="AZ3" s="5"/>
      <c r="BA3" s="5"/>
      <c r="BB3" s="5"/>
      <c r="BC3" s="5"/>
      <c r="BD3" s="21" t="s">
        <v>124</v>
      </c>
      <c r="BE3" s="5"/>
      <c r="BF3" s="5"/>
      <c r="BG3" s="5"/>
      <c r="BH3" s="5"/>
      <c r="BI3" s="5"/>
      <c r="BJ3" s="21" t="s">
        <v>125</v>
      </c>
      <c r="BK3" s="5"/>
      <c r="BL3" s="5"/>
      <c r="BM3" s="5"/>
      <c r="BN3" s="5"/>
      <c r="BO3" s="5"/>
      <c r="BP3" s="21" t="s">
        <v>126</v>
      </c>
      <c r="BQ3" s="5"/>
      <c r="BR3" s="5"/>
      <c r="BS3" s="5"/>
      <c r="BT3" s="5"/>
      <c r="BU3" s="5"/>
      <c r="BV3" s="21" t="s">
        <v>127</v>
      </c>
      <c r="BW3" s="5"/>
      <c r="BX3" s="5"/>
      <c r="BY3" s="5"/>
      <c r="BZ3" s="5"/>
      <c r="CA3" s="5"/>
      <c r="CB3" s="21" t="s">
        <v>128</v>
      </c>
      <c r="CC3" s="5"/>
      <c r="CD3" s="5"/>
      <c r="CE3" s="5"/>
      <c r="CF3" s="5"/>
      <c r="CG3" s="5"/>
      <c r="CH3" s="233" t="s">
        <v>129</v>
      </c>
      <c r="CI3" s="228"/>
      <c r="CJ3" s="228"/>
      <c r="CK3" s="228"/>
      <c r="CL3" s="228"/>
      <c r="CM3" s="229"/>
      <c r="CN3" s="233" t="s">
        <v>130</v>
      </c>
      <c r="CO3" s="228"/>
      <c r="CP3" s="228"/>
      <c r="CQ3" s="228"/>
      <c r="CR3" s="228"/>
      <c r="CS3" s="229"/>
      <c r="CT3" s="227" t="s">
        <v>131</v>
      </c>
      <c r="CU3" s="228"/>
      <c r="CV3" s="228"/>
      <c r="CW3" s="228"/>
      <c r="CX3" s="228"/>
      <c r="CY3" s="229"/>
      <c r="CZ3" s="227" t="s">
        <v>132</v>
      </c>
      <c r="DA3" s="228"/>
      <c r="DB3" s="228"/>
      <c r="DC3" s="228"/>
      <c r="DD3" s="228"/>
      <c r="DE3" s="229"/>
      <c r="DF3" s="227" t="s">
        <v>133</v>
      </c>
      <c r="DG3" s="228"/>
      <c r="DH3" s="228"/>
      <c r="DI3" s="228"/>
      <c r="DJ3" s="228"/>
      <c r="DK3" s="229"/>
      <c r="DL3" s="227" t="s">
        <v>134</v>
      </c>
      <c r="DM3" s="228"/>
      <c r="DN3" s="228"/>
      <c r="DO3" s="228"/>
      <c r="DP3" s="228"/>
      <c r="DQ3" s="228"/>
      <c r="DR3" s="228"/>
      <c r="DS3" s="228"/>
      <c r="DT3" s="229"/>
      <c r="DU3" s="227" t="s">
        <v>135</v>
      </c>
      <c r="DV3" s="228"/>
      <c r="DW3" s="228"/>
      <c r="DX3" s="228"/>
      <c r="DY3" s="228"/>
      <c r="DZ3" s="229"/>
      <c r="EA3" s="227" t="s">
        <v>136</v>
      </c>
      <c r="EB3" s="228"/>
      <c r="EC3" s="228"/>
      <c r="ED3" s="228"/>
      <c r="EE3" s="228"/>
      <c r="EF3" s="229"/>
      <c r="EG3" s="20"/>
      <c r="EH3" s="227" t="s">
        <v>137</v>
      </c>
      <c r="EI3" s="228"/>
      <c r="EJ3" s="228"/>
      <c r="EK3" s="228"/>
      <c r="EL3" s="228"/>
      <c r="EM3" s="229"/>
      <c r="EN3" s="227" t="s">
        <v>138</v>
      </c>
      <c r="EO3" s="228"/>
      <c r="EP3" s="228"/>
      <c r="EQ3" s="228"/>
      <c r="ER3" s="228"/>
      <c r="ES3" s="229"/>
      <c r="ET3" s="230" t="s">
        <v>139</v>
      </c>
      <c r="EU3" s="231"/>
      <c r="EV3" s="231"/>
      <c r="EW3" s="231"/>
      <c r="EX3" s="231"/>
      <c r="EY3" s="231"/>
      <c r="EZ3" s="231"/>
      <c r="FA3" s="231"/>
      <c r="FB3" s="232"/>
    </row>
    <row r="4" spans="1:158" ht="51">
      <c r="A4" s="20"/>
      <c r="B4" s="3" t="s">
        <v>140</v>
      </c>
      <c r="C4" s="76" t="s">
        <v>141</v>
      </c>
      <c r="D4" s="76" t="s">
        <v>142</v>
      </c>
      <c r="E4" s="3" t="s">
        <v>9</v>
      </c>
      <c r="F4" s="36" t="s">
        <v>143</v>
      </c>
      <c r="G4" s="76" t="s">
        <v>144</v>
      </c>
      <c r="H4" s="22" t="s">
        <v>140</v>
      </c>
      <c r="I4" s="76" t="s">
        <v>141</v>
      </c>
      <c r="J4" s="76" t="s">
        <v>142</v>
      </c>
      <c r="K4" s="3" t="s">
        <v>9</v>
      </c>
      <c r="L4" s="36" t="s">
        <v>143</v>
      </c>
      <c r="M4" s="76" t="s">
        <v>144</v>
      </c>
      <c r="N4" s="64" t="s">
        <v>140</v>
      </c>
      <c r="O4" s="76" t="s">
        <v>141</v>
      </c>
      <c r="P4" s="76" t="s">
        <v>142</v>
      </c>
      <c r="Q4" s="3" t="s">
        <v>9</v>
      </c>
      <c r="R4" s="36" t="s">
        <v>143</v>
      </c>
      <c r="S4" s="76" t="s">
        <v>144</v>
      </c>
      <c r="T4" s="22" t="s">
        <v>140</v>
      </c>
      <c r="U4" s="76" t="s">
        <v>141</v>
      </c>
      <c r="V4" s="76" t="s">
        <v>142</v>
      </c>
      <c r="W4" s="3" t="s">
        <v>9</v>
      </c>
      <c r="X4" s="36" t="s">
        <v>143</v>
      </c>
      <c r="Y4" s="76" t="s">
        <v>144</v>
      </c>
      <c r="Z4" s="22" t="s">
        <v>140</v>
      </c>
      <c r="AA4" s="76" t="s">
        <v>141</v>
      </c>
      <c r="AB4" s="76" t="s">
        <v>142</v>
      </c>
      <c r="AC4" s="3" t="s">
        <v>9</v>
      </c>
      <c r="AD4" s="36" t="s">
        <v>143</v>
      </c>
      <c r="AE4" s="76" t="s">
        <v>144</v>
      </c>
      <c r="AF4" s="22" t="s">
        <v>140</v>
      </c>
      <c r="AG4" s="76" t="s">
        <v>141</v>
      </c>
      <c r="AH4" s="76" t="s">
        <v>142</v>
      </c>
      <c r="AI4" s="3" t="s">
        <v>9</v>
      </c>
      <c r="AJ4" s="36" t="s">
        <v>143</v>
      </c>
      <c r="AK4" s="76" t="s">
        <v>144</v>
      </c>
      <c r="AL4" s="22" t="s">
        <v>140</v>
      </c>
      <c r="AM4" s="76" t="s">
        <v>141</v>
      </c>
      <c r="AN4" s="76" t="s">
        <v>142</v>
      </c>
      <c r="AO4" s="3" t="s">
        <v>9</v>
      </c>
      <c r="AP4" s="36" t="s">
        <v>143</v>
      </c>
      <c r="AQ4" s="76" t="s">
        <v>144</v>
      </c>
      <c r="AR4" s="22" t="s">
        <v>140</v>
      </c>
      <c r="AS4" s="76" t="s">
        <v>141</v>
      </c>
      <c r="AT4" s="76" t="s">
        <v>142</v>
      </c>
      <c r="AU4" s="3" t="s">
        <v>9</v>
      </c>
      <c r="AV4" s="36" t="s">
        <v>143</v>
      </c>
      <c r="AW4" s="76" t="s">
        <v>144</v>
      </c>
      <c r="AX4" s="22" t="s">
        <v>140</v>
      </c>
      <c r="AY4" s="76" t="s">
        <v>141</v>
      </c>
      <c r="AZ4" s="76" t="s">
        <v>142</v>
      </c>
      <c r="BA4" s="3" t="s">
        <v>9</v>
      </c>
      <c r="BB4" s="36" t="s">
        <v>143</v>
      </c>
      <c r="BC4" s="76" t="s">
        <v>144</v>
      </c>
      <c r="BD4" s="22" t="s">
        <v>140</v>
      </c>
      <c r="BE4" s="76" t="s">
        <v>141</v>
      </c>
      <c r="BF4" s="76" t="s">
        <v>142</v>
      </c>
      <c r="BG4" s="3" t="s">
        <v>9</v>
      </c>
      <c r="BH4" s="36" t="s">
        <v>143</v>
      </c>
      <c r="BI4" s="76" t="s">
        <v>144</v>
      </c>
      <c r="BJ4" s="22" t="s">
        <v>140</v>
      </c>
      <c r="BK4" s="76" t="s">
        <v>141</v>
      </c>
      <c r="BL4" s="76" t="s">
        <v>142</v>
      </c>
      <c r="BM4" s="3" t="s">
        <v>9</v>
      </c>
      <c r="BN4" s="36" t="s">
        <v>143</v>
      </c>
      <c r="BO4" s="76" t="s">
        <v>144</v>
      </c>
      <c r="BP4" s="22" t="s">
        <v>140</v>
      </c>
      <c r="BQ4" s="76" t="s">
        <v>141</v>
      </c>
      <c r="BR4" s="76" t="s">
        <v>142</v>
      </c>
      <c r="BS4" s="3" t="s">
        <v>9</v>
      </c>
      <c r="BT4" s="36" t="s">
        <v>143</v>
      </c>
      <c r="BU4" s="76" t="s">
        <v>144</v>
      </c>
      <c r="BV4" s="22" t="s">
        <v>140</v>
      </c>
      <c r="BW4" s="76" t="s">
        <v>141</v>
      </c>
      <c r="BX4" s="76" t="s">
        <v>142</v>
      </c>
      <c r="BY4" s="3" t="s">
        <v>9</v>
      </c>
      <c r="BZ4" s="36" t="s">
        <v>143</v>
      </c>
      <c r="CA4" s="76" t="s">
        <v>144</v>
      </c>
      <c r="CB4" s="22" t="s">
        <v>140</v>
      </c>
      <c r="CC4" s="76" t="s">
        <v>141</v>
      </c>
      <c r="CD4" s="76" t="s">
        <v>142</v>
      </c>
      <c r="CE4" s="3" t="s">
        <v>9</v>
      </c>
      <c r="CF4" s="36" t="s">
        <v>143</v>
      </c>
      <c r="CG4" s="76" t="s">
        <v>144</v>
      </c>
      <c r="CH4" s="26" t="s">
        <v>140</v>
      </c>
      <c r="CI4" s="144" t="s">
        <v>141</v>
      </c>
      <c r="CJ4" s="144" t="s">
        <v>142</v>
      </c>
      <c r="CK4" s="25" t="s">
        <v>9</v>
      </c>
      <c r="CL4" s="144" t="s">
        <v>143</v>
      </c>
      <c r="CM4" s="145" t="s">
        <v>144</v>
      </c>
      <c r="CN4" s="26" t="s">
        <v>140</v>
      </c>
      <c r="CO4" s="144" t="s">
        <v>141</v>
      </c>
      <c r="CP4" s="144" t="s">
        <v>142</v>
      </c>
      <c r="CQ4" s="25" t="s">
        <v>9</v>
      </c>
      <c r="CR4" s="144" t="s">
        <v>143</v>
      </c>
      <c r="CS4" s="145" t="s">
        <v>144</v>
      </c>
      <c r="CT4" s="25" t="s">
        <v>140</v>
      </c>
      <c r="CU4" s="144" t="s">
        <v>141</v>
      </c>
      <c r="CV4" s="144" t="s">
        <v>142</v>
      </c>
      <c r="CW4" s="25" t="s">
        <v>9</v>
      </c>
      <c r="CX4" s="144" t="s">
        <v>143</v>
      </c>
      <c r="CY4" s="145" t="s">
        <v>144</v>
      </c>
      <c r="CZ4" s="25" t="s">
        <v>140</v>
      </c>
      <c r="DA4" s="144" t="s">
        <v>141</v>
      </c>
      <c r="DB4" s="144" t="s">
        <v>142</v>
      </c>
      <c r="DC4" s="25" t="s">
        <v>9</v>
      </c>
      <c r="DD4" s="144" t="s">
        <v>143</v>
      </c>
      <c r="DE4" s="145" t="s">
        <v>144</v>
      </c>
      <c r="DF4" s="25" t="s">
        <v>140</v>
      </c>
      <c r="DG4" s="144" t="s">
        <v>141</v>
      </c>
      <c r="DH4" s="144" t="s">
        <v>142</v>
      </c>
      <c r="DI4" s="25" t="s">
        <v>9</v>
      </c>
      <c r="DJ4" s="144" t="s">
        <v>143</v>
      </c>
      <c r="DK4" s="145" t="s">
        <v>144</v>
      </c>
      <c r="DL4" s="25" t="s">
        <v>140</v>
      </c>
      <c r="DM4" s="144" t="s">
        <v>141</v>
      </c>
      <c r="DN4" s="144" t="s">
        <v>142</v>
      </c>
      <c r="DO4" s="25" t="s">
        <v>9</v>
      </c>
      <c r="DP4" s="144" t="s">
        <v>145</v>
      </c>
      <c r="DQ4" s="144" t="s">
        <v>146</v>
      </c>
      <c r="DR4" s="144" t="s">
        <v>147</v>
      </c>
      <c r="DS4" s="144" t="s">
        <v>143</v>
      </c>
      <c r="DT4" s="145" t="s">
        <v>144</v>
      </c>
      <c r="DU4" s="25" t="s">
        <v>140</v>
      </c>
      <c r="DV4" s="144" t="s">
        <v>141</v>
      </c>
      <c r="DW4" s="144" t="s">
        <v>142</v>
      </c>
      <c r="DX4" s="25" t="s">
        <v>9</v>
      </c>
      <c r="DY4" s="144" t="s">
        <v>143</v>
      </c>
      <c r="DZ4" s="145" t="s">
        <v>144</v>
      </c>
      <c r="EA4" s="25" t="s">
        <v>140</v>
      </c>
      <c r="EB4" s="144" t="s">
        <v>141</v>
      </c>
      <c r="EC4" s="144" t="s">
        <v>142</v>
      </c>
      <c r="ED4" s="25" t="s">
        <v>9</v>
      </c>
      <c r="EE4" s="144" t="s">
        <v>143</v>
      </c>
      <c r="EF4" s="145" t="s">
        <v>144</v>
      </c>
      <c r="EH4" s="25" t="s">
        <v>140</v>
      </c>
      <c r="EI4" s="144" t="s">
        <v>141</v>
      </c>
      <c r="EJ4" s="144" t="s">
        <v>142</v>
      </c>
      <c r="EK4" s="25" t="s">
        <v>9</v>
      </c>
      <c r="EL4" s="144" t="s">
        <v>143</v>
      </c>
      <c r="EM4" s="145" t="s">
        <v>144</v>
      </c>
      <c r="EN4" s="25" t="s">
        <v>140</v>
      </c>
      <c r="EO4" s="144" t="s">
        <v>141</v>
      </c>
      <c r="EP4" s="144" t="s">
        <v>142</v>
      </c>
      <c r="EQ4" s="25" t="s">
        <v>9</v>
      </c>
      <c r="ER4" s="144" t="s">
        <v>143</v>
      </c>
      <c r="ES4" s="145" t="s">
        <v>144</v>
      </c>
      <c r="ET4" s="25" t="s">
        <v>140</v>
      </c>
      <c r="EU4" s="144" t="s">
        <v>141</v>
      </c>
      <c r="EV4" s="144" t="s">
        <v>142</v>
      </c>
      <c r="EW4" s="25" t="s">
        <v>9</v>
      </c>
      <c r="EX4" s="144" t="s">
        <v>145</v>
      </c>
      <c r="EY4" s="144" t="s">
        <v>146</v>
      </c>
      <c r="EZ4" s="144" t="s">
        <v>147</v>
      </c>
      <c r="FA4" s="144" t="s">
        <v>143</v>
      </c>
      <c r="FB4" s="145" t="s">
        <v>144</v>
      </c>
    </row>
    <row r="5" spans="1:158">
      <c r="A5" s="20" t="s">
        <v>14</v>
      </c>
      <c r="B5" s="127">
        <f>+B6+B24+B39+B53+B64</f>
        <v>281421906</v>
      </c>
      <c r="C5" s="127">
        <f t="shared" ref="C5:BN5" si="0">+C6+C24+C39+C53+C64</f>
        <v>195575485</v>
      </c>
      <c r="D5" s="127">
        <f t="shared" si="0"/>
        <v>34313007</v>
      </c>
      <c r="E5" s="127">
        <f t="shared" si="0"/>
        <v>35305818</v>
      </c>
      <c r="F5" s="127">
        <f t="shared" si="0"/>
        <v>3406248</v>
      </c>
      <c r="G5" s="127">
        <f t="shared" si="0"/>
        <v>12821348</v>
      </c>
      <c r="H5" s="128">
        <f t="shared" si="0"/>
        <v>308745538</v>
      </c>
      <c r="I5" s="127">
        <f t="shared" si="0"/>
        <v>196817552</v>
      </c>
      <c r="J5" s="127">
        <f t="shared" si="0"/>
        <v>37685848</v>
      </c>
      <c r="K5" s="127">
        <f t="shared" si="0"/>
        <v>50477594</v>
      </c>
      <c r="L5" s="127">
        <f t="shared" si="0"/>
        <v>5966481</v>
      </c>
      <c r="M5" s="127">
        <f t="shared" si="0"/>
        <v>17798063</v>
      </c>
      <c r="N5" s="129">
        <f t="shared" si="0"/>
        <v>282171936</v>
      </c>
      <c r="O5" s="127">
        <f t="shared" si="0"/>
        <v>195762721</v>
      </c>
      <c r="P5" s="127">
        <f t="shared" si="0"/>
        <v>34404007</v>
      </c>
      <c r="Q5" s="127">
        <f t="shared" si="0"/>
        <v>35643820</v>
      </c>
      <c r="R5" s="127">
        <f t="shared" si="0"/>
        <v>3435302</v>
      </c>
      <c r="S5" s="127">
        <f t="shared" si="0"/>
        <v>12926086</v>
      </c>
      <c r="T5" s="128">
        <f t="shared" si="0"/>
        <v>285039803</v>
      </c>
      <c r="U5" s="127">
        <f t="shared" si="0"/>
        <v>196310974</v>
      </c>
      <c r="V5" s="127">
        <f t="shared" si="0"/>
        <v>34771449</v>
      </c>
      <c r="W5" s="127">
        <f t="shared" si="0"/>
        <v>37052242</v>
      </c>
      <c r="X5" s="127">
        <f t="shared" si="0"/>
        <v>3555386</v>
      </c>
      <c r="Y5" s="127">
        <f t="shared" si="0"/>
        <v>13349752</v>
      </c>
      <c r="Z5" s="128">
        <f t="shared" si="0"/>
        <v>287726647</v>
      </c>
      <c r="AA5" s="127">
        <f t="shared" si="0"/>
        <v>196748769</v>
      </c>
      <c r="AB5" s="127">
        <f t="shared" si="0"/>
        <v>35107727</v>
      </c>
      <c r="AC5" s="127">
        <f t="shared" si="0"/>
        <v>38442248</v>
      </c>
      <c r="AD5" s="127">
        <f t="shared" si="0"/>
        <v>3673750</v>
      </c>
      <c r="AE5" s="127">
        <f t="shared" si="0"/>
        <v>13754153</v>
      </c>
      <c r="AF5" s="128">
        <f t="shared" si="0"/>
        <v>290210914</v>
      </c>
      <c r="AG5" s="127">
        <f t="shared" si="0"/>
        <v>197108548</v>
      </c>
      <c r="AH5" s="127">
        <f t="shared" si="0"/>
        <v>35399084</v>
      </c>
      <c r="AI5" s="127">
        <f t="shared" si="0"/>
        <v>39777613</v>
      </c>
      <c r="AJ5" s="127">
        <f t="shared" si="0"/>
        <v>3792236</v>
      </c>
      <c r="AK5" s="127">
        <f t="shared" si="0"/>
        <v>14133433</v>
      </c>
      <c r="AL5" s="128">
        <f t="shared" si="0"/>
        <v>292892127</v>
      </c>
      <c r="AM5" s="127">
        <f t="shared" si="0"/>
        <v>197607714</v>
      </c>
      <c r="AN5" s="127">
        <f t="shared" si="0"/>
        <v>35740456</v>
      </c>
      <c r="AO5" s="127">
        <f t="shared" si="0"/>
        <v>41123742</v>
      </c>
      <c r="AP5" s="127">
        <f t="shared" si="0"/>
        <v>3918436</v>
      </c>
      <c r="AQ5" s="127">
        <f t="shared" si="0"/>
        <v>14501779</v>
      </c>
      <c r="AR5" s="128">
        <f t="shared" si="0"/>
        <v>295560549</v>
      </c>
      <c r="AS5" s="127">
        <f t="shared" si="0"/>
        <v>198037466</v>
      </c>
      <c r="AT5" s="127">
        <f t="shared" si="0"/>
        <v>36068376</v>
      </c>
      <c r="AU5" s="127">
        <f t="shared" si="0"/>
        <v>42528579</v>
      </c>
      <c r="AV5" s="127">
        <f t="shared" si="0"/>
        <v>4045223</v>
      </c>
      <c r="AW5" s="127">
        <f t="shared" si="0"/>
        <v>14880905</v>
      </c>
      <c r="AX5" s="128">
        <f t="shared" si="0"/>
        <v>298362973</v>
      </c>
      <c r="AY5" s="127">
        <f t="shared" si="0"/>
        <v>198518169</v>
      </c>
      <c r="AZ5" s="127">
        <f t="shared" si="0"/>
        <v>36422201</v>
      </c>
      <c r="BA5" s="127">
        <f t="shared" si="0"/>
        <v>43985166</v>
      </c>
      <c r="BB5" s="127">
        <f t="shared" si="0"/>
        <v>4176714</v>
      </c>
      <c r="BC5" s="127">
        <f t="shared" si="0"/>
        <v>15260723</v>
      </c>
      <c r="BD5" s="128">
        <f t="shared" si="0"/>
        <v>301290332</v>
      </c>
      <c r="BE5" s="127">
        <f t="shared" si="0"/>
        <v>199059764</v>
      </c>
      <c r="BF5" s="127">
        <f t="shared" si="0"/>
        <v>36808839</v>
      </c>
      <c r="BG5" s="127">
        <f t="shared" si="0"/>
        <v>45472384</v>
      </c>
      <c r="BH5" s="127">
        <f t="shared" si="0"/>
        <v>4313901</v>
      </c>
      <c r="BI5" s="127">
        <f t="shared" si="0"/>
        <v>15635444</v>
      </c>
      <c r="BJ5" s="128">
        <f t="shared" si="0"/>
        <v>304059724</v>
      </c>
      <c r="BK5" s="127">
        <f t="shared" si="0"/>
        <v>199491458</v>
      </c>
      <c r="BL5" s="127">
        <f t="shared" si="0"/>
        <v>37171750</v>
      </c>
      <c r="BM5" s="127">
        <f t="shared" si="0"/>
        <v>46943613</v>
      </c>
      <c r="BN5" s="127">
        <f t="shared" si="0"/>
        <v>4451662</v>
      </c>
      <c r="BO5" s="127">
        <f t="shared" ref="BO5:CG5" si="1">+BO6+BO24+BO39+BO53+BO64</f>
        <v>16001241</v>
      </c>
      <c r="BP5" s="128">
        <f t="shared" si="1"/>
        <v>307006550</v>
      </c>
      <c r="BQ5" s="127">
        <f t="shared" si="1"/>
        <v>199851240</v>
      </c>
      <c r="BR5" s="127">
        <f t="shared" si="1"/>
        <v>37681544</v>
      </c>
      <c r="BS5" s="127">
        <f t="shared" si="1"/>
        <v>48419324</v>
      </c>
      <c r="BT5" s="127">
        <f t="shared" si="1"/>
        <v>4559042</v>
      </c>
      <c r="BU5" s="127">
        <f t="shared" si="1"/>
        <v>16495400</v>
      </c>
      <c r="BV5" s="128">
        <f t="shared" ref="BV5:CA5" si="2">+BV6+BV24+BV39+BV53+BV64</f>
        <v>308745538</v>
      </c>
      <c r="BW5" s="127">
        <f>+BW6+BW24+BW39+BW53+BW64</f>
        <v>196817552</v>
      </c>
      <c r="BX5" s="127">
        <f t="shared" si="2"/>
        <v>37685848</v>
      </c>
      <c r="BY5" s="127">
        <f t="shared" si="2"/>
        <v>50477594</v>
      </c>
      <c r="BZ5" s="127">
        <f t="shared" si="2"/>
        <v>5966481</v>
      </c>
      <c r="CA5" s="127">
        <f t="shared" si="2"/>
        <v>17798063</v>
      </c>
      <c r="CB5" s="128">
        <f t="shared" si="1"/>
        <v>311591917</v>
      </c>
      <c r="CC5" s="127">
        <f t="shared" si="1"/>
        <v>197510927</v>
      </c>
      <c r="CD5" s="127">
        <f t="shared" si="1"/>
        <v>38337168</v>
      </c>
      <c r="CE5" s="127">
        <f t="shared" si="1"/>
        <v>52045277</v>
      </c>
      <c r="CF5" s="127">
        <f t="shared" si="1"/>
        <v>5834693</v>
      </c>
      <c r="CG5" s="127">
        <f t="shared" si="1"/>
        <v>17863852</v>
      </c>
      <c r="CH5" s="127">
        <f t="shared" ref="CH5:CM5" si="3">+CH6+CH24+CH39+CH53+CH64</f>
        <v>313914040</v>
      </c>
      <c r="CI5" s="127">
        <f t="shared" si="3"/>
        <v>197705655</v>
      </c>
      <c r="CJ5" s="127">
        <f t="shared" si="3"/>
        <v>38727063</v>
      </c>
      <c r="CK5" s="127">
        <f t="shared" si="3"/>
        <v>53027708</v>
      </c>
      <c r="CL5" s="127">
        <f t="shared" si="3"/>
        <v>6003818</v>
      </c>
      <c r="CM5" s="127">
        <f t="shared" si="3"/>
        <v>18449796</v>
      </c>
      <c r="CN5" s="127">
        <f t="shared" ref="CN5:CS5" si="4">+CN6+CN24+CN39+CN53+CN64</f>
        <v>316128839</v>
      </c>
      <c r="CO5" s="127">
        <f t="shared" si="4"/>
        <v>197836231</v>
      </c>
      <c r="CP5" s="127">
        <f t="shared" si="4"/>
        <v>39076459</v>
      </c>
      <c r="CQ5" s="127">
        <f t="shared" si="4"/>
        <v>54071370</v>
      </c>
      <c r="CR5" s="127">
        <f t="shared" si="4"/>
        <v>6189840</v>
      </c>
      <c r="CS5" s="168">
        <f t="shared" si="4"/>
        <v>18954939</v>
      </c>
      <c r="CT5" s="127">
        <f t="shared" ref="CT5" si="5">+CT6+CT24+CT39+CT53+CT64</f>
        <v>318857056</v>
      </c>
      <c r="CU5" s="127">
        <f t="shared" ref="CU5:CY5" si="6">+CU6+CU24+CU39+CU53+CU64</f>
        <v>197870516</v>
      </c>
      <c r="CV5" s="127">
        <f t="shared" si="6"/>
        <v>39528225</v>
      </c>
      <c r="CW5" s="127">
        <f t="shared" si="6"/>
        <v>55387539</v>
      </c>
      <c r="CX5" s="127">
        <f t="shared" si="6"/>
        <v>6388399</v>
      </c>
      <c r="CY5" s="127">
        <f t="shared" si="6"/>
        <v>19682377</v>
      </c>
      <c r="CZ5" s="127">
        <f t="shared" ref="CZ5:DE5" si="7">+CZ6+CZ24+CZ39+CZ53+CZ64</f>
        <v>321418820</v>
      </c>
      <c r="DA5" s="127">
        <f t="shared" si="7"/>
        <v>197970812</v>
      </c>
      <c r="DB5" s="127">
        <f t="shared" si="7"/>
        <v>39925949</v>
      </c>
      <c r="DC5" s="127">
        <f t="shared" si="7"/>
        <v>56592793</v>
      </c>
      <c r="DD5" s="127">
        <f t="shared" si="7"/>
        <v>6583036</v>
      </c>
      <c r="DE5" s="168">
        <f t="shared" si="7"/>
        <v>20346230</v>
      </c>
      <c r="DF5" s="127">
        <f t="shared" ref="DF5" si="8">+DF6+DF24+DF39+DF53+DF64</f>
        <v>323127513</v>
      </c>
      <c r="DG5" s="127">
        <f t="shared" ref="DG5:DK5" si="9">+DG6+DG24+DG39+DG53+DG64</f>
        <v>197969608</v>
      </c>
      <c r="DH5" s="127">
        <f t="shared" si="9"/>
        <v>40229236</v>
      </c>
      <c r="DI5" s="127">
        <f t="shared" si="9"/>
        <v>57470287</v>
      </c>
      <c r="DJ5" s="127">
        <f t="shared" si="9"/>
        <v>6762296</v>
      </c>
      <c r="DK5" s="127">
        <f t="shared" si="9"/>
        <v>20696086</v>
      </c>
      <c r="DL5" s="127">
        <f t="shared" ref="DL5:DU5" si="10">+DL6+DL24+DL39+DL53+DL64</f>
        <v>325719178</v>
      </c>
      <c r="DM5" s="127">
        <f>+DM6+DM24+DM39+DM53+DM64</f>
        <v>197803083</v>
      </c>
      <c r="DN5" s="127">
        <f t="shared" ref="DN5:DT5" si="11">+DN6+DN24+DN39+DN53+DN64</f>
        <v>40652365</v>
      </c>
      <c r="DO5" s="127">
        <f t="shared" si="11"/>
        <v>58946729</v>
      </c>
      <c r="DP5" s="127">
        <f t="shared" ref="DP5:DR5" si="12">+DP6+DP24+DP39+DP53+DP64</f>
        <v>2403292</v>
      </c>
      <c r="DQ5" s="127">
        <f t="shared" si="12"/>
        <v>18398646</v>
      </c>
      <c r="DR5" s="127">
        <f t="shared" si="12"/>
        <v>576773</v>
      </c>
      <c r="DS5" s="127">
        <f t="shared" si="11"/>
        <v>6938290</v>
      </c>
      <c r="DT5" s="127">
        <f t="shared" si="11"/>
        <v>21378711</v>
      </c>
      <c r="DU5" s="127">
        <f t="shared" si="10"/>
        <v>326687501</v>
      </c>
      <c r="DV5" s="127">
        <f t="shared" ref="DV5:EA5" si="13">+DV6+DV24+DV39+DV53+DV64</f>
        <v>197535202</v>
      </c>
      <c r="DW5" s="127">
        <f t="shared" si="13"/>
        <v>40860704</v>
      </c>
      <c r="DX5" s="127">
        <f t="shared" si="13"/>
        <v>59639869</v>
      </c>
      <c r="DY5" s="127">
        <f t="shared" si="13"/>
        <v>7099894</v>
      </c>
      <c r="DZ5" s="127">
        <f t="shared" si="13"/>
        <v>21551832</v>
      </c>
      <c r="EA5" s="127">
        <f t="shared" si="13"/>
        <v>328239523</v>
      </c>
      <c r="EB5" s="127">
        <f t="shared" ref="EB5:EF5" si="14">+EB6+EB24+EB39+EB53+EB64</f>
        <v>197309822</v>
      </c>
      <c r="EC5" s="127">
        <f t="shared" si="14"/>
        <v>41147488</v>
      </c>
      <c r="ED5" s="127">
        <f t="shared" si="14"/>
        <v>60572237</v>
      </c>
      <c r="EE5" s="127">
        <f t="shared" si="14"/>
        <v>7273281</v>
      </c>
      <c r="EF5" s="127">
        <f t="shared" si="14"/>
        <v>21936695</v>
      </c>
      <c r="EG5" s="20">
        <f>EA5-BP5</f>
        <v>21232973</v>
      </c>
      <c r="EH5" s="127">
        <f>+EH6+EH24+EH39+EH53+EH64</f>
        <v>329484123</v>
      </c>
      <c r="EI5" s="127">
        <f t="shared" ref="EI5:EN5" si="15">+EI6+EI24+EI39+EI53+EI64</f>
        <v>196773390</v>
      </c>
      <c r="EJ5" s="127">
        <f t="shared" si="15"/>
        <v>41427341</v>
      </c>
      <c r="EK5" s="127">
        <f t="shared" si="15"/>
        <v>61312879</v>
      </c>
      <c r="EL5" s="127">
        <f t="shared" si="15"/>
        <v>7557471</v>
      </c>
      <c r="EM5" s="127">
        <f t="shared" si="15"/>
        <v>22413042</v>
      </c>
      <c r="EN5" s="127">
        <f t="shared" si="15"/>
        <v>332031554</v>
      </c>
      <c r="EO5" s="127">
        <f t="shared" ref="EO5:FB5" si="16">+EO6+EO24+EO39+EO53+EO64</f>
        <v>196894384</v>
      </c>
      <c r="EP5" s="127">
        <f t="shared" si="16"/>
        <v>41859278</v>
      </c>
      <c r="EQ5" s="127">
        <f t="shared" si="16"/>
        <v>62625172</v>
      </c>
      <c r="ER5" s="127">
        <f t="shared" si="16"/>
        <v>7803455</v>
      </c>
      <c r="ES5" s="127">
        <f t="shared" si="16"/>
        <v>22849265</v>
      </c>
      <c r="ET5" s="127">
        <f>+ET6+ET24+ET39+ET53+ET64</f>
        <v>333287557</v>
      </c>
      <c r="EU5" s="127">
        <f t="shared" si="16"/>
        <v>196225966</v>
      </c>
      <c r="EV5" s="127">
        <f t="shared" si="16"/>
        <v>42070471</v>
      </c>
      <c r="EW5" s="127">
        <f t="shared" si="16"/>
        <v>63664346</v>
      </c>
      <c r="EX5" s="127">
        <f t="shared" ref="EX5:EZ5" si="17">+EX6+EX24+EX39+EX53+EX64</f>
        <v>2420972</v>
      </c>
      <c r="EY5" s="127">
        <f t="shared" si="17"/>
        <v>20276025</v>
      </c>
      <c r="EZ5" s="127">
        <f t="shared" si="17"/>
        <v>635928</v>
      </c>
      <c r="FA5" s="127">
        <f t="shared" si="16"/>
        <v>7993849</v>
      </c>
      <c r="FB5" s="127">
        <f t="shared" si="16"/>
        <v>23332925</v>
      </c>
    </row>
    <row r="6" spans="1:158">
      <c r="A6" s="1" t="s">
        <v>16</v>
      </c>
      <c r="B6" s="130">
        <f>SUM(B8:B23)</f>
        <v>99664761</v>
      </c>
      <c r="C6" s="130">
        <f t="shared" ref="C6:BN6" si="18">SUM(C8:C23)</f>
        <v>65990120</v>
      </c>
      <c r="D6" s="130">
        <f t="shared" si="18"/>
        <v>18553245</v>
      </c>
      <c r="E6" s="130">
        <f t="shared" si="18"/>
        <v>11541743</v>
      </c>
      <c r="F6" s="130">
        <f t="shared" si="18"/>
        <v>963825</v>
      </c>
      <c r="G6" s="130">
        <f t="shared" si="18"/>
        <v>2615828</v>
      </c>
      <c r="H6" s="115">
        <f t="shared" si="18"/>
        <v>113954021</v>
      </c>
      <c r="I6" s="130">
        <f t="shared" si="18"/>
        <v>68496998</v>
      </c>
      <c r="J6" s="130">
        <f t="shared" si="18"/>
        <v>21277422</v>
      </c>
      <c r="K6" s="130">
        <f t="shared" si="18"/>
        <v>18172759</v>
      </c>
      <c r="L6" s="130">
        <f t="shared" si="18"/>
        <v>1871516</v>
      </c>
      <c r="M6" s="130">
        <f t="shared" si="18"/>
        <v>4135326</v>
      </c>
      <c r="N6" s="131">
        <f t="shared" si="18"/>
        <v>99986616</v>
      </c>
      <c r="O6" s="130">
        <f t="shared" si="18"/>
        <v>66092593</v>
      </c>
      <c r="P6" s="130">
        <f t="shared" si="18"/>
        <v>18615760</v>
      </c>
      <c r="Q6" s="130">
        <f t="shared" si="18"/>
        <v>11665676</v>
      </c>
      <c r="R6" s="130">
        <f t="shared" si="18"/>
        <v>973358</v>
      </c>
      <c r="S6" s="130">
        <f t="shared" si="18"/>
        <v>2639229</v>
      </c>
      <c r="T6" s="115">
        <f t="shared" si="18"/>
        <v>101261174</v>
      </c>
      <c r="U6" s="130">
        <f t="shared" si="18"/>
        <v>66413121</v>
      </c>
      <c r="V6" s="130">
        <f t="shared" si="18"/>
        <v>18861392</v>
      </c>
      <c r="W6" s="130">
        <f t="shared" si="18"/>
        <v>12219351</v>
      </c>
      <c r="X6" s="130">
        <f t="shared" si="18"/>
        <v>1020669</v>
      </c>
      <c r="Y6" s="130">
        <f t="shared" si="18"/>
        <v>2746641</v>
      </c>
      <c r="Z6" s="115">
        <f t="shared" si="18"/>
        <v>102546318</v>
      </c>
      <c r="AA6" s="130">
        <f t="shared" si="18"/>
        <v>66741780</v>
      </c>
      <c r="AB6" s="130">
        <f t="shared" si="18"/>
        <v>19097191</v>
      </c>
      <c r="AC6" s="130">
        <f t="shared" si="18"/>
        <v>12782937</v>
      </c>
      <c r="AD6" s="130">
        <f t="shared" si="18"/>
        <v>1067529</v>
      </c>
      <c r="AE6" s="130">
        <f t="shared" si="18"/>
        <v>2856881</v>
      </c>
      <c r="AF6" s="115">
        <f t="shared" si="18"/>
        <v>103761736</v>
      </c>
      <c r="AG6" s="130">
        <f t="shared" si="18"/>
        <v>67041693</v>
      </c>
      <c r="AH6" s="130">
        <f t="shared" si="18"/>
        <v>19318512</v>
      </c>
      <c r="AI6" s="130">
        <f t="shared" si="18"/>
        <v>13325352</v>
      </c>
      <c r="AJ6" s="130">
        <f t="shared" si="18"/>
        <v>1113324</v>
      </c>
      <c r="AK6" s="130">
        <f t="shared" si="18"/>
        <v>2962855</v>
      </c>
      <c r="AL6" s="115">
        <f t="shared" si="18"/>
        <v>105165759</v>
      </c>
      <c r="AM6" s="130">
        <f t="shared" si="18"/>
        <v>67446873</v>
      </c>
      <c r="AN6" s="130">
        <f t="shared" si="18"/>
        <v>19581166</v>
      </c>
      <c r="AO6" s="130">
        <f t="shared" si="18"/>
        <v>13900743</v>
      </c>
      <c r="AP6" s="130">
        <f t="shared" si="18"/>
        <v>1163901</v>
      </c>
      <c r="AQ6" s="130">
        <f t="shared" si="18"/>
        <v>3073076</v>
      </c>
      <c r="AR6" s="115">
        <f t="shared" si="18"/>
        <v>106662133</v>
      </c>
      <c r="AS6" s="130">
        <f t="shared" si="18"/>
        <v>67878356</v>
      </c>
      <c r="AT6" s="130">
        <f t="shared" si="18"/>
        <v>19853860</v>
      </c>
      <c r="AU6" s="130">
        <f t="shared" si="18"/>
        <v>14525312</v>
      </c>
      <c r="AV6" s="130">
        <f t="shared" si="18"/>
        <v>1214979</v>
      </c>
      <c r="AW6" s="130">
        <f t="shared" si="18"/>
        <v>3189626</v>
      </c>
      <c r="AX6" s="115">
        <f t="shared" si="18"/>
        <v>108131203</v>
      </c>
      <c r="AY6" s="130">
        <f t="shared" si="18"/>
        <v>68255667</v>
      </c>
      <c r="AZ6" s="130">
        <f t="shared" si="18"/>
        <v>20120878</v>
      </c>
      <c r="BA6" s="130">
        <f t="shared" si="18"/>
        <v>15182866</v>
      </c>
      <c r="BB6" s="130">
        <f t="shared" si="18"/>
        <v>1267849</v>
      </c>
      <c r="BC6" s="130">
        <f t="shared" si="18"/>
        <v>3303943</v>
      </c>
      <c r="BD6" s="115">
        <f t="shared" si="18"/>
        <v>109747265</v>
      </c>
      <c r="BE6" s="130">
        <f t="shared" si="18"/>
        <v>68701298</v>
      </c>
      <c r="BF6" s="130">
        <f t="shared" si="18"/>
        <v>20448806</v>
      </c>
      <c r="BG6" s="130">
        <f t="shared" si="18"/>
        <v>15852318</v>
      </c>
      <c r="BH6" s="130">
        <f t="shared" si="18"/>
        <v>1323319</v>
      </c>
      <c r="BI6" s="130">
        <f t="shared" si="18"/>
        <v>3421524</v>
      </c>
      <c r="BJ6" s="115">
        <f t="shared" si="18"/>
        <v>111126716</v>
      </c>
      <c r="BK6" s="130">
        <f t="shared" si="18"/>
        <v>69023118</v>
      </c>
      <c r="BL6" s="130">
        <f t="shared" si="18"/>
        <v>20731214</v>
      </c>
      <c r="BM6" s="130">
        <f t="shared" si="18"/>
        <v>16468975</v>
      </c>
      <c r="BN6" s="130">
        <f t="shared" si="18"/>
        <v>1373817</v>
      </c>
      <c r="BO6" s="130">
        <f t="shared" ref="BO6:CG6" si="19">SUM(BO8:BO23)</f>
        <v>3529592</v>
      </c>
      <c r="BP6" s="115">
        <f t="shared" si="19"/>
        <v>112718222</v>
      </c>
      <c r="BQ6" s="130">
        <f t="shared" si="19"/>
        <v>69295640</v>
      </c>
      <c r="BR6" s="130">
        <f t="shared" si="19"/>
        <v>21102203</v>
      </c>
      <c r="BS6" s="130">
        <f t="shared" si="19"/>
        <v>17194254</v>
      </c>
      <c r="BT6" s="130">
        <f t="shared" si="19"/>
        <v>1426145</v>
      </c>
      <c r="BU6" s="130">
        <f t="shared" si="19"/>
        <v>3699980</v>
      </c>
      <c r="BV6" s="115">
        <f t="shared" ref="BV6:CA6" si="20">SUM(BV8:BV23)</f>
        <v>113954021</v>
      </c>
      <c r="BW6" s="130">
        <f t="shared" si="20"/>
        <v>68496998</v>
      </c>
      <c r="BX6" s="130">
        <f t="shared" si="20"/>
        <v>21277422</v>
      </c>
      <c r="BY6" s="130">
        <f t="shared" si="20"/>
        <v>18172759</v>
      </c>
      <c r="BZ6" s="130">
        <f t="shared" si="20"/>
        <v>1871516</v>
      </c>
      <c r="CA6" s="130">
        <f t="shared" si="20"/>
        <v>4135326</v>
      </c>
      <c r="CB6" s="115">
        <f t="shared" si="19"/>
        <v>115428740</v>
      </c>
      <c r="CC6" s="130">
        <f t="shared" si="19"/>
        <v>68933606</v>
      </c>
      <c r="CD6" s="130">
        <f t="shared" si="19"/>
        <v>21661068</v>
      </c>
      <c r="CE6" s="130">
        <f t="shared" si="19"/>
        <v>18834790</v>
      </c>
      <c r="CF6" s="130">
        <f t="shared" si="19"/>
        <v>1849348</v>
      </c>
      <c r="CG6" s="130">
        <f t="shared" si="19"/>
        <v>4149928</v>
      </c>
      <c r="CH6" s="130">
        <f t="shared" ref="CH6:CM6" si="21">SUM(CH8:CH23)</f>
        <v>116624898</v>
      </c>
      <c r="CI6" s="130">
        <f t="shared" si="21"/>
        <v>69188617</v>
      </c>
      <c r="CJ6" s="130">
        <f t="shared" si="21"/>
        <v>21940713</v>
      </c>
      <c r="CK6" s="130">
        <f t="shared" si="21"/>
        <v>19258785</v>
      </c>
      <c r="CL6" s="130">
        <f t="shared" si="21"/>
        <v>1917600</v>
      </c>
      <c r="CM6" s="130">
        <f t="shared" si="21"/>
        <v>4319183</v>
      </c>
      <c r="CN6" s="130">
        <f t="shared" ref="CN6:CS6" si="22">SUM(CN8:CN23)</f>
        <v>117737004</v>
      </c>
      <c r="CO6" s="130">
        <f t="shared" si="22"/>
        <v>69377429</v>
      </c>
      <c r="CP6" s="130">
        <f t="shared" si="22"/>
        <v>22180090</v>
      </c>
      <c r="CQ6" s="130">
        <f t="shared" si="22"/>
        <v>19709983</v>
      </c>
      <c r="CR6" s="130">
        <f t="shared" si="22"/>
        <v>1991651</v>
      </c>
      <c r="CS6" s="162">
        <f t="shared" si="22"/>
        <v>4477851</v>
      </c>
      <c r="CT6" s="130">
        <f t="shared" ref="CT6" si="23">SUM(CT8:CT23)</f>
        <v>119113041</v>
      </c>
      <c r="CU6" s="130">
        <f>SUM(CU8:CU23)</f>
        <v>69608678</v>
      </c>
      <c r="CV6" s="130">
        <f t="shared" ref="CV6:CY6" si="24">SUM(CV8:CV23)</f>
        <v>22472186</v>
      </c>
      <c r="CW6" s="130">
        <f t="shared" si="24"/>
        <v>20279180</v>
      </c>
      <c r="CX6" s="130">
        <f t="shared" si="24"/>
        <v>2068208</v>
      </c>
      <c r="CY6" s="130">
        <f t="shared" si="24"/>
        <v>4684789</v>
      </c>
      <c r="CZ6" s="130">
        <f t="shared" ref="CZ6:DE6" si="25">SUM(CZ8:CZ23)</f>
        <v>120510619</v>
      </c>
      <c r="DA6" s="130">
        <f t="shared" si="25"/>
        <v>69873174</v>
      </c>
      <c r="DB6" s="130">
        <f t="shared" si="25"/>
        <v>22758707</v>
      </c>
      <c r="DC6" s="130">
        <f t="shared" si="25"/>
        <v>20845499</v>
      </c>
      <c r="DD6" s="130">
        <f t="shared" si="25"/>
        <v>2146408</v>
      </c>
      <c r="DE6" s="162">
        <f t="shared" si="25"/>
        <v>4886831</v>
      </c>
      <c r="DF6" s="130">
        <f t="shared" ref="DF6" si="26">SUM(DF8:DF23)</f>
        <v>121638404</v>
      </c>
      <c r="DG6" s="130">
        <f t="shared" ref="DG6:DK6" si="27">SUM(DG8:DG23)</f>
        <v>70094305</v>
      </c>
      <c r="DH6" s="130">
        <f t="shared" si="27"/>
        <v>23019151</v>
      </c>
      <c r="DI6" s="130">
        <f t="shared" si="27"/>
        <v>21314055</v>
      </c>
      <c r="DJ6" s="130">
        <f t="shared" si="27"/>
        <v>2213222</v>
      </c>
      <c r="DK6" s="130">
        <f t="shared" si="27"/>
        <v>4997671</v>
      </c>
      <c r="DL6" s="130">
        <f>SUM(DL8:DL23)</f>
        <v>122964652</v>
      </c>
      <c r="DM6" s="130">
        <f t="shared" ref="DM6:DT6" si="28">SUM(DM8:DM23)</f>
        <v>70148019</v>
      </c>
      <c r="DN6" s="130">
        <f t="shared" si="28"/>
        <v>23297784</v>
      </c>
      <c r="DO6" s="130">
        <f t="shared" si="28"/>
        <v>22046707</v>
      </c>
      <c r="DP6" s="130">
        <f t="shared" ref="DP6:DR6" si="29">SUM(DP8:DP23)</f>
        <v>796264</v>
      </c>
      <c r="DQ6" s="130">
        <f t="shared" si="29"/>
        <v>4303939</v>
      </c>
      <c r="DR6" s="130">
        <f t="shared" si="29"/>
        <v>89401</v>
      </c>
      <c r="DS6" s="130">
        <f t="shared" si="28"/>
        <v>2282538</v>
      </c>
      <c r="DT6" s="130">
        <f t="shared" si="28"/>
        <v>5189604</v>
      </c>
      <c r="DU6" s="130">
        <f t="shared" ref="DL6:DU6" si="30">SUM(DU8:DU23)</f>
        <v>123867886</v>
      </c>
      <c r="DV6" s="130">
        <f t="shared" ref="DV6:EA6" si="31">SUM(DV8:DV23)</f>
        <v>70254844</v>
      </c>
      <c r="DW6" s="130">
        <f t="shared" si="31"/>
        <v>23481966</v>
      </c>
      <c r="DX6" s="130">
        <f t="shared" si="31"/>
        <v>22506737</v>
      </c>
      <c r="DY6" s="130">
        <f t="shared" si="31"/>
        <v>2349678</v>
      </c>
      <c r="DZ6" s="130">
        <f t="shared" si="31"/>
        <v>5274661</v>
      </c>
      <c r="EA6" s="130">
        <f t="shared" si="31"/>
        <v>124874699</v>
      </c>
      <c r="EB6" s="130">
        <f t="shared" ref="EB6:EF6" si="32">SUM(EB8:EB23)</f>
        <v>70377588</v>
      </c>
      <c r="EC6" s="130">
        <f t="shared" si="32"/>
        <v>23697964</v>
      </c>
      <c r="ED6" s="130">
        <f t="shared" si="32"/>
        <v>22985096</v>
      </c>
      <c r="EE6" s="130">
        <f t="shared" si="32"/>
        <v>2415683</v>
      </c>
      <c r="EF6" s="130">
        <f t="shared" si="32"/>
        <v>5398368</v>
      </c>
      <c r="EG6" s="1">
        <f t="shared" ref="EG6:EG64" si="33">EA6-BP6</f>
        <v>12156477</v>
      </c>
      <c r="EH6" s="130">
        <f>SUM(EH8:EH23)</f>
        <v>125949938</v>
      </c>
      <c r="EI6" s="130">
        <f t="shared" ref="EI6:EN6" si="34">SUM(EI8:EI23)</f>
        <v>70529828</v>
      </c>
      <c r="EJ6" s="130">
        <f t="shared" si="34"/>
        <v>23946347</v>
      </c>
      <c r="EK6" s="130">
        <f t="shared" si="34"/>
        <v>23379364</v>
      </c>
      <c r="EL6" s="130">
        <f t="shared" si="34"/>
        <v>2514235</v>
      </c>
      <c r="EM6" s="130">
        <f t="shared" si="34"/>
        <v>5580164</v>
      </c>
      <c r="EN6" s="130">
        <f t="shared" si="34"/>
        <v>126677238</v>
      </c>
      <c r="EO6" s="130">
        <f t="shared" ref="EO6:FB6" si="35">SUM(EO8:EO23)</f>
        <v>70398265</v>
      </c>
      <c r="EP6" s="130">
        <f t="shared" si="35"/>
        <v>24115743</v>
      </c>
      <c r="EQ6" s="130">
        <f t="shared" si="35"/>
        <v>23850977</v>
      </c>
      <c r="ER6" s="130">
        <f t="shared" si="35"/>
        <v>2611603</v>
      </c>
      <c r="ES6" s="130">
        <f t="shared" si="35"/>
        <v>5700650</v>
      </c>
      <c r="ET6" s="130">
        <f t="shared" si="35"/>
        <v>128044389</v>
      </c>
      <c r="EU6" s="130">
        <f t="shared" si="35"/>
        <v>70610681</v>
      </c>
      <c r="EV6" s="130">
        <f t="shared" si="35"/>
        <v>24342145</v>
      </c>
      <c r="EW6" s="130">
        <f t="shared" si="35"/>
        <v>24477298</v>
      </c>
      <c r="EX6" s="130">
        <f t="shared" ref="EX6:EZ6" si="36">SUM(EX8:EX23)</f>
        <v>815049</v>
      </c>
      <c r="EY6" s="130">
        <f t="shared" si="36"/>
        <v>4985369</v>
      </c>
      <c r="EZ6" s="130">
        <f t="shared" si="36"/>
        <v>107762</v>
      </c>
      <c r="FA6" s="130">
        <f t="shared" si="35"/>
        <v>2706085</v>
      </c>
      <c r="FB6" s="130">
        <f t="shared" si="35"/>
        <v>5908180</v>
      </c>
    </row>
    <row r="7" spans="1:158">
      <c r="A7" s="7" t="s">
        <v>148</v>
      </c>
      <c r="H7" s="13"/>
      <c r="N7" s="66"/>
      <c r="T7" s="13"/>
      <c r="Z7" s="13"/>
      <c r="AF7" s="13"/>
      <c r="AL7" s="13"/>
      <c r="AR7" s="13"/>
      <c r="AX7" s="13"/>
      <c r="BD7" s="13"/>
      <c r="BJ7" s="13"/>
      <c r="BP7" s="13"/>
      <c r="BV7" s="13"/>
      <c r="CB7" s="13"/>
      <c r="CH7" s="61"/>
      <c r="CM7" s="57"/>
      <c r="CN7" s="101"/>
      <c r="CO7" s="101"/>
      <c r="CP7" s="101"/>
      <c r="CR7" s="101"/>
      <c r="CS7" s="151"/>
      <c r="CT7" s="101"/>
      <c r="CU7" s="1">
        <v>197870516</v>
      </c>
      <c r="CV7" s="1">
        <v>39528225</v>
      </c>
      <c r="CW7" s="101">
        <v>55387539</v>
      </c>
      <c r="CX7" s="1">
        <v>6388399</v>
      </c>
      <c r="CY7" s="132">
        <v>19682377</v>
      </c>
      <c r="CZ7" s="101"/>
      <c r="DE7" s="169"/>
      <c r="DF7" s="101"/>
      <c r="DK7" s="132"/>
      <c r="DL7" s="101"/>
      <c r="DT7" s="132"/>
      <c r="DU7" s="101"/>
      <c r="DZ7" s="132"/>
      <c r="EA7" s="101"/>
      <c r="EF7" s="132"/>
      <c r="EG7" s="1">
        <f t="shared" si="33"/>
        <v>0</v>
      </c>
    </row>
    <row r="8" spans="1:158">
      <c r="A8" s="1" t="s">
        <v>19</v>
      </c>
      <c r="B8" s="19">
        <v>4447100</v>
      </c>
      <c r="C8" s="19">
        <v>3130536</v>
      </c>
      <c r="D8" s="19">
        <v>1151666</v>
      </c>
      <c r="E8" s="19">
        <v>75830</v>
      </c>
      <c r="F8" s="19">
        <v>34644</v>
      </c>
      <c r="G8" s="19">
        <v>54424</v>
      </c>
      <c r="H8" s="23">
        <v>4779736</v>
      </c>
      <c r="I8" s="19">
        <v>3204402</v>
      </c>
      <c r="J8" s="19">
        <v>1244437</v>
      </c>
      <c r="K8" s="19">
        <v>185602</v>
      </c>
      <c r="L8" s="19">
        <v>60445</v>
      </c>
      <c r="M8" s="19">
        <v>84850</v>
      </c>
      <c r="N8" s="65">
        <v>4451687</v>
      </c>
      <c r="O8" s="19">
        <v>3131316</v>
      </c>
      <c r="P8" s="19">
        <v>1154140</v>
      </c>
      <c r="Q8" s="19">
        <v>76497</v>
      </c>
      <c r="R8" s="19">
        <v>34931</v>
      </c>
      <c r="S8" s="19">
        <v>54803</v>
      </c>
      <c r="T8" s="23">
        <v>4462832</v>
      </c>
      <c r="U8" s="19">
        <v>3129020</v>
      </c>
      <c r="V8" s="19">
        <v>1159221</v>
      </c>
      <c r="W8" s="19">
        <v>82455</v>
      </c>
      <c r="X8" s="19">
        <v>36321</v>
      </c>
      <c r="Y8" s="19">
        <v>55815</v>
      </c>
      <c r="Z8" s="23">
        <v>4469906</v>
      </c>
      <c r="AA8" s="19">
        <v>3125096</v>
      </c>
      <c r="AB8" s="19">
        <v>1162003</v>
      </c>
      <c r="AC8" s="19">
        <v>88170</v>
      </c>
      <c r="AD8" s="19">
        <v>37593</v>
      </c>
      <c r="AE8" s="19">
        <v>57044</v>
      </c>
      <c r="AF8" s="23">
        <v>4486598</v>
      </c>
      <c r="AG8" s="19">
        <v>3127732</v>
      </c>
      <c r="AH8" s="19">
        <v>1167108</v>
      </c>
      <c r="AI8" s="19">
        <v>94251</v>
      </c>
      <c r="AJ8" s="19">
        <v>38964</v>
      </c>
      <c r="AK8" s="19">
        <v>58543</v>
      </c>
      <c r="AL8" s="23">
        <v>4506574</v>
      </c>
      <c r="AM8" s="19">
        <v>3131979</v>
      </c>
      <c r="AN8" s="19">
        <v>1172847</v>
      </c>
      <c r="AO8" s="19">
        <v>100811</v>
      </c>
      <c r="AP8" s="19">
        <v>40488</v>
      </c>
      <c r="AQ8" s="19">
        <v>60449</v>
      </c>
      <c r="AR8" s="23">
        <v>4537299</v>
      </c>
      <c r="AS8" s="19">
        <v>3142929</v>
      </c>
      <c r="AT8" s="19">
        <v>1181323</v>
      </c>
      <c r="AU8" s="19">
        <v>108572</v>
      </c>
      <c r="AV8" s="19">
        <v>42174</v>
      </c>
      <c r="AW8" s="19">
        <v>62301</v>
      </c>
      <c r="AX8" s="23">
        <v>4587564</v>
      </c>
      <c r="AY8" s="19">
        <v>3164456</v>
      </c>
      <c r="AZ8" s="19">
        <v>1197103</v>
      </c>
      <c r="BA8" s="19">
        <v>117716</v>
      </c>
      <c r="BB8" s="19">
        <v>43933</v>
      </c>
      <c r="BC8" s="19">
        <v>64356</v>
      </c>
      <c r="BD8" s="23">
        <v>4626595</v>
      </c>
      <c r="BE8" s="19">
        <v>3179488</v>
      </c>
      <c r="BF8" s="19">
        <v>1208773</v>
      </c>
      <c r="BG8" s="19">
        <v>126518</v>
      </c>
      <c r="BH8" s="19">
        <v>45631</v>
      </c>
      <c r="BI8" s="19">
        <v>66185</v>
      </c>
      <c r="BJ8" s="23">
        <v>4661900</v>
      </c>
      <c r="BK8" s="19">
        <v>3190994</v>
      </c>
      <c r="BL8" s="19">
        <v>1220977</v>
      </c>
      <c r="BM8" s="19">
        <v>134810</v>
      </c>
      <c r="BN8" s="19">
        <v>47211</v>
      </c>
      <c r="BO8" s="19">
        <v>67908</v>
      </c>
      <c r="BP8" s="23">
        <v>4708708</v>
      </c>
      <c r="BQ8" s="19">
        <v>3203141</v>
      </c>
      <c r="BR8" s="19">
        <v>1231404</v>
      </c>
      <c r="BS8" s="19">
        <v>152516</v>
      </c>
      <c r="BT8" s="19">
        <v>49137</v>
      </c>
      <c r="BU8" s="19">
        <v>72510</v>
      </c>
      <c r="BV8" s="23">
        <v>4779736</v>
      </c>
      <c r="BW8" s="19">
        <v>3204402</v>
      </c>
      <c r="BX8" s="19">
        <v>1244437</v>
      </c>
      <c r="BY8" s="19">
        <v>185602</v>
      </c>
      <c r="BZ8" s="19">
        <v>60445</v>
      </c>
      <c r="CA8" s="19">
        <v>84850</v>
      </c>
      <c r="CB8" s="119">
        <v>4802740</v>
      </c>
      <c r="CC8" s="12">
        <v>3206541</v>
      </c>
      <c r="CD8" s="12">
        <v>1257773</v>
      </c>
      <c r="CE8" s="12">
        <v>193868</v>
      </c>
      <c r="CF8" s="12">
        <v>60879</v>
      </c>
      <c r="CG8" s="12">
        <v>83679</v>
      </c>
      <c r="CH8" s="61">
        <v>4822023</v>
      </c>
      <c r="CI8" s="12">
        <v>3210178</v>
      </c>
      <c r="CJ8" s="12">
        <v>1265825</v>
      </c>
      <c r="CK8" s="147">
        <v>196032</v>
      </c>
      <c r="CL8" s="12">
        <v>63371</v>
      </c>
      <c r="CM8" s="57">
        <v>86617</v>
      </c>
      <c r="CN8" s="101">
        <v>4833722</v>
      </c>
      <c r="CO8" s="101">
        <v>3210595</v>
      </c>
      <c r="CP8" s="101">
        <v>1270145</v>
      </c>
      <c r="CQ8" s="12">
        <v>198019</v>
      </c>
      <c r="CR8" s="101">
        <v>65800</v>
      </c>
      <c r="CS8" s="151">
        <v>89163</v>
      </c>
      <c r="CT8" s="173">
        <f>CU8+CV8+CW8+CX8+CY8</f>
        <v>4849377</v>
      </c>
      <c r="CU8" s="1">
        <v>3209637</v>
      </c>
      <c r="CV8" s="1">
        <v>1278519</v>
      </c>
      <c r="CW8" s="101">
        <v>200664</v>
      </c>
      <c r="CX8" s="1">
        <v>68268</v>
      </c>
      <c r="CY8" s="132">
        <v>92289</v>
      </c>
      <c r="CZ8" s="173">
        <f>SUM(DA8:DE8)</f>
        <v>4858979</v>
      </c>
      <c r="DA8" s="1">
        <v>3204583</v>
      </c>
      <c r="DB8" s="1">
        <v>1285257</v>
      </c>
      <c r="DC8" s="101">
        <v>203325</v>
      </c>
      <c r="DD8" s="1">
        <v>70635</v>
      </c>
      <c r="DE8" s="169">
        <v>95179</v>
      </c>
      <c r="DF8" s="173">
        <f>SUM(DG8:DK8)</f>
        <v>4863300</v>
      </c>
      <c r="DG8" s="1">
        <v>3201937</v>
      </c>
      <c r="DH8" s="1">
        <v>1288283</v>
      </c>
      <c r="DI8" s="101">
        <v>203845</v>
      </c>
      <c r="DJ8" s="1">
        <v>72430</v>
      </c>
      <c r="DK8" s="132">
        <v>96805</v>
      </c>
      <c r="DL8" s="173">
        <f>SUM(DM8:DS8)</f>
        <v>4874747</v>
      </c>
      <c r="DM8" s="1">
        <v>3196852</v>
      </c>
      <c r="DN8" s="1">
        <v>1292827</v>
      </c>
      <c r="DO8" s="101">
        <v>211058</v>
      </c>
      <c r="DP8" s="101">
        <v>27347</v>
      </c>
      <c r="DQ8" s="101">
        <v>69663</v>
      </c>
      <c r="DR8" s="101">
        <v>2531</v>
      </c>
      <c r="DS8" s="1">
        <v>74469</v>
      </c>
      <c r="DT8" s="132">
        <v>99541</v>
      </c>
      <c r="DU8" s="173">
        <f>SUM(DV8:DZ8)</f>
        <v>4887681</v>
      </c>
      <c r="DV8" s="1">
        <v>3198350</v>
      </c>
      <c r="DW8" s="1">
        <v>1294335</v>
      </c>
      <c r="DX8" s="101">
        <v>217191</v>
      </c>
      <c r="DY8" s="1">
        <v>77173</v>
      </c>
      <c r="DZ8" s="132">
        <v>100632</v>
      </c>
      <c r="EA8" s="173">
        <f>SUM(EB8:EF8)</f>
        <v>4903185</v>
      </c>
      <c r="EB8" s="1">
        <v>3200828</v>
      </c>
      <c r="EC8" s="1">
        <v>1297775</v>
      </c>
      <c r="ED8" s="101">
        <v>223278</v>
      </c>
      <c r="EE8" s="1">
        <v>78990</v>
      </c>
      <c r="EF8" s="132">
        <v>102314</v>
      </c>
      <c r="EG8" s="1">
        <f t="shared" si="33"/>
        <v>194477</v>
      </c>
      <c r="EH8" s="1">
        <v>4921532</v>
      </c>
      <c r="EI8" s="1">
        <v>3205777</v>
      </c>
      <c r="EJ8" s="1">
        <v>1303754</v>
      </c>
      <c r="EK8" s="1">
        <v>226557</v>
      </c>
      <c r="EL8" s="1">
        <v>81872</v>
      </c>
      <c r="EM8" s="132">
        <v>103572</v>
      </c>
      <c r="EN8" s="1">
        <v>5049846</v>
      </c>
      <c r="EO8" s="1">
        <v>3277437</v>
      </c>
      <c r="EP8" s="1">
        <v>1337372</v>
      </c>
      <c r="EQ8" s="1">
        <v>241057</v>
      </c>
      <c r="ER8" s="1">
        <v>86723</v>
      </c>
      <c r="ES8" s="132">
        <v>107257</v>
      </c>
      <c r="ET8" s="1">
        <v>5074296</v>
      </c>
      <c r="EU8" s="1">
        <v>3283664</v>
      </c>
      <c r="EV8" s="1">
        <v>1341182</v>
      </c>
      <c r="EW8" s="1">
        <v>250253</v>
      </c>
      <c r="EX8" s="1">
        <v>28072</v>
      </c>
      <c r="EY8" s="1">
        <v>78533</v>
      </c>
      <c r="EZ8" s="1">
        <v>2671</v>
      </c>
      <c r="FA8" s="1">
        <v>89921</v>
      </c>
      <c r="FB8" s="132">
        <v>109276</v>
      </c>
    </row>
    <row r="9" spans="1:158" ht="11.45" customHeight="1">
      <c r="A9" s="1" t="s">
        <v>20</v>
      </c>
      <c r="B9" s="19">
        <v>2673400</v>
      </c>
      <c r="C9" s="19">
        <v>2103065</v>
      </c>
      <c r="D9" s="19">
        <v>417253</v>
      </c>
      <c r="E9" s="19">
        <v>86866</v>
      </c>
      <c r="F9" s="19">
        <v>27460</v>
      </c>
      <c r="G9" s="19">
        <v>38756</v>
      </c>
      <c r="H9" s="23">
        <v>2915918</v>
      </c>
      <c r="I9" s="19">
        <v>2173469</v>
      </c>
      <c r="J9" s="19">
        <v>447102</v>
      </c>
      <c r="K9" s="19">
        <v>186050</v>
      </c>
      <c r="L9" s="19">
        <v>45837</v>
      </c>
      <c r="M9" s="19">
        <v>63460</v>
      </c>
      <c r="N9" s="65">
        <v>2678217</v>
      </c>
      <c r="O9" s="19">
        <v>2105331</v>
      </c>
      <c r="P9" s="19">
        <v>418428</v>
      </c>
      <c r="Q9" s="19">
        <v>87673</v>
      </c>
      <c r="R9" s="19">
        <v>27741</v>
      </c>
      <c r="S9" s="19">
        <v>39044</v>
      </c>
      <c r="T9" s="23">
        <v>2689601</v>
      </c>
      <c r="U9" s="19">
        <v>2105093</v>
      </c>
      <c r="V9" s="19">
        <v>420364</v>
      </c>
      <c r="W9" s="19">
        <v>95080</v>
      </c>
      <c r="X9" s="19">
        <v>28778</v>
      </c>
      <c r="Y9" s="19">
        <v>40286</v>
      </c>
      <c r="Z9" s="23">
        <v>2701889</v>
      </c>
      <c r="AA9" s="19">
        <v>2105346</v>
      </c>
      <c r="AB9" s="19">
        <v>422000</v>
      </c>
      <c r="AC9" s="19">
        <v>103011</v>
      </c>
      <c r="AD9" s="19">
        <v>29807</v>
      </c>
      <c r="AE9" s="19">
        <v>41725</v>
      </c>
      <c r="AF9" s="23">
        <v>2717909</v>
      </c>
      <c r="AG9" s="19">
        <v>2108191</v>
      </c>
      <c r="AH9" s="19">
        <v>423764</v>
      </c>
      <c r="AI9" s="19">
        <v>111590</v>
      </c>
      <c r="AJ9" s="19">
        <v>30923</v>
      </c>
      <c r="AK9" s="19">
        <v>43441</v>
      </c>
      <c r="AL9" s="23">
        <v>2740191</v>
      </c>
      <c r="AM9" s="19">
        <v>2116022</v>
      </c>
      <c r="AN9" s="19">
        <v>426699</v>
      </c>
      <c r="AO9" s="19">
        <v>119757</v>
      </c>
      <c r="AP9" s="19">
        <v>32229</v>
      </c>
      <c r="AQ9" s="19">
        <v>45484</v>
      </c>
      <c r="AR9" s="23">
        <v>2768918</v>
      </c>
      <c r="AS9" s="19">
        <v>2127482</v>
      </c>
      <c r="AT9" s="19">
        <v>429527</v>
      </c>
      <c r="AU9" s="19">
        <v>130318</v>
      </c>
      <c r="AV9" s="19">
        <v>33691</v>
      </c>
      <c r="AW9" s="19">
        <v>47900</v>
      </c>
      <c r="AX9" s="23">
        <v>2804199</v>
      </c>
      <c r="AY9" s="19">
        <v>2141811</v>
      </c>
      <c r="AZ9" s="19">
        <v>435965</v>
      </c>
      <c r="BA9" s="19">
        <v>141278</v>
      </c>
      <c r="BB9" s="19">
        <v>35202</v>
      </c>
      <c r="BC9" s="19">
        <v>49943</v>
      </c>
      <c r="BD9" s="23">
        <v>2830557</v>
      </c>
      <c r="BE9" s="19">
        <v>2151798</v>
      </c>
      <c r="BF9" s="19">
        <v>438956</v>
      </c>
      <c r="BG9" s="19">
        <v>150970</v>
      </c>
      <c r="BH9" s="19">
        <v>36816</v>
      </c>
      <c r="BI9" s="19">
        <v>52017</v>
      </c>
      <c r="BJ9" s="23">
        <v>2855390</v>
      </c>
      <c r="BK9" s="19">
        <v>2160035</v>
      </c>
      <c r="BL9" s="19">
        <v>443736</v>
      </c>
      <c r="BM9" s="19">
        <v>159525</v>
      </c>
      <c r="BN9" s="19">
        <v>38253</v>
      </c>
      <c r="BO9" s="19">
        <v>53841</v>
      </c>
      <c r="BP9" s="23">
        <v>2889450</v>
      </c>
      <c r="BQ9" s="19">
        <v>2169749</v>
      </c>
      <c r="BR9" s="19">
        <v>448421</v>
      </c>
      <c r="BS9" s="19">
        <v>172991</v>
      </c>
      <c r="BT9" s="19">
        <v>40155</v>
      </c>
      <c r="BU9" s="19">
        <v>58134</v>
      </c>
      <c r="BV9" s="23">
        <v>2915918</v>
      </c>
      <c r="BW9" s="19">
        <v>2173469</v>
      </c>
      <c r="BX9" s="19">
        <v>447102</v>
      </c>
      <c r="BY9" s="19">
        <v>186050</v>
      </c>
      <c r="BZ9" s="19">
        <v>45837</v>
      </c>
      <c r="CA9" s="19">
        <v>63460</v>
      </c>
      <c r="CB9" s="119">
        <v>2937979</v>
      </c>
      <c r="CC9" s="12">
        <v>2179905</v>
      </c>
      <c r="CD9" s="12">
        <v>451144</v>
      </c>
      <c r="CE9" s="12">
        <v>195075</v>
      </c>
      <c r="CF9" s="12">
        <v>46801</v>
      </c>
      <c r="CG9" s="12">
        <v>65054</v>
      </c>
      <c r="CH9" s="61">
        <v>2949131</v>
      </c>
      <c r="CI9" s="12">
        <v>2180732</v>
      </c>
      <c r="CJ9" s="12">
        <v>453179</v>
      </c>
      <c r="CK9" s="147">
        <v>199693</v>
      </c>
      <c r="CL9" s="12">
        <v>47991</v>
      </c>
      <c r="CM9" s="57">
        <v>67536</v>
      </c>
      <c r="CN9" s="101">
        <v>2959373</v>
      </c>
      <c r="CO9" s="101">
        <v>2179978</v>
      </c>
      <c r="CP9" s="101">
        <v>454592</v>
      </c>
      <c r="CQ9" s="12">
        <v>204402</v>
      </c>
      <c r="CR9" s="101">
        <v>50168</v>
      </c>
      <c r="CS9" s="151">
        <v>70233</v>
      </c>
      <c r="CT9" s="173">
        <f t="shared" ref="CT9:CT23" si="37">CU9+CV9+CW9+CX9+CY9</f>
        <v>2966369</v>
      </c>
      <c r="CU9" s="1">
        <v>2176899</v>
      </c>
      <c r="CV9" s="1">
        <v>456453</v>
      </c>
      <c r="CW9" s="101">
        <v>208821</v>
      </c>
      <c r="CX9" s="1">
        <v>51823</v>
      </c>
      <c r="CY9" s="132">
        <v>72373</v>
      </c>
      <c r="CZ9" s="173">
        <f t="shared" ref="CZ9:CZ23" si="38">SUM(DA9:DE9)</f>
        <v>2978204</v>
      </c>
      <c r="DA9" s="1">
        <v>2175903</v>
      </c>
      <c r="DB9" s="1">
        <v>459044</v>
      </c>
      <c r="DC9" s="101">
        <v>213957</v>
      </c>
      <c r="DD9" s="1">
        <v>53724</v>
      </c>
      <c r="DE9" s="169">
        <v>75576</v>
      </c>
      <c r="DF9" s="173">
        <f t="shared" ref="DF9:DF23" si="39">SUM(DG9:DK9)</f>
        <v>2988248</v>
      </c>
      <c r="DG9" s="1">
        <v>2177898</v>
      </c>
      <c r="DH9" s="1">
        <v>461416</v>
      </c>
      <c r="DI9" s="101">
        <v>218561</v>
      </c>
      <c r="DJ9" s="1">
        <v>54607</v>
      </c>
      <c r="DK9" s="132">
        <v>75766</v>
      </c>
      <c r="DL9" s="173">
        <f t="shared" ref="DL9:DL23" si="40">SUM(DM9:DS9)</f>
        <v>3004279</v>
      </c>
      <c r="DM9" s="1">
        <v>2177809</v>
      </c>
      <c r="DN9" s="1">
        <v>463731</v>
      </c>
      <c r="DO9" s="101">
        <v>227673</v>
      </c>
      <c r="DP9" s="101">
        <v>22581</v>
      </c>
      <c r="DQ9" s="101">
        <v>47567</v>
      </c>
      <c r="DR9" s="101">
        <v>8510</v>
      </c>
      <c r="DS9" s="1">
        <v>56408</v>
      </c>
      <c r="DT9" s="132">
        <v>78658</v>
      </c>
      <c r="DU9" s="173">
        <f t="shared" ref="DU9:DU23" si="41">SUM(DV9:DZ9)</f>
        <v>3009733</v>
      </c>
      <c r="DV9" s="1">
        <v>2174528</v>
      </c>
      <c r="DW9" s="1">
        <v>464270</v>
      </c>
      <c r="DX9" s="101">
        <v>231674</v>
      </c>
      <c r="DY9" s="1">
        <v>58403</v>
      </c>
      <c r="DZ9" s="132">
        <v>80858</v>
      </c>
      <c r="EA9" s="173">
        <f t="shared" ref="EA9:EA23" si="42">SUM(EB9:EF9)</f>
        <v>3017804</v>
      </c>
      <c r="EB9" s="1">
        <v>2173848</v>
      </c>
      <c r="EC9" s="1">
        <v>465209</v>
      </c>
      <c r="ED9" s="101">
        <v>236631</v>
      </c>
      <c r="EE9" s="1">
        <v>59740</v>
      </c>
      <c r="EF9" s="132">
        <v>82376</v>
      </c>
      <c r="EG9" s="1">
        <f t="shared" si="33"/>
        <v>128354</v>
      </c>
      <c r="EH9" s="1">
        <v>3030522</v>
      </c>
      <c r="EI9" s="1">
        <v>2172339</v>
      </c>
      <c r="EJ9" s="1">
        <v>467432</v>
      </c>
      <c r="EK9" s="1">
        <v>243163</v>
      </c>
      <c r="EL9" s="1">
        <v>61421</v>
      </c>
      <c r="EM9" s="132">
        <v>86167</v>
      </c>
      <c r="EN9" s="1">
        <v>3028122</v>
      </c>
      <c r="EO9" s="1">
        <v>2157615</v>
      </c>
      <c r="EP9" s="1">
        <v>466881</v>
      </c>
      <c r="EQ9" s="1">
        <v>251422</v>
      </c>
      <c r="ER9" s="1">
        <v>63584</v>
      </c>
      <c r="ES9" s="132">
        <v>88620</v>
      </c>
      <c r="ET9" s="1">
        <v>3045637</v>
      </c>
      <c r="EU9" s="1">
        <v>2161415</v>
      </c>
      <c r="EV9" s="1">
        <v>466938</v>
      </c>
      <c r="EW9" s="1">
        <v>260536</v>
      </c>
      <c r="EX9" s="1">
        <v>24107</v>
      </c>
      <c r="EY9" s="1">
        <v>54175</v>
      </c>
      <c r="EZ9" s="1">
        <v>12844</v>
      </c>
      <c r="FA9" s="1">
        <v>65622</v>
      </c>
      <c r="FB9" s="132">
        <v>91126</v>
      </c>
    </row>
    <row r="10" spans="1:158">
      <c r="A10" s="1" t="s">
        <v>21</v>
      </c>
      <c r="B10" s="19">
        <v>783600</v>
      </c>
      <c r="C10" s="19">
        <v>569533</v>
      </c>
      <c r="D10" s="19">
        <v>149522</v>
      </c>
      <c r="E10" s="19">
        <v>37277</v>
      </c>
      <c r="F10" s="19">
        <v>8208</v>
      </c>
      <c r="G10" s="19">
        <v>19060</v>
      </c>
      <c r="H10" s="23">
        <v>897934</v>
      </c>
      <c r="I10" s="19">
        <v>586752</v>
      </c>
      <c r="J10" s="19">
        <v>186782</v>
      </c>
      <c r="K10" s="19">
        <v>73221</v>
      </c>
      <c r="L10" s="19">
        <v>18284</v>
      </c>
      <c r="M10" s="19">
        <v>32895</v>
      </c>
      <c r="N10" s="65">
        <v>786404</v>
      </c>
      <c r="O10" s="19">
        <v>571011</v>
      </c>
      <c r="P10" s="19">
        <v>150147</v>
      </c>
      <c r="Q10" s="19">
        <v>37672</v>
      </c>
      <c r="R10" s="19">
        <v>8298</v>
      </c>
      <c r="S10" s="19">
        <v>19276</v>
      </c>
      <c r="T10" s="23">
        <v>794498</v>
      </c>
      <c r="U10" s="19">
        <v>572784</v>
      </c>
      <c r="V10" s="19">
        <v>152976</v>
      </c>
      <c r="W10" s="19">
        <v>39969</v>
      </c>
      <c r="X10" s="19">
        <v>8571</v>
      </c>
      <c r="Y10" s="19">
        <v>20198</v>
      </c>
      <c r="Z10" s="23">
        <v>803774</v>
      </c>
      <c r="AA10" s="19">
        <v>575356</v>
      </c>
      <c r="AB10" s="19">
        <v>155908</v>
      </c>
      <c r="AC10" s="19">
        <v>42446</v>
      </c>
      <c r="AD10" s="19">
        <v>8907</v>
      </c>
      <c r="AE10" s="19">
        <v>21157</v>
      </c>
      <c r="AF10" s="23">
        <v>814262</v>
      </c>
      <c r="AG10" s="19">
        <v>578590</v>
      </c>
      <c r="AH10" s="19">
        <v>159013</v>
      </c>
      <c r="AI10" s="19">
        <v>45026</v>
      </c>
      <c r="AJ10" s="19">
        <v>9290</v>
      </c>
      <c r="AK10" s="19">
        <v>22343</v>
      </c>
      <c r="AL10" s="23">
        <v>825682</v>
      </c>
      <c r="AM10" s="19">
        <v>582646</v>
      </c>
      <c r="AN10" s="19">
        <v>162171</v>
      </c>
      <c r="AO10" s="19">
        <v>47657</v>
      </c>
      <c r="AP10" s="19">
        <v>9661</v>
      </c>
      <c r="AQ10" s="19">
        <v>23547</v>
      </c>
      <c r="AR10" s="23">
        <v>838519</v>
      </c>
      <c r="AS10" s="19">
        <v>586419</v>
      </c>
      <c r="AT10" s="19">
        <v>166625</v>
      </c>
      <c r="AU10" s="19">
        <v>50645</v>
      </c>
      <c r="AV10" s="19">
        <v>10109</v>
      </c>
      <c r="AW10" s="19">
        <v>24721</v>
      </c>
      <c r="AX10" s="23">
        <v>850366</v>
      </c>
      <c r="AY10" s="19">
        <v>589647</v>
      </c>
      <c r="AZ10" s="19">
        <v>170765</v>
      </c>
      <c r="BA10" s="19">
        <v>53710</v>
      </c>
      <c r="BB10" s="19">
        <v>10541</v>
      </c>
      <c r="BC10" s="19">
        <v>25703</v>
      </c>
      <c r="BD10" s="23">
        <v>861953</v>
      </c>
      <c r="BE10" s="19">
        <v>593062</v>
      </c>
      <c r="BF10" s="19">
        <v>174563</v>
      </c>
      <c r="BG10" s="19">
        <v>56496</v>
      </c>
      <c r="BH10" s="19">
        <v>10886</v>
      </c>
      <c r="BI10" s="19">
        <v>26946</v>
      </c>
      <c r="BJ10" s="23">
        <v>873092</v>
      </c>
      <c r="BK10" s="19">
        <v>596739</v>
      </c>
      <c r="BL10" s="19">
        <v>178183</v>
      </c>
      <c r="BM10" s="19">
        <v>59093</v>
      </c>
      <c r="BN10" s="19">
        <v>11219</v>
      </c>
      <c r="BO10" s="19">
        <v>27858</v>
      </c>
      <c r="BP10" s="23">
        <v>885122</v>
      </c>
      <c r="BQ10" s="19">
        <v>597837</v>
      </c>
      <c r="BR10" s="19">
        <v>182561</v>
      </c>
      <c r="BS10" s="19">
        <v>63892</v>
      </c>
      <c r="BT10" s="19">
        <v>11666</v>
      </c>
      <c r="BU10" s="19">
        <v>29166</v>
      </c>
      <c r="BV10" s="23">
        <v>897934</v>
      </c>
      <c r="BW10" s="19">
        <v>586752</v>
      </c>
      <c r="BX10" s="19">
        <v>186782</v>
      </c>
      <c r="BY10" s="19">
        <v>73221</v>
      </c>
      <c r="BZ10" s="19">
        <v>18284</v>
      </c>
      <c r="CA10" s="19">
        <v>32895</v>
      </c>
      <c r="CB10" s="119">
        <v>907135</v>
      </c>
      <c r="CC10" s="12">
        <v>590287</v>
      </c>
      <c r="CD10" s="12">
        <v>189654</v>
      </c>
      <c r="CE10" s="12">
        <v>76153</v>
      </c>
      <c r="CF10" s="12">
        <v>17890</v>
      </c>
      <c r="CG10" s="12">
        <v>33151</v>
      </c>
      <c r="CH10" s="61">
        <v>917092</v>
      </c>
      <c r="CI10" s="12">
        <v>592014</v>
      </c>
      <c r="CJ10" s="12">
        <v>192691</v>
      </c>
      <c r="CK10" s="147">
        <v>78813</v>
      </c>
      <c r="CL10" s="209">
        <v>18741</v>
      </c>
      <c r="CM10" s="57">
        <v>34833</v>
      </c>
      <c r="CN10" s="101">
        <v>925749</v>
      </c>
      <c r="CO10" s="101">
        <v>593605</v>
      </c>
      <c r="CP10" s="101">
        <v>195540</v>
      </c>
      <c r="CQ10" s="12">
        <v>80944</v>
      </c>
      <c r="CR10" s="101">
        <v>19392</v>
      </c>
      <c r="CS10" s="151">
        <v>36268</v>
      </c>
      <c r="CT10" s="173">
        <f t="shared" si="37"/>
        <v>935614</v>
      </c>
      <c r="CU10" s="1">
        <v>595873</v>
      </c>
      <c r="CV10" s="1">
        <v>198501</v>
      </c>
      <c r="CW10" s="101">
        <v>83325</v>
      </c>
      <c r="CX10" s="1">
        <v>20081</v>
      </c>
      <c r="CY10" s="132">
        <v>37834</v>
      </c>
      <c r="CZ10" s="173">
        <f t="shared" si="38"/>
        <v>945934</v>
      </c>
      <c r="DA10" s="1">
        <v>598243</v>
      </c>
      <c r="DB10" s="1">
        <v>202070</v>
      </c>
      <c r="DC10" s="101">
        <v>85305</v>
      </c>
      <c r="DD10" s="1">
        <v>20637</v>
      </c>
      <c r="DE10" s="169">
        <v>39679</v>
      </c>
      <c r="DF10" s="173">
        <f t="shared" si="39"/>
        <v>952065</v>
      </c>
      <c r="DG10" s="1">
        <v>598485</v>
      </c>
      <c r="DH10" s="1">
        <v>204799</v>
      </c>
      <c r="DI10" s="101">
        <v>87152</v>
      </c>
      <c r="DJ10" s="1">
        <v>21114</v>
      </c>
      <c r="DK10" s="132">
        <v>40515</v>
      </c>
      <c r="DL10" s="173">
        <f t="shared" si="40"/>
        <v>961939</v>
      </c>
      <c r="DM10" s="1">
        <v>599260</v>
      </c>
      <c r="DN10" s="1">
        <v>208970</v>
      </c>
      <c r="DO10" s="101">
        <v>89539</v>
      </c>
      <c r="DP10" s="101">
        <v>2991</v>
      </c>
      <c r="DQ10" s="101">
        <v>39101</v>
      </c>
      <c r="DR10" s="101">
        <v>347</v>
      </c>
      <c r="DS10" s="1">
        <v>21731</v>
      </c>
      <c r="DT10" s="132">
        <v>42439</v>
      </c>
      <c r="DU10" s="173">
        <f t="shared" si="41"/>
        <v>965479</v>
      </c>
      <c r="DV10" s="1">
        <v>598844</v>
      </c>
      <c r="DW10" s="1">
        <v>211390</v>
      </c>
      <c r="DX10" s="101">
        <v>91144</v>
      </c>
      <c r="DY10" s="1">
        <v>22318</v>
      </c>
      <c r="DZ10" s="132">
        <v>41783</v>
      </c>
      <c r="EA10" s="173">
        <f t="shared" si="42"/>
        <v>973764</v>
      </c>
      <c r="EB10" s="1">
        <v>600349</v>
      </c>
      <c r="EC10" s="1">
        <v>214658</v>
      </c>
      <c r="ED10" s="101">
        <v>93391</v>
      </c>
      <c r="EE10" s="1">
        <v>22838</v>
      </c>
      <c r="EF10" s="132">
        <v>42528</v>
      </c>
      <c r="EG10" s="1">
        <f t="shared" si="33"/>
        <v>88642</v>
      </c>
      <c r="EH10" s="1">
        <v>986809</v>
      </c>
      <c r="EI10" s="1">
        <v>602529</v>
      </c>
      <c r="EJ10" s="1">
        <v>218592</v>
      </c>
      <c r="EK10" s="1">
        <v>97078</v>
      </c>
      <c r="EL10" s="1">
        <v>24521</v>
      </c>
      <c r="EM10" s="132">
        <v>44089</v>
      </c>
      <c r="EN10" s="1">
        <v>1004807</v>
      </c>
      <c r="EO10" s="1">
        <v>608775</v>
      </c>
      <c r="EP10" s="1">
        <v>223449</v>
      </c>
      <c r="EQ10" s="1">
        <v>101616</v>
      </c>
      <c r="ER10" s="1">
        <v>25412</v>
      </c>
      <c r="ES10" s="132">
        <v>45555</v>
      </c>
      <c r="ET10" s="1">
        <v>1018396</v>
      </c>
      <c r="EU10" s="1">
        <v>610978</v>
      </c>
      <c r="EV10" s="1">
        <v>228813</v>
      </c>
      <c r="EW10" s="1">
        <v>105299</v>
      </c>
      <c r="EX10" s="1">
        <v>3055</v>
      </c>
      <c r="EY10" s="1">
        <v>43623</v>
      </c>
      <c r="EZ10" s="1">
        <v>352</v>
      </c>
      <c r="FA10" s="1">
        <v>26276</v>
      </c>
      <c r="FB10" s="132">
        <v>47030</v>
      </c>
    </row>
    <row r="11" spans="1:158">
      <c r="A11" s="1" t="s">
        <v>22</v>
      </c>
      <c r="B11" s="19">
        <v>15982378</v>
      </c>
      <c r="C11" s="19">
        <v>10510195</v>
      </c>
      <c r="D11" s="19">
        <v>2324674</v>
      </c>
      <c r="E11" s="19">
        <v>2682715</v>
      </c>
      <c r="F11" s="19">
        <v>143252</v>
      </c>
      <c r="G11" s="19">
        <v>321542</v>
      </c>
      <c r="H11" s="23">
        <v>18801310</v>
      </c>
      <c r="I11" s="19">
        <v>10884722</v>
      </c>
      <c r="J11" s="19">
        <v>2851100</v>
      </c>
      <c r="K11" s="19">
        <v>4223806</v>
      </c>
      <c r="L11" s="19">
        <v>291014</v>
      </c>
      <c r="M11" s="19">
        <v>550668</v>
      </c>
      <c r="N11" s="65">
        <v>16047246</v>
      </c>
      <c r="O11" s="19">
        <v>10529885</v>
      </c>
      <c r="P11" s="19">
        <v>2332931</v>
      </c>
      <c r="Q11" s="19">
        <v>2714780</v>
      </c>
      <c r="R11" s="19">
        <v>144722</v>
      </c>
      <c r="S11" s="19">
        <v>324928</v>
      </c>
      <c r="T11" s="23">
        <v>16340734</v>
      </c>
      <c r="U11" s="19">
        <v>10608807</v>
      </c>
      <c r="V11" s="19">
        <v>2386581</v>
      </c>
      <c r="W11" s="19">
        <v>2850463</v>
      </c>
      <c r="X11" s="19">
        <v>153592</v>
      </c>
      <c r="Y11" s="19">
        <v>341291</v>
      </c>
      <c r="Z11" s="23">
        <v>16652679</v>
      </c>
      <c r="AA11" s="19">
        <v>10700411</v>
      </c>
      <c r="AB11" s="19">
        <v>2440886</v>
      </c>
      <c r="AC11" s="19">
        <v>2989006</v>
      </c>
      <c r="AD11" s="19">
        <v>162719</v>
      </c>
      <c r="AE11" s="19">
        <v>359657</v>
      </c>
      <c r="AF11" s="23">
        <v>16937337</v>
      </c>
      <c r="AG11" s="19">
        <v>10778596</v>
      </c>
      <c r="AH11" s="19">
        <v>2492079</v>
      </c>
      <c r="AI11" s="19">
        <v>3117892</v>
      </c>
      <c r="AJ11" s="19">
        <v>171623</v>
      </c>
      <c r="AK11" s="19">
        <v>377147</v>
      </c>
      <c r="AL11" s="23">
        <v>17313811</v>
      </c>
      <c r="AM11" s="19">
        <v>10912011</v>
      </c>
      <c r="AN11" s="19">
        <v>2555112</v>
      </c>
      <c r="AO11" s="19">
        <v>3267193</v>
      </c>
      <c r="AP11" s="19">
        <v>181519</v>
      </c>
      <c r="AQ11" s="19">
        <v>397976</v>
      </c>
      <c r="AR11" s="23">
        <v>17702476</v>
      </c>
      <c r="AS11" s="19">
        <v>11035653</v>
      </c>
      <c r="AT11" s="19">
        <v>2619827</v>
      </c>
      <c r="AU11" s="19">
        <v>3435613</v>
      </c>
      <c r="AV11" s="19">
        <v>191107</v>
      </c>
      <c r="AW11" s="19">
        <v>420276</v>
      </c>
      <c r="AX11" s="23">
        <v>18019093</v>
      </c>
      <c r="AY11" s="19">
        <v>11097846</v>
      </c>
      <c r="AZ11" s="19">
        <v>2680602</v>
      </c>
      <c r="BA11" s="19">
        <v>3600340</v>
      </c>
      <c r="BB11" s="19">
        <v>200522</v>
      </c>
      <c r="BC11" s="19">
        <v>439783</v>
      </c>
      <c r="BD11" s="23">
        <v>18199526</v>
      </c>
      <c r="BE11" s="19">
        <v>11089672</v>
      </c>
      <c r="BF11" s="19">
        <v>2714768</v>
      </c>
      <c r="BG11" s="19">
        <v>3733755</v>
      </c>
      <c r="BH11" s="19">
        <v>207539</v>
      </c>
      <c r="BI11" s="19">
        <v>453792</v>
      </c>
      <c r="BJ11" s="23">
        <v>18328340</v>
      </c>
      <c r="BK11" s="19">
        <v>11059062</v>
      </c>
      <c r="BL11" s="19">
        <v>2745037</v>
      </c>
      <c r="BM11" s="19">
        <v>3845069</v>
      </c>
      <c r="BN11" s="19">
        <v>213748</v>
      </c>
      <c r="BO11" s="19">
        <v>465424</v>
      </c>
      <c r="BP11" s="23">
        <v>18537969</v>
      </c>
      <c r="BQ11" s="19">
        <v>11027619</v>
      </c>
      <c r="BR11" s="19">
        <v>2802582</v>
      </c>
      <c r="BS11" s="19">
        <v>3992297</v>
      </c>
      <c r="BT11" s="19">
        <v>220750</v>
      </c>
      <c r="BU11" s="19">
        <v>494721</v>
      </c>
      <c r="BV11" s="23">
        <v>18801310</v>
      </c>
      <c r="BW11" s="19">
        <v>10884722</v>
      </c>
      <c r="BX11" s="19">
        <v>2851100</v>
      </c>
      <c r="BY11" s="19">
        <v>4223806</v>
      </c>
      <c r="BZ11" s="19">
        <v>291014</v>
      </c>
      <c r="CA11" s="19">
        <v>550668</v>
      </c>
      <c r="CB11" s="119">
        <v>19057542</v>
      </c>
      <c r="CC11" s="12">
        <v>10962466</v>
      </c>
      <c r="CD11" s="12">
        <v>2927164</v>
      </c>
      <c r="CE11" s="12">
        <v>4355525</v>
      </c>
      <c r="CF11" s="12">
        <v>275785</v>
      </c>
      <c r="CG11" s="12">
        <v>536602</v>
      </c>
      <c r="CH11" s="61">
        <v>19317568</v>
      </c>
      <c r="CI11" s="12">
        <v>11008396</v>
      </c>
      <c r="CJ11" s="12">
        <v>2983572</v>
      </c>
      <c r="CK11" s="147">
        <v>4484199</v>
      </c>
      <c r="CL11" s="12">
        <v>286166</v>
      </c>
      <c r="CM11" s="57">
        <v>555235</v>
      </c>
      <c r="CN11" s="101">
        <v>19552860</v>
      </c>
      <c r="CO11" s="101">
        <v>11035078</v>
      </c>
      <c r="CP11" s="101">
        <v>3029859</v>
      </c>
      <c r="CQ11" s="12">
        <v>4619316</v>
      </c>
      <c r="CR11" s="101">
        <v>296704</v>
      </c>
      <c r="CS11" s="151">
        <v>571903</v>
      </c>
      <c r="CT11" s="173">
        <f t="shared" si="37"/>
        <v>19893297</v>
      </c>
      <c r="CU11" s="1">
        <v>11103313</v>
      </c>
      <c r="CV11" s="1">
        <v>3094721</v>
      </c>
      <c r="CW11" s="101">
        <v>4788869</v>
      </c>
      <c r="CX11" s="1">
        <v>309355</v>
      </c>
      <c r="CY11" s="132">
        <v>597039</v>
      </c>
      <c r="CZ11" s="173">
        <f t="shared" si="38"/>
        <v>20271272</v>
      </c>
      <c r="DA11" s="1">
        <v>11209143</v>
      </c>
      <c r="DB11" s="1">
        <v>3155401</v>
      </c>
      <c r="DC11" s="101">
        <v>4964077</v>
      </c>
      <c r="DD11" s="1">
        <v>322286</v>
      </c>
      <c r="DE11" s="169">
        <v>620365</v>
      </c>
      <c r="DF11" s="173">
        <f t="shared" si="39"/>
        <v>20612439</v>
      </c>
      <c r="DG11" s="1">
        <v>11314909</v>
      </c>
      <c r="DH11" s="1">
        <v>3206637</v>
      </c>
      <c r="DI11" s="101">
        <v>5126975</v>
      </c>
      <c r="DJ11" s="1">
        <v>333155</v>
      </c>
      <c r="DK11" s="132">
        <v>630763</v>
      </c>
      <c r="DL11" s="173">
        <f t="shared" si="40"/>
        <v>20984400</v>
      </c>
      <c r="DM11" s="1">
        <v>11343977</v>
      </c>
      <c r="DN11" s="1">
        <v>3269266</v>
      </c>
      <c r="DO11" s="101">
        <v>5371385</v>
      </c>
      <c r="DP11" s="101">
        <v>53227</v>
      </c>
      <c r="DQ11" s="101">
        <v>590035</v>
      </c>
      <c r="DR11" s="101">
        <v>13224</v>
      </c>
      <c r="DS11" s="1">
        <v>343286</v>
      </c>
      <c r="DT11" s="132">
        <v>656486</v>
      </c>
      <c r="DU11" s="173">
        <f t="shared" si="41"/>
        <v>21244317</v>
      </c>
      <c r="DV11" s="1">
        <v>11389285</v>
      </c>
      <c r="DW11" s="1">
        <v>3300745</v>
      </c>
      <c r="DX11" s="101">
        <v>5537857</v>
      </c>
      <c r="DY11" s="1">
        <v>354221</v>
      </c>
      <c r="DZ11" s="132">
        <v>662209</v>
      </c>
      <c r="EA11" s="173">
        <f t="shared" si="42"/>
        <v>21477737</v>
      </c>
      <c r="EB11" s="1">
        <v>11436685</v>
      </c>
      <c r="EC11" s="1">
        <v>3335263</v>
      </c>
      <c r="ED11" s="101">
        <v>5663860</v>
      </c>
      <c r="EE11" s="1">
        <v>363997</v>
      </c>
      <c r="EF11" s="132">
        <v>677932</v>
      </c>
      <c r="EG11" s="1">
        <f t="shared" si="33"/>
        <v>2939768</v>
      </c>
      <c r="EH11" s="1">
        <v>21733312</v>
      </c>
      <c r="EI11" s="1">
        <v>11533353</v>
      </c>
      <c r="EJ11" s="1">
        <v>3376297</v>
      </c>
      <c r="EK11" s="1">
        <v>5749737</v>
      </c>
      <c r="EL11" s="1">
        <v>377960</v>
      </c>
      <c r="EM11" s="132">
        <v>695965</v>
      </c>
      <c r="EN11" s="1">
        <v>21828069</v>
      </c>
      <c r="EO11" s="1">
        <v>11500458</v>
      </c>
      <c r="EP11" s="1">
        <v>3387530</v>
      </c>
      <c r="EQ11" s="1">
        <v>5838983</v>
      </c>
      <c r="ER11" s="1">
        <v>391085</v>
      </c>
      <c r="ES11" s="132">
        <v>710013</v>
      </c>
      <c r="ET11" s="1">
        <v>22244823</v>
      </c>
      <c r="EU11" s="1">
        <v>11642694</v>
      </c>
      <c r="EV11" s="1">
        <v>3429201</v>
      </c>
      <c r="EW11" s="1">
        <v>6025030</v>
      </c>
      <c r="EX11" s="1">
        <v>56494</v>
      </c>
      <c r="EY11" s="1">
        <v>667826</v>
      </c>
      <c r="EZ11" s="1">
        <v>15192</v>
      </c>
      <c r="FA11" s="1">
        <v>408386</v>
      </c>
      <c r="FB11" s="132">
        <v>739512</v>
      </c>
    </row>
    <row r="12" spans="1:158">
      <c r="A12" s="1" t="s">
        <v>23</v>
      </c>
      <c r="B12" s="19">
        <v>8186453</v>
      </c>
      <c r="C12" s="19">
        <v>5144797</v>
      </c>
      <c r="D12" s="19">
        <v>2341845</v>
      </c>
      <c r="E12" s="19">
        <v>435227</v>
      </c>
      <c r="F12" s="19">
        <v>67473</v>
      </c>
      <c r="G12" s="19">
        <v>197111</v>
      </c>
      <c r="H12" s="23">
        <v>9687653</v>
      </c>
      <c r="I12" s="19">
        <v>5413920</v>
      </c>
      <c r="J12" s="19">
        <v>2910800</v>
      </c>
      <c r="K12" s="19">
        <v>853689</v>
      </c>
      <c r="L12" s="19">
        <v>151980</v>
      </c>
      <c r="M12" s="19">
        <v>357264</v>
      </c>
      <c r="N12" s="65">
        <v>8230053</v>
      </c>
      <c r="O12" s="19">
        <v>5165682</v>
      </c>
      <c r="P12" s="19">
        <v>2355519</v>
      </c>
      <c r="Q12" s="19">
        <v>440924</v>
      </c>
      <c r="R12" s="19">
        <v>68321</v>
      </c>
      <c r="S12" s="19">
        <v>199607</v>
      </c>
      <c r="T12" s="23">
        <v>8418592</v>
      </c>
      <c r="U12" s="19">
        <v>5236208</v>
      </c>
      <c r="V12" s="19">
        <v>2414947</v>
      </c>
      <c r="W12" s="19">
        <v>481170</v>
      </c>
      <c r="X12" s="19">
        <v>73826</v>
      </c>
      <c r="Y12" s="19">
        <v>212441</v>
      </c>
      <c r="Z12" s="23">
        <v>8583674</v>
      </c>
      <c r="AA12" s="19">
        <v>5294299</v>
      </c>
      <c r="AB12" s="19">
        <v>2467551</v>
      </c>
      <c r="AC12" s="19">
        <v>518170</v>
      </c>
      <c r="AD12" s="19">
        <v>78846</v>
      </c>
      <c r="AE12" s="19">
        <v>224808</v>
      </c>
      <c r="AF12" s="23">
        <v>8732924</v>
      </c>
      <c r="AG12" s="19">
        <v>5343337</v>
      </c>
      <c r="AH12" s="19">
        <v>2517322</v>
      </c>
      <c r="AI12" s="19">
        <v>552757</v>
      </c>
      <c r="AJ12" s="19">
        <v>83459</v>
      </c>
      <c r="AK12" s="19">
        <v>236049</v>
      </c>
      <c r="AL12" s="23">
        <v>8910741</v>
      </c>
      <c r="AM12" s="19">
        <v>5402004</v>
      </c>
      <c r="AN12" s="19">
        <v>2577111</v>
      </c>
      <c r="AO12" s="19">
        <v>594066</v>
      </c>
      <c r="AP12" s="19">
        <v>89264</v>
      </c>
      <c r="AQ12" s="19">
        <v>248296</v>
      </c>
      <c r="AR12" s="23">
        <v>9093958</v>
      </c>
      <c r="AS12" s="19">
        <v>5460839</v>
      </c>
      <c r="AT12" s="19">
        <v>2638546</v>
      </c>
      <c r="AU12" s="19">
        <v>638173</v>
      </c>
      <c r="AV12" s="19">
        <v>94524</v>
      </c>
      <c r="AW12" s="19">
        <v>261876</v>
      </c>
      <c r="AX12" s="23">
        <v>9318715</v>
      </c>
      <c r="AY12" s="19">
        <v>5524548</v>
      </c>
      <c r="AZ12" s="19">
        <v>2729120</v>
      </c>
      <c r="BA12" s="19">
        <v>687394</v>
      </c>
      <c r="BB12" s="19">
        <v>100857</v>
      </c>
      <c r="BC12" s="19">
        <v>276796</v>
      </c>
      <c r="BD12" s="23">
        <v>9523297</v>
      </c>
      <c r="BE12" s="19">
        <v>5584507</v>
      </c>
      <c r="BF12" s="19">
        <v>2805292</v>
      </c>
      <c r="BG12" s="19">
        <v>736779</v>
      </c>
      <c r="BH12" s="19">
        <v>107066</v>
      </c>
      <c r="BI12" s="19">
        <v>289653</v>
      </c>
      <c r="BJ12" s="23">
        <v>9685744</v>
      </c>
      <c r="BK12" s="19">
        <v>5628678</v>
      </c>
      <c r="BL12" s="19">
        <v>2866034</v>
      </c>
      <c r="BM12" s="19">
        <v>777244</v>
      </c>
      <c r="BN12" s="19">
        <v>112556</v>
      </c>
      <c r="BO12" s="19">
        <v>301232</v>
      </c>
      <c r="BP12" s="23">
        <v>9829211</v>
      </c>
      <c r="BQ12" s="19">
        <v>5648743</v>
      </c>
      <c r="BR12" s="19">
        <v>2926844</v>
      </c>
      <c r="BS12" s="19">
        <v>819887</v>
      </c>
      <c r="BT12" s="19">
        <v>118525</v>
      </c>
      <c r="BU12" s="19">
        <v>315212</v>
      </c>
      <c r="BV12" s="23">
        <v>9687653</v>
      </c>
      <c r="BW12" s="19">
        <v>5413920</v>
      </c>
      <c r="BX12" s="19">
        <v>2910800</v>
      </c>
      <c r="BY12" s="19">
        <v>853689</v>
      </c>
      <c r="BZ12" s="19">
        <v>151980</v>
      </c>
      <c r="CA12" s="19">
        <v>357264</v>
      </c>
      <c r="CB12" s="119">
        <v>9815210</v>
      </c>
      <c r="CC12" s="12">
        <v>5450015</v>
      </c>
      <c r="CD12" s="12">
        <v>2967493</v>
      </c>
      <c r="CE12" s="12">
        <v>892010</v>
      </c>
      <c r="CF12" s="12">
        <v>149721</v>
      </c>
      <c r="CG12" s="12">
        <v>355971</v>
      </c>
      <c r="CH12" s="61">
        <v>9919945</v>
      </c>
      <c r="CI12" s="12">
        <v>5469942</v>
      </c>
      <c r="CJ12" s="12">
        <v>3012104</v>
      </c>
      <c r="CK12" s="147">
        <v>909902</v>
      </c>
      <c r="CL12" s="12">
        <v>155381</v>
      </c>
      <c r="CM12" s="57">
        <v>372616</v>
      </c>
      <c r="CN12" s="101">
        <v>9992167</v>
      </c>
      <c r="CO12" s="101">
        <v>5476106</v>
      </c>
      <c r="CP12" s="101">
        <v>3050383</v>
      </c>
      <c r="CQ12" s="12">
        <v>916395</v>
      </c>
      <c r="CR12" s="101">
        <v>161443</v>
      </c>
      <c r="CS12" s="151">
        <v>387840</v>
      </c>
      <c r="CT12" s="173">
        <f t="shared" si="37"/>
        <v>10097343</v>
      </c>
      <c r="CU12" s="1">
        <v>5487103</v>
      </c>
      <c r="CV12" s="1">
        <v>3098214</v>
      </c>
      <c r="CW12" s="101">
        <v>935279</v>
      </c>
      <c r="CX12" s="1">
        <v>168185</v>
      </c>
      <c r="CY12" s="132">
        <v>408562</v>
      </c>
      <c r="CZ12" s="173">
        <f t="shared" si="38"/>
        <v>10214860</v>
      </c>
      <c r="DA12" s="1">
        <v>5501469</v>
      </c>
      <c r="DB12" s="1">
        <v>3151631</v>
      </c>
      <c r="DC12" s="101">
        <v>955434</v>
      </c>
      <c r="DD12" s="1">
        <v>175737</v>
      </c>
      <c r="DE12" s="169">
        <v>430589</v>
      </c>
      <c r="DF12" s="173">
        <f t="shared" si="39"/>
        <v>10310371</v>
      </c>
      <c r="DG12" s="1">
        <v>5503895</v>
      </c>
      <c r="DH12" s="1">
        <v>3210707</v>
      </c>
      <c r="DI12" s="101">
        <v>972698</v>
      </c>
      <c r="DJ12" s="1">
        <v>181942</v>
      </c>
      <c r="DK12" s="132">
        <v>441129</v>
      </c>
      <c r="DL12" s="173">
        <f t="shared" si="40"/>
        <v>10429379</v>
      </c>
      <c r="DM12" s="1">
        <v>5507334</v>
      </c>
      <c r="DN12" s="1">
        <v>3267577</v>
      </c>
      <c r="DO12" s="101">
        <v>1005959</v>
      </c>
      <c r="DP12" s="101">
        <v>23711</v>
      </c>
      <c r="DQ12" s="101">
        <v>430841</v>
      </c>
      <c r="DR12" s="101">
        <v>6339</v>
      </c>
      <c r="DS12" s="1">
        <v>187618</v>
      </c>
      <c r="DT12" s="132">
        <v>460891</v>
      </c>
      <c r="DU12" s="173">
        <f t="shared" si="41"/>
        <v>10511131</v>
      </c>
      <c r="DV12" s="1">
        <v>5514946</v>
      </c>
      <c r="DW12" s="1">
        <v>3309278</v>
      </c>
      <c r="DX12" s="101">
        <v>1022370</v>
      </c>
      <c r="DY12" s="1">
        <v>194106</v>
      </c>
      <c r="DZ12" s="132">
        <v>470431</v>
      </c>
      <c r="EA12" s="173">
        <f t="shared" si="42"/>
        <v>10617423</v>
      </c>
      <c r="EB12" s="1">
        <v>5523358</v>
      </c>
      <c r="EC12" s="1">
        <v>3359449</v>
      </c>
      <c r="ED12" s="101">
        <v>1048724</v>
      </c>
      <c r="EE12" s="1">
        <v>200720</v>
      </c>
      <c r="EF12" s="132">
        <v>485172</v>
      </c>
      <c r="EG12" s="1">
        <f t="shared" si="33"/>
        <v>788212</v>
      </c>
      <c r="EH12" s="1">
        <v>10710017</v>
      </c>
      <c r="EI12" s="1">
        <v>5522339</v>
      </c>
      <c r="EJ12" s="1">
        <v>3406103</v>
      </c>
      <c r="EK12" s="1">
        <v>1067941</v>
      </c>
      <c r="EL12" s="1">
        <v>209710</v>
      </c>
      <c r="EM12" s="132">
        <v>503924</v>
      </c>
      <c r="EN12" s="1">
        <v>10788029</v>
      </c>
      <c r="EO12" s="1">
        <v>5501156</v>
      </c>
      <c r="EP12" s="1">
        <v>3443551</v>
      </c>
      <c r="EQ12" s="1">
        <v>1105261</v>
      </c>
      <c r="ER12" s="1">
        <v>218527</v>
      </c>
      <c r="ES12" s="132">
        <v>519534</v>
      </c>
      <c r="ET12" s="1">
        <v>10912876</v>
      </c>
      <c r="EU12" s="1">
        <v>5500388</v>
      </c>
      <c r="EV12" s="1">
        <v>3502283</v>
      </c>
      <c r="EW12" s="1">
        <v>1140548</v>
      </c>
      <c r="EX12" s="1">
        <v>25046</v>
      </c>
      <c r="EY12" s="1">
        <v>510018</v>
      </c>
      <c r="EZ12" s="1">
        <v>7892</v>
      </c>
      <c r="FA12" s="1">
        <v>226701</v>
      </c>
      <c r="FB12" s="132">
        <v>542956</v>
      </c>
    </row>
    <row r="13" spans="1:158">
      <c r="A13" s="1" t="s">
        <v>24</v>
      </c>
      <c r="B13" s="19">
        <v>4041769</v>
      </c>
      <c r="C13" s="19">
        <v>3614205</v>
      </c>
      <c r="D13" s="19">
        <v>295398</v>
      </c>
      <c r="E13" s="19">
        <v>59939</v>
      </c>
      <c r="F13" s="19">
        <v>32964</v>
      </c>
      <c r="G13" s="19">
        <v>39263</v>
      </c>
      <c r="H13" s="23">
        <v>4339367</v>
      </c>
      <c r="I13" s="19">
        <v>3745655</v>
      </c>
      <c r="J13" s="19">
        <v>333075</v>
      </c>
      <c r="K13" s="19">
        <v>132836</v>
      </c>
      <c r="L13" s="19">
        <v>64113</v>
      </c>
      <c r="M13" s="19">
        <v>63688</v>
      </c>
      <c r="N13" s="65">
        <v>4048831</v>
      </c>
      <c r="O13" s="19">
        <v>3619115</v>
      </c>
      <c r="P13" s="19">
        <v>296291</v>
      </c>
      <c r="Q13" s="19">
        <v>60518</v>
      </c>
      <c r="R13" s="19">
        <v>33298</v>
      </c>
      <c r="S13" s="19">
        <v>39609</v>
      </c>
      <c r="T13" s="23">
        <v>4066442</v>
      </c>
      <c r="U13" s="19">
        <v>3625558</v>
      </c>
      <c r="V13" s="19">
        <v>299450</v>
      </c>
      <c r="W13" s="19">
        <v>65449</v>
      </c>
      <c r="X13" s="19">
        <v>34705</v>
      </c>
      <c r="Y13" s="19">
        <v>41280</v>
      </c>
      <c r="Z13" s="23">
        <v>4086754</v>
      </c>
      <c r="AA13" s="19">
        <v>3636096</v>
      </c>
      <c r="AB13" s="19">
        <v>301922</v>
      </c>
      <c r="AC13" s="19">
        <v>69796</v>
      </c>
      <c r="AD13" s="19">
        <v>36047</v>
      </c>
      <c r="AE13" s="19">
        <v>42893</v>
      </c>
      <c r="AF13" s="23">
        <v>4110922</v>
      </c>
      <c r="AG13" s="19">
        <v>3651364</v>
      </c>
      <c r="AH13" s="19">
        <v>303296</v>
      </c>
      <c r="AI13" s="19">
        <v>74615</v>
      </c>
      <c r="AJ13" s="19">
        <v>37314</v>
      </c>
      <c r="AK13" s="19">
        <v>44333</v>
      </c>
      <c r="AL13" s="23">
        <v>4135567</v>
      </c>
      <c r="AM13" s="19">
        <v>3663187</v>
      </c>
      <c r="AN13" s="19">
        <v>307444</v>
      </c>
      <c r="AO13" s="19">
        <v>79911</v>
      </c>
      <c r="AP13" s="19">
        <v>38833</v>
      </c>
      <c r="AQ13" s="19">
        <v>46192</v>
      </c>
      <c r="AR13" s="23">
        <v>4165958</v>
      </c>
      <c r="AS13" s="19">
        <v>3681356</v>
      </c>
      <c r="AT13" s="19">
        <v>310754</v>
      </c>
      <c r="AU13" s="19">
        <v>85632</v>
      </c>
      <c r="AV13" s="19">
        <v>40278</v>
      </c>
      <c r="AW13" s="19">
        <v>47938</v>
      </c>
      <c r="AX13" s="23">
        <v>4199440</v>
      </c>
      <c r="AY13" s="19">
        <v>3703898</v>
      </c>
      <c r="AZ13" s="19">
        <v>313798</v>
      </c>
      <c r="BA13" s="19">
        <v>90589</v>
      </c>
      <c r="BB13" s="19">
        <v>41816</v>
      </c>
      <c r="BC13" s="19">
        <v>49339</v>
      </c>
      <c r="BD13" s="23">
        <v>4236308</v>
      </c>
      <c r="BE13" s="19">
        <v>3725879</v>
      </c>
      <c r="BF13" s="19">
        <v>319293</v>
      </c>
      <c r="BG13" s="19">
        <v>96818</v>
      </c>
      <c r="BH13" s="19">
        <v>43401</v>
      </c>
      <c r="BI13" s="19">
        <v>50917</v>
      </c>
      <c r="BJ13" s="23">
        <v>4269245</v>
      </c>
      <c r="BK13" s="19">
        <v>3747596</v>
      </c>
      <c r="BL13" s="19">
        <v>323063</v>
      </c>
      <c r="BM13" s="19">
        <v>101981</v>
      </c>
      <c r="BN13" s="19">
        <v>44318</v>
      </c>
      <c r="BO13" s="19">
        <v>52287</v>
      </c>
      <c r="BP13" s="23">
        <v>4314113</v>
      </c>
      <c r="BQ13" s="19">
        <v>3763087</v>
      </c>
      <c r="BR13" s="19">
        <v>332436</v>
      </c>
      <c r="BS13" s="19">
        <v>115416</v>
      </c>
      <c r="BT13" s="19">
        <v>46356</v>
      </c>
      <c r="BU13" s="19">
        <v>56818</v>
      </c>
      <c r="BV13" s="23">
        <v>4339367</v>
      </c>
      <c r="BW13" s="19">
        <v>3745655</v>
      </c>
      <c r="BX13" s="19">
        <v>333075</v>
      </c>
      <c r="BY13" s="19">
        <v>132836</v>
      </c>
      <c r="BZ13" s="19">
        <v>64113</v>
      </c>
      <c r="CA13" s="19">
        <v>63688</v>
      </c>
      <c r="CB13" s="119">
        <v>4369356</v>
      </c>
      <c r="CC13" s="12">
        <v>3763369</v>
      </c>
      <c r="CD13" s="12">
        <v>341258</v>
      </c>
      <c r="CE13" s="12">
        <v>138563</v>
      </c>
      <c r="CF13" s="12">
        <v>63955</v>
      </c>
      <c r="CG13" s="12">
        <v>62211</v>
      </c>
      <c r="CH13" s="61">
        <v>4380415</v>
      </c>
      <c r="CI13" s="12">
        <v>3761002</v>
      </c>
      <c r="CJ13" s="12">
        <v>345472</v>
      </c>
      <c r="CK13" s="147">
        <v>142028</v>
      </c>
      <c r="CL13" s="12">
        <v>66603</v>
      </c>
      <c r="CM13" s="57">
        <v>65310</v>
      </c>
      <c r="CN13" s="101">
        <v>4395295</v>
      </c>
      <c r="CO13" s="101">
        <v>3763110</v>
      </c>
      <c r="CP13" s="101">
        <v>349667</v>
      </c>
      <c r="CQ13" s="12">
        <v>145761</v>
      </c>
      <c r="CR13" s="101">
        <v>68952</v>
      </c>
      <c r="CS13" s="151">
        <v>67805</v>
      </c>
      <c r="CT13" s="173">
        <f t="shared" si="37"/>
        <v>4413457</v>
      </c>
      <c r="CU13" s="1">
        <v>3767608</v>
      </c>
      <c r="CV13" s="1">
        <v>354134</v>
      </c>
      <c r="CW13" s="101">
        <v>149006</v>
      </c>
      <c r="CX13" s="1">
        <v>71662</v>
      </c>
      <c r="CY13" s="132">
        <v>71047</v>
      </c>
      <c r="CZ13" s="173">
        <f t="shared" si="38"/>
        <v>4425092</v>
      </c>
      <c r="DA13" s="1">
        <v>3767688</v>
      </c>
      <c r="DB13" s="1">
        <v>356885</v>
      </c>
      <c r="DC13" s="101">
        <v>152224</v>
      </c>
      <c r="DD13" s="1">
        <v>74123</v>
      </c>
      <c r="DE13" s="169">
        <v>74172</v>
      </c>
      <c r="DF13" s="173">
        <f t="shared" si="39"/>
        <v>4436974</v>
      </c>
      <c r="DG13" s="1">
        <v>3770240</v>
      </c>
      <c r="DH13" s="1">
        <v>357930</v>
      </c>
      <c r="DI13" s="101">
        <v>155520</v>
      </c>
      <c r="DJ13" s="1">
        <v>76726</v>
      </c>
      <c r="DK13" s="132">
        <v>76558</v>
      </c>
      <c r="DL13" s="173">
        <f t="shared" si="40"/>
        <v>4454189</v>
      </c>
      <c r="DM13" s="1">
        <v>3768891</v>
      </c>
      <c r="DN13" s="1">
        <v>362466</v>
      </c>
      <c r="DO13" s="101">
        <v>163489</v>
      </c>
      <c r="DP13" s="101">
        <v>9377</v>
      </c>
      <c r="DQ13" s="101">
        <v>68090</v>
      </c>
      <c r="DR13" s="101">
        <v>2674</v>
      </c>
      <c r="DS13" s="1">
        <v>79202</v>
      </c>
      <c r="DT13" s="132">
        <v>80141</v>
      </c>
      <c r="DU13" s="173">
        <f t="shared" si="41"/>
        <v>4461153</v>
      </c>
      <c r="DV13" s="1">
        <v>3763798</v>
      </c>
      <c r="DW13" s="1">
        <v>364701</v>
      </c>
      <c r="DX13" s="101">
        <v>170343</v>
      </c>
      <c r="DY13" s="1">
        <v>81333</v>
      </c>
      <c r="DZ13" s="132">
        <v>80978</v>
      </c>
      <c r="EA13" s="173">
        <f t="shared" si="42"/>
        <v>4467673</v>
      </c>
      <c r="EB13" s="1">
        <v>3759463</v>
      </c>
      <c r="EC13" s="1">
        <v>367899</v>
      </c>
      <c r="ED13" s="101">
        <v>174706</v>
      </c>
      <c r="EE13" s="1">
        <v>83352</v>
      </c>
      <c r="EF13" s="132">
        <v>82253</v>
      </c>
      <c r="EG13" s="1">
        <f t="shared" si="33"/>
        <v>153560</v>
      </c>
      <c r="EH13" s="1">
        <v>4477251</v>
      </c>
      <c r="EI13" s="1">
        <v>3754448</v>
      </c>
      <c r="EJ13" s="1">
        <v>370691</v>
      </c>
      <c r="EK13" s="1">
        <v>179277</v>
      </c>
      <c r="EL13" s="1">
        <v>87222</v>
      </c>
      <c r="EM13" s="132">
        <v>85613</v>
      </c>
      <c r="EN13" s="1">
        <v>4506589</v>
      </c>
      <c r="EO13" s="1">
        <v>3764921</v>
      </c>
      <c r="EP13" s="1">
        <v>374674</v>
      </c>
      <c r="EQ13" s="1">
        <v>188024</v>
      </c>
      <c r="ER13" s="1">
        <v>91054</v>
      </c>
      <c r="ES13" s="132">
        <v>87916</v>
      </c>
      <c r="ET13" s="1">
        <v>4512310</v>
      </c>
      <c r="EU13" s="1">
        <v>3754388</v>
      </c>
      <c r="EV13" s="1">
        <v>378394</v>
      </c>
      <c r="EW13" s="1">
        <v>194987</v>
      </c>
      <c r="EX13" s="1">
        <v>9511</v>
      </c>
      <c r="EY13" s="1">
        <v>77396</v>
      </c>
      <c r="EZ13" s="1">
        <v>3831</v>
      </c>
      <c r="FA13" s="1">
        <v>93803</v>
      </c>
      <c r="FB13" s="132">
        <v>90738</v>
      </c>
    </row>
    <row r="14" spans="1:158">
      <c r="A14" s="1" t="s">
        <v>25</v>
      </c>
      <c r="B14" s="19">
        <v>4468976</v>
      </c>
      <c r="C14" s="19">
        <v>2802958</v>
      </c>
      <c r="D14" s="19">
        <v>1446764</v>
      </c>
      <c r="E14" s="19">
        <v>107738</v>
      </c>
      <c r="F14" s="19">
        <v>30786</v>
      </c>
      <c r="G14" s="19">
        <v>80730</v>
      </c>
      <c r="H14" s="23">
        <v>4533372</v>
      </c>
      <c r="I14" s="19">
        <v>2734884</v>
      </c>
      <c r="J14" s="19">
        <v>1442420</v>
      </c>
      <c r="K14" s="19">
        <v>192560</v>
      </c>
      <c r="L14" s="19">
        <v>57766</v>
      </c>
      <c r="M14" s="19">
        <v>105742</v>
      </c>
      <c r="N14" s="65">
        <v>4468879</v>
      </c>
      <c r="O14" s="19">
        <v>2800143</v>
      </c>
      <c r="P14" s="19">
        <v>1447868</v>
      </c>
      <c r="Q14" s="19">
        <v>108633</v>
      </c>
      <c r="R14" s="19">
        <v>31032</v>
      </c>
      <c r="S14" s="19">
        <v>81203</v>
      </c>
      <c r="T14" s="23">
        <v>4460395</v>
      </c>
      <c r="U14" s="19">
        <v>2785751</v>
      </c>
      <c r="V14" s="19">
        <v>1446068</v>
      </c>
      <c r="W14" s="19">
        <v>113849</v>
      </c>
      <c r="X14" s="19">
        <v>32646</v>
      </c>
      <c r="Y14" s="19">
        <v>82081</v>
      </c>
      <c r="Z14" s="23">
        <v>4465215</v>
      </c>
      <c r="AA14" s="19">
        <v>2779029</v>
      </c>
      <c r="AB14" s="19">
        <v>1448787</v>
      </c>
      <c r="AC14" s="19">
        <v>119260</v>
      </c>
      <c r="AD14" s="19">
        <v>34342</v>
      </c>
      <c r="AE14" s="19">
        <v>83797</v>
      </c>
      <c r="AF14" s="23">
        <v>4473558</v>
      </c>
      <c r="AG14" s="19">
        <v>2775846</v>
      </c>
      <c r="AH14" s="19">
        <v>1452268</v>
      </c>
      <c r="AI14" s="19">
        <v>123902</v>
      </c>
      <c r="AJ14" s="19">
        <v>36062</v>
      </c>
      <c r="AK14" s="19">
        <v>85480</v>
      </c>
      <c r="AL14" s="23">
        <v>4487830</v>
      </c>
      <c r="AM14" s="19">
        <v>2775467</v>
      </c>
      <c r="AN14" s="19">
        <v>1457785</v>
      </c>
      <c r="AO14" s="19">
        <v>129274</v>
      </c>
      <c r="AP14" s="19">
        <v>37957</v>
      </c>
      <c r="AQ14" s="19">
        <v>87347</v>
      </c>
      <c r="AR14" s="23">
        <v>4495627</v>
      </c>
      <c r="AS14" s="19">
        <v>2770834</v>
      </c>
      <c r="AT14" s="19">
        <v>1461512</v>
      </c>
      <c r="AU14" s="19">
        <v>134773</v>
      </c>
      <c r="AV14" s="19">
        <v>39702</v>
      </c>
      <c r="AW14" s="19">
        <v>88806</v>
      </c>
      <c r="AX14" s="23">
        <v>4243634</v>
      </c>
      <c r="AY14" s="19">
        <v>2671103</v>
      </c>
      <c r="AZ14" s="19">
        <v>1320140</v>
      </c>
      <c r="BA14" s="19">
        <v>130059</v>
      </c>
      <c r="BB14" s="19">
        <v>38439</v>
      </c>
      <c r="BC14" s="19">
        <v>83893</v>
      </c>
      <c r="BD14" s="23">
        <v>4373310</v>
      </c>
      <c r="BE14" s="19">
        <v>2727182</v>
      </c>
      <c r="BF14" s="19">
        <v>1375659</v>
      </c>
      <c r="BG14" s="19">
        <v>141617</v>
      </c>
      <c r="BH14" s="19">
        <v>41328</v>
      </c>
      <c r="BI14" s="19">
        <v>87524</v>
      </c>
      <c r="BJ14" s="23">
        <v>4410796</v>
      </c>
      <c r="BK14" s="19">
        <v>2731007</v>
      </c>
      <c r="BL14" s="19">
        <v>1398276</v>
      </c>
      <c r="BM14" s="19">
        <v>148463</v>
      </c>
      <c r="BN14" s="19">
        <v>43186</v>
      </c>
      <c r="BO14" s="19">
        <v>89864</v>
      </c>
      <c r="BP14" s="23">
        <v>4492076</v>
      </c>
      <c r="BQ14" s="19">
        <v>2760467</v>
      </c>
      <c r="BR14" s="19">
        <v>1430429</v>
      </c>
      <c r="BS14" s="19">
        <v>162981</v>
      </c>
      <c r="BT14" s="19">
        <v>45583</v>
      </c>
      <c r="BU14" s="19">
        <v>92616</v>
      </c>
      <c r="BV14" s="23">
        <v>4533372</v>
      </c>
      <c r="BW14" s="19">
        <v>2734884</v>
      </c>
      <c r="BX14" s="19">
        <v>1442420</v>
      </c>
      <c r="BY14" s="19">
        <v>192560</v>
      </c>
      <c r="BZ14" s="19">
        <v>57766</v>
      </c>
      <c r="CA14" s="19">
        <v>105742</v>
      </c>
      <c r="CB14" s="119">
        <v>4574836</v>
      </c>
      <c r="CC14" s="12">
        <v>2748876</v>
      </c>
      <c r="CD14" s="12">
        <v>1464417</v>
      </c>
      <c r="CE14" s="12">
        <v>202233</v>
      </c>
      <c r="CF14" s="12">
        <v>56176</v>
      </c>
      <c r="CG14" s="12">
        <v>103134</v>
      </c>
      <c r="CH14" s="61">
        <v>4601893</v>
      </c>
      <c r="CI14" s="12">
        <v>2755571</v>
      </c>
      <c r="CJ14" s="12">
        <v>1473741</v>
      </c>
      <c r="CK14" s="147">
        <v>208325</v>
      </c>
      <c r="CL14" s="12">
        <v>58204</v>
      </c>
      <c r="CM14" s="57">
        <v>106052</v>
      </c>
      <c r="CN14" s="101">
        <v>4625470</v>
      </c>
      <c r="CO14" s="101">
        <v>2756980</v>
      </c>
      <c r="CP14" s="101">
        <v>1481596</v>
      </c>
      <c r="CQ14" s="12">
        <v>216840</v>
      </c>
      <c r="CR14" s="101">
        <v>60627</v>
      </c>
      <c r="CS14" s="151">
        <v>109427</v>
      </c>
      <c r="CT14" s="173">
        <f t="shared" si="37"/>
        <v>4649676</v>
      </c>
      <c r="CU14" s="1">
        <v>2758588</v>
      </c>
      <c r="CV14" s="1">
        <v>1490741</v>
      </c>
      <c r="CW14" s="101">
        <v>224867</v>
      </c>
      <c r="CX14" s="1">
        <v>63137</v>
      </c>
      <c r="CY14" s="132">
        <v>112343</v>
      </c>
      <c r="CZ14" s="173">
        <f t="shared" si="38"/>
        <v>4670724</v>
      </c>
      <c r="DA14" s="1">
        <v>2760773</v>
      </c>
      <c r="DB14" s="1">
        <v>1496485</v>
      </c>
      <c r="DC14" s="101">
        <v>232532</v>
      </c>
      <c r="DD14" s="1">
        <v>65747</v>
      </c>
      <c r="DE14" s="169">
        <v>115187</v>
      </c>
      <c r="DF14" s="173">
        <f t="shared" si="39"/>
        <v>4681666</v>
      </c>
      <c r="DG14" s="1">
        <v>2760505</v>
      </c>
      <c r="DH14" s="1">
        <v>1503229</v>
      </c>
      <c r="DI14" s="101">
        <v>236152</v>
      </c>
      <c r="DJ14" s="1">
        <v>67306</v>
      </c>
      <c r="DK14" s="132">
        <v>114474</v>
      </c>
      <c r="DL14" s="173">
        <f t="shared" si="40"/>
        <v>4684333</v>
      </c>
      <c r="DM14" s="1">
        <v>2747730</v>
      </c>
      <c r="DN14" s="1">
        <v>1505785</v>
      </c>
      <c r="DO14" s="101">
        <v>245135</v>
      </c>
      <c r="DP14" s="101">
        <v>30156</v>
      </c>
      <c r="DQ14" s="101">
        <v>84789</v>
      </c>
      <c r="DR14" s="101">
        <v>1847</v>
      </c>
      <c r="DS14" s="1">
        <v>68891</v>
      </c>
      <c r="DT14" s="132">
        <v>116792</v>
      </c>
      <c r="DU14" s="173">
        <f t="shared" si="41"/>
        <v>4659690</v>
      </c>
      <c r="DV14" s="1">
        <v>2730586</v>
      </c>
      <c r="DW14" s="1">
        <v>1502395</v>
      </c>
      <c r="DX14" s="101">
        <v>242798</v>
      </c>
      <c r="DY14" s="1">
        <v>70721</v>
      </c>
      <c r="DZ14" s="132">
        <v>113190</v>
      </c>
      <c r="EA14" s="173">
        <f t="shared" si="42"/>
        <v>4648794</v>
      </c>
      <c r="EB14" s="1">
        <v>2715282</v>
      </c>
      <c r="EC14" s="1">
        <v>1500991</v>
      </c>
      <c r="ED14" s="101">
        <v>246972</v>
      </c>
      <c r="EE14" s="1">
        <v>71798</v>
      </c>
      <c r="EF14" s="132">
        <v>113751</v>
      </c>
      <c r="EG14" s="1">
        <f t="shared" si="33"/>
        <v>156718</v>
      </c>
      <c r="EH14" s="1">
        <v>4645318</v>
      </c>
      <c r="EI14" s="1">
        <v>2700652</v>
      </c>
      <c r="EJ14" s="1">
        <v>1503780</v>
      </c>
      <c r="EK14" s="1">
        <v>252634</v>
      </c>
      <c r="EL14" s="1">
        <v>72273</v>
      </c>
      <c r="EM14" s="132">
        <v>115979</v>
      </c>
      <c r="EN14" s="1">
        <v>4627098</v>
      </c>
      <c r="EO14" s="1">
        <v>2681993</v>
      </c>
      <c r="EP14" s="1">
        <v>1493760</v>
      </c>
      <c r="EQ14" s="1">
        <v>259802</v>
      </c>
      <c r="ER14" s="1">
        <v>74751</v>
      </c>
      <c r="ES14" s="132">
        <v>116792</v>
      </c>
      <c r="ET14" s="1">
        <v>4590241</v>
      </c>
      <c r="EU14" s="1">
        <v>2652879</v>
      </c>
      <c r="EV14" s="1">
        <v>1477731</v>
      </c>
      <c r="EW14" s="1">
        <v>266237</v>
      </c>
      <c r="EX14" s="1">
        <v>30004</v>
      </c>
      <c r="EY14" s="1">
        <v>85445</v>
      </c>
      <c r="EZ14" s="1">
        <v>1775</v>
      </c>
      <c r="FA14" s="1">
        <v>76170</v>
      </c>
      <c r="FB14" s="132">
        <v>117224</v>
      </c>
    </row>
    <row r="15" spans="1:158">
      <c r="A15" s="1" t="s">
        <v>26</v>
      </c>
      <c r="B15" s="19">
        <v>5296486</v>
      </c>
      <c r="C15" s="19">
        <v>3300567</v>
      </c>
      <c r="D15" s="19">
        <v>1475902</v>
      </c>
      <c r="E15" s="19">
        <v>227916</v>
      </c>
      <c r="F15" s="19">
        <v>62503</v>
      </c>
      <c r="G15" s="19">
        <v>229598</v>
      </c>
      <c r="H15" s="23">
        <v>5773552</v>
      </c>
      <c r="I15" s="19">
        <v>3157958</v>
      </c>
      <c r="J15" s="19">
        <v>1674229</v>
      </c>
      <c r="K15" s="19">
        <v>470632</v>
      </c>
      <c r="L15" s="19">
        <v>125840</v>
      </c>
      <c r="M15" s="19">
        <v>344893</v>
      </c>
      <c r="N15" s="65">
        <v>5310451</v>
      </c>
      <c r="O15" s="19">
        <v>3304846</v>
      </c>
      <c r="P15" s="19">
        <v>1480293</v>
      </c>
      <c r="Q15" s="19">
        <v>230259</v>
      </c>
      <c r="R15" s="19">
        <v>63091</v>
      </c>
      <c r="S15" s="19">
        <v>231962</v>
      </c>
      <c r="T15" s="23">
        <v>5375659</v>
      </c>
      <c r="U15" s="19">
        <v>3315549</v>
      </c>
      <c r="V15" s="19">
        <v>1506045</v>
      </c>
      <c r="W15" s="19">
        <v>246543</v>
      </c>
      <c r="X15" s="19">
        <v>66027</v>
      </c>
      <c r="Y15" s="19">
        <v>241495</v>
      </c>
      <c r="Z15" s="23">
        <v>5439327</v>
      </c>
      <c r="AA15" s="19">
        <v>3324290</v>
      </c>
      <c r="AB15" s="19">
        <v>1531192</v>
      </c>
      <c r="AC15" s="19">
        <v>264088</v>
      </c>
      <c r="AD15" s="19">
        <v>68767</v>
      </c>
      <c r="AE15" s="19">
        <v>250990</v>
      </c>
      <c r="AF15" s="23">
        <v>5495009</v>
      </c>
      <c r="AG15" s="19">
        <v>3327910</v>
      </c>
      <c r="AH15" s="19">
        <v>1553379</v>
      </c>
      <c r="AI15" s="19">
        <v>281755</v>
      </c>
      <c r="AJ15" s="19">
        <v>71644</v>
      </c>
      <c r="AK15" s="19">
        <v>260321</v>
      </c>
      <c r="AL15" s="23">
        <v>5538989</v>
      </c>
      <c r="AM15" s="19">
        <v>3322014</v>
      </c>
      <c r="AN15" s="19">
        <v>1573189</v>
      </c>
      <c r="AO15" s="19">
        <v>300307</v>
      </c>
      <c r="AP15" s="19">
        <v>74295</v>
      </c>
      <c r="AQ15" s="19">
        <v>269184</v>
      </c>
      <c r="AR15" s="23">
        <v>5575552</v>
      </c>
      <c r="AS15" s="19">
        <v>3309983</v>
      </c>
      <c r="AT15" s="19">
        <v>1590568</v>
      </c>
      <c r="AU15" s="19">
        <v>319923</v>
      </c>
      <c r="AV15" s="19">
        <v>77051</v>
      </c>
      <c r="AW15" s="19">
        <v>278027</v>
      </c>
      <c r="AX15" s="23">
        <v>5602258</v>
      </c>
      <c r="AY15" s="19">
        <v>3290952</v>
      </c>
      <c r="AZ15" s="19">
        <v>1605660</v>
      </c>
      <c r="BA15" s="19">
        <v>340670</v>
      </c>
      <c r="BB15" s="19">
        <v>79521</v>
      </c>
      <c r="BC15" s="19">
        <v>285455</v>
      </c>
      <c r="BD15" s="23">
        <v>5618899</v>
      </c>
      <c r="BE15" s="19">
        <v>3269940</v>
      </c>
      <c r="BF15" s="19">
        <v>1614823</v>
      </c>
      <c r="BG15" s="19">
        <v>359593</v>
      </c>
      <c r="BH15" s="19">
        <v>81792</v>
      </c>
      <c r="BI15" s="19">
        <v>292751</v>
      </c>
      <c r="BJ15" s="23">
        <v>5633597</v>
      </c>
      <c r="BK15" s="19">
        <v>3251584</v>
      </c>
      <c r="BL15" s="19">
        <v>1622208</v>
      </c>
      <c r="BM15" s="19">
        <v>375830</v>
      </c>
      <c r="BN15" s="19">
        <v>83879</v>
      </c>
      <c r="BO15" s="19">
        <v>300096</v>
      </c>
      <c r="BP15" s="23">
        <v>5699478</v>
      </c>
      <c r="BQ15" s="19">
        <v>3239223</v>
      </c>
      <c r="BR15" s="19">
        <v>1651622</v>
      </c>
      <c r="BS15" s="19">
        <v>411133</v>
      </c>
      <c r="BT15" s="19">
        <v>85636</v>
      </c>
      <c r="BU15" s="19">
        <v>311864</v>
      </c>
      <c r="BV15" s="23">
        <v>5773552</v>
      </c>
      <c r="BW15" s="19">
        <v>3157958</v>
      </c>
      <c r="BX15" s="19">
        <v>1674229</v>
      </c>
      <c r="BY15" s="19">
        <v>470632</v>
      </c>
      <c r="BZ15" s="19">
        <v>125840</v>
      </c>
      <c r="CA15" s="19">
        <v>344893</v>
      </c>
      <c r="CB15" s="119">
        <v>5828289</v>
      </c>
      <c r="CC15" s="12">
        <v>3169834</v>
      </c>
      <c r="CD15" s="12">
        <v>1696232</v>
      </c>
      <c r="CE15" s="12">
        <v>490716</v>
      </c>
      <c r="CF15" s="12">
        <v>122410</v>
      </c>
      <c r="CG15" s="12">
        <v>349097</v>
      </c>
      <c r="CH15" s="61">
        <v>5884563</v>
      </c>
      <c r="CI15" s="12">
        <v>3170288</v>
      </c>
      <c r="CJ15" s="12">
        <v>1712317</v>
      </c>
      <c r="CK15" s="147">
        <v>512010</v>
      </c>
      <c r="CL15" s="12">
        <v>126347</v>
      </c>
      <c r="CM15" s="57">
        <v>363601</v>
      </c>
      <c r="CN15" s="101">
        <v>5928814</v>
      </c>
      <c r="CO15" s="101">
        <v>3160614</v>
      </c>
      <c r="CP15" s="101">
        <v>1730416</v>
      </c>
      <c r="CQ15" s="12">
        <v>532374</v>
      </c>
      <c r="CR15" s="101">
        <v>130039</v>
      </c>
      <c r="CS15" s="151">
        <v>375371</v>
      </c>
      <c r="CT15" s="173">
        <f t="shared" si="37"/>
        <v>5976407</v>
      </c>
      <c r="CU15" s="1">
        <v>3144704</v>
      </c>
      <c r="CV15" s="1">
        <v>1749444</v>
      </c>
      <c r="CW15" s="101">
        <v>557371</v>
      </c>
      <c r="CX15" s="1">
        <v>133780</v>
      </c>
      <c r="CY15" s="132">
        <v>391108</v>
      </c>
      <c r="CZ15" s="173">
        <f t="shared" si="38"/>
        <v>6006401</v>
      </c>
      <c r="DA15" s="1">
        <v>3125763</v>
      </c>
      <c r="DB15" s="1">
        <v>1767918</v>
      </c>
      <c r="DC15" s="101">
        <v>572373</v>
      </c>
      <c r="DD15" s="1">
        <v>137554</v>
      </c>
      <c r="DE15" s="169">
        <v>402793</v>
      </c>
      <c r="DF15" s="173">
        <f t="shared" si="39"/>
        <v>6016447</v>
      </c>
      <c r="DG15" s="1">
        <v>3099419</v>
      </c>
      <c r="DH15" s="1">
        <v>1783045</v>
      </c>
      <c r="DI15" s="101">
        <v>586801</v>
      </c>
      <c r="DJ15" s="1">
        <v>140729</v>
      </c>
      <c r="DK15" s="132">
        <v>406453</v>
      </c>
      <c r="DL15" s="173">
        <f t="shared" si="40"/>
        <v>6052177</v>
      </c>
      <c r="DM15" s="1">
        <v>3077907</v>
      </c>
      <c r="DN15" s="1">
        <v>1798282</v>
      </c>
      <c r="DO15" s="101">
        <v>614248</v>
      </c>
      <c r="DP15" s="101">
        <v>14632</v>
      </c>
      <c r="DQ15" s="101">
        <v>399980</v>
      </c>
      <c r="DR15" s="101">
        <v>3034</v>
      </c>
      <c r="DS15" s="1">
        <v>144094</v>
      </c>
      <c r="DT15" s="132">
        <v>417646</v>
      </c>
      <c r="DU15" s="173">
        <f t="shared" si="41"/>
        <v>6035802</v>
      </c>
      <c r="DV15" s="1">
        <v>3050032</v>
      </c>
      <c r="DW15" s="1">
        <v>1800982</v>
      </c>
      <c r="DX15" s="101">
        <v>626378</v>
      </c>
      <c r="DY15" s="1">
        <v>146718</v>
      </c>
      <c r="DZ15" s="132">
        <v>411692</v>
      </c>
      <c r="EA15" s="173">
        <f t="shared" si="42"/>
        <v>6045680</v>
      </c>
      <c r="EB15" s="1">
        <v>3025781</v>
      </c>
      <c r="EC15" s="1">
        <v>1810267</v>
      </c>
      <c r="ED15" s="101">
        <v>643822</v>
      </c>
      <c r="EE15" s="1">
        <v>149504</v>
      </c>
      <c r="EF15" s="132">
        <v>416306</v>
      </c>
      <c r="EG15" s="1">
        <f t="shared" si="33"/>
        <v>346202</v>
      </c>
      <c r="EH15" s="1">
        <v>6055802</v>
      </c>
      <c r="EI15" s="1">
        <v>2998482</v>
      </c>
      <c r="EJ15" s="1">
        <v>1822724</v>
      </c>
      <c r="EK15" s="1">
        <v>654437</v>
      </c>
      <c r="EL15" s="1">
        <v>155643</v>
      </c>
      <c r="EM15" s="132">
        <v>424516</v>
      </c>
      <c r="EN15" s="1">
        <v>6174610</v>
      </c>
      <c r="EO15" s="1">
        <v>3012403</v>
      </c>
      <c r="EP15" s="1">
        <v>1872733</v>
      </c>
      <c r="EQ15" s="1">
        <v>689373</v>
      </c>
      <c r="ER15" s="1">
        <v>161881</v>
      </c>
      <c r="ES15" s="132">
        <v>438220</v>
      </c>
      <c r="ET15" s="1">
        <v>6164660</v>
      </c>
      <c r="EU15" s="1">
        <v>2976069</v>
      </c>
      <c r="EV15" s="1">
        <v>1873368</v>
      </c>
      <c r="EW15" s="1">
        <v>706816</v>
      </c>
      <c r="EX15" s="1">
        <v>14658</v>
      </c>
      <c r="EY15" s="1">
        <v>425846</v>
      </c>
      <c r="EZ15" s="1">
        <v>3022</v>
      </c>
      <c r="FA15" s="1">
        <v>164881</v>
      </c>
      <c r="FB15" s="132">
        <v>443526</v>
      </c>
    </row>
    <row r="16" spans="1:158">
      <c r="A16" s="1" t="s">
        <v>27</v>
      </c>
      <c r="B16" s="19">
        <v>2844658</v>
      </c>
      <c r="C16" s="19">
        <v>1730266</v>
      </c>
      <c r="D16" s="19">
        <v>1029368</v>
      </c>
      <c r="E16" s="19">
        <v>39569</v>
      </c>
      <c r="F16" s="19">
        <v>14884</v>
      </c>
      <c r="G16" s="19">
        <v>30571</v>
      </c>
      <c r="H16" s="23">
        <v>2967297</v>
      </c>
      <c r="I16" s="19">
        <v>1722287</v>
      </c>
      <c r="J16" s="19">
        <v>1093512</v>
      </c>
      <c r="K16" s="19">
        <v>81481</v>
      </c>
      <c r="L16" s="19">
        <v>27919</v>
      </c>
      <c r="M16" s="19">
        <v>42098</v>
      </c>
      <c r="N16" s="65">
        <v>2848293</v>
      </c>
      <c r="O16" s="19">
        <v>1730936</v>
      </c>
      <c r="P16" s="19">
        <v>1031616</v>
      </c>
      <c r="Q16" s="19">
        <v>39938</v>
      </c>
      <c r="R16" s="19">
        <v>15019</v>
      </c>
      <c r="S16" s="19">
        <v>30784</v>
      </c>
      <c r="T16" s="23">
        <v>2853061</v>
      </c>
      <c r="U16" s="19">
        <v>1728125</v>
      </c>
      <c r="V16" s="19">
        <v>1034460</v>
      </c>
      <c r="W16" s="19">
        <v>43006</v>
      </c>
      <c r="X16" s="19">
        <v>16133</v>
      </c>
      <c r="Y16" s="19">
        <v>31337</v>
      </c>
      <c r="Z16" s="23">
        <v>2858013</v>
      </c>
      <c r="AA16" s="19">
        <v>1726183</v>
      </c>
      <c r="AB16" s="19">
        <v>1036541</v>
      </c>
      <c r="AC16" s="19">
        <v>45749</v>
      </c>
      <c r="AD16" s="19">
        <v>17324</v>
      </c>
      <c r="AE16" s="19">
        <v>32216</v>
      </c>
      <c r="AF16" s="23">
        <v>2866711</v>
      </c>
      <c r="AG16" s="19">
        <v>1726303</v>
      </c>
      <c r="AH16" s="19">
        <v>1040407</v>
      </c>
      <c r="AI16" s="19">
        <v>48418</v>
      </c>
      <c r="AJ16" s="19">
        <v>18450</v>
      </c>
      <c r="AK16" s="19">
        <v>33133</v>
      </c>
      <c r="AL16" s="23">
        <v>2884596</v>
      </c>
      <c r="AM16" s="19">
        <v>1730895</v>
      </c>
      <c r="AN16" s="19">
        <v>1048304</v>
      </c>
      <c r="AO16" s="19">
        <v>51335</v>
      </c>
      <c r="AP16" s="19">
        <v>19779</v>
      </c>
      <c r="AQ16" s="19">
        <v>34283</v>
      </c>
      <c r="AR16" s="23">
        <v>2898209</v>
      </c>
      <c r="AS16" s="19">
        <v>1732392</v>
      </c>
      <c r="AT16" s="19">
        <v>1054615</v>
      </c>
      <c r="AU16" s="19">
        <v>54912</v>
      </c>
      <c r="AV16" s="19">
        <v>20995</v>
      </c>
      <c r="AW16" s="19">
        <v>35295</v>
      </c>
      <c r="AX16" s="23">
        <v>2896713</v>
      </c>
      <c r="AY16" s="19">
        <v>1718170</v>
      </c>
      <c r="AZ16" s="19">
        <v>1063241</v>
      </c>
      <c r="BA16" s="19">
        <v>57924</v>
      </c>
      <c r="BB16" s="19">
        <v>21900</v>
      </c>
      <c r="BC16" s="19">
        <v>35478</v>
      </c>
      <c r="BD16" s="23">
        <v>2921030</v>
      </c>
      <c r="BE16" s="19">
        <v>1723246</v>
      </c>
      <c r="BF16" s="19">
        <v>1075703</v>
      </c>
      <c r="BG16" s="19">
        <v>62241</v>
      </c>
      <c r="BH16" s="19">
        <v>23267</v>
      </c>
      <c r="BI16" s="19">
        <v>36573</v>
      </c>
      <c r="BJ16" s="23">
        <v>2938618</v>
      </c>
      <c r="BK16" s="19">
        <v>1724199</v>
      </c>
      <c r="BL16" s="19">
        <v>1086566</v>
      </c>
      <c r="BM16" s="19">
        <v>65798</v>
      </c>
      <c r="BN16" s="19">
        <v>24378</v>
      </c>
      <c r="BO16" s="19">
        <v>37677</v>
      </c>
      <c r="BP16" s="23">
        <v>2951996</v>
      </c>
      <c r="BQ16" s="19">
        <v>1720296</v>
      </c>
      <c r="BR16" s="19">
        <v>1091024</v>
      </c>
      <c r="BS16" s="19">
        <v>74447</v>
      </c>
      <c r="BT16" s="19">
        <v>26099</v>
      </c>
      <c r="BU16" s="19">
        <v>40130</v>
      </c>
      <c r="BV16" s="23">
        <v>2967297</v>
      </c>
      <c r="BW16" s="19">
        <v>1722287</v>
      </c>
      <c r="BX16" s="19">
        <v>1093512</v>
      </c>
      <c r="BY16" s="19">
        <v>81481</v>
      </c>
      <c r="BZ16" s="19">
        <v>27919</v>
      </c>
      <c r="CA16" s="19">
        <v>42098</v>
      </c>
      <c r="CB16" s="119">
        <v>2978512</v>
      </c>
      <c r="CC16" s="12">
        <v>1719069</v>
      </c>
      <c r="CD16" s="12">
        <v>1102732</v>
      </c>
      <c r="CE16" s="12">
        <v>85631</v>
      </c>
      <c r="CF16" s="12">
        <v>28654</v>
      </c>
      <c r="CG16" s="12">
        <v>42426</v>
      </c>
      <c r="CH16" s="61">
        <v>2984926</v>
      </c>
      <c r="CI16" s="12">
        <v>1720045</v>
      </c>
      <c r="CJ16" s="12">
        <v>1107482</v>
      </c>
      <c r="CK16" s="147">
        <v>85260</v>
      </c>
      <c r="CL16" s="12">
        <v>29182</v>
      </c>
      <c r="CM16" s="57">
        <v>42957</v>
      </c>
      <c r="CN16" s="101">
        <v>2991207</v>
      </c>
      <c r="CO16" s="101">
        <v>1718461</v>
      </c>
      <c r="CP16" s="101">
        <v>1110219</v>
      </c>
      <c r="CQ16" s="12">
        <v>87327</v>
      </c>
      <c r="CR16" s="101">
        <v>30779</v>
      </c>
      <c r="CS16" s="151">
        <v>44421</v>
      </c>
      <c r="CT16" s="173">
        <f t="shared" si="37"/>
        <v>2994079</v>
      </c>
      <c r="CU16" s="1">
        <v>1714269</v>
      </c>
      <c r="CV16" s="1">
        <v>1113674</v>
      </c>
      <c r="CW16" s="101">
        <v>88937</v>
      </c>
      <c r="CX16" s="1">
        <v>31750</v>
      </c>
      <c r="CY16" s="132">
        <v>45449</v>
      </c>
      <c r="CZ16" s="173">
        <f t="shared" si="38"/>
        <v>2992333</v>
      </c>
      <c r="DA16" s="1">
        <v>1706249</v>
      </c>
      <c r="DB16" s="1">
        <v>1115184</v>
      </c>
      <c r="DC16" s="101">
        <v>91564</v>
      </c>
      <c r="DD16" s="1">
        <v>32645</v>
      </c>
      <c r="DE16" s="169">
        <v>46691</v>
      </c>
      <c r="DF16" s="173">
        <f t="shared" si="39"/>
        <v>2988726</v>
      </c>
      <c r="DG16" s="1">
        <v>1700036</v>
      </c>
      <c r="DH16" s="1">
        <v>1117323</v>
      </c>
      <c r="DI16" s="101">
        <v>91448</v>
      </c>
      <c r="DJ16" s="1">
        <v>33048</v>
      </c>
      <c r="DK16" s="132">
        <v>46871</v>
      </c>
      <c r="DL16" s="173">
        <f t="shared" si="40"/>
        <v>2984100</v>
      </c>
      <c r="DM16" s="1">
        <v>1691566</v>
      </c>
      <c r="DN16" s="1">
        <v>1116376</v>
      </c>
      <c r="DO16" s="101">
        <v>94385</v>
      </c>
      <c r="DP16" s="101">
        <v>14811</v>
      </c>
      <c r="DQ16" s="101">
        <v>31705</v>
      </c>
      <c r="DR16" s="101">
        <v>1057</v>
      </c>
      <c r="DS16" s="1">
        <v>34200</v>
      </c>
      <c r="DT16" s="132">
        <v>47573</v>
      </c>
      <c r="DU16" s="173">
        <f t="shared" si="41"/>
        <v>2981020</v>
      </c>
      <c r="DV16" s="1">
        <v>1684256</v>
      </c>
      <c r="DW16" s="1">
        <v>1115908</v>
      </c>
      <c r="DX16" s="101">
        <v>98279</v>
      </c>
      <c r="DY16" s="1">
        <v>35120</v>
      </c>
      <c r="DZ16" s="132">
        <v>47457</v>
      </c>
      <c r="EA16" s="173">
        <f t="shared" si="42"/>
        <v>2976149</v>
      </c>
      <c r="EB16" s="1">
        <v>1678232</v>
      </c>
      <c r="EC16" s="1">
        <v>1113643</v>
      </c>
      <c r="ED16" s="101">
        <v>100110</v>
      </c>
      <c r="EE16" s="1">
        <v>35804</v>
      </c>
      <c r="EF16" s="132">
        <v>48360</v>
      </c>
      <c r="EG16" s="1">
        <f t="shared" si="33"/>
        <v>24153</v>
      </c>
      <c r="EH16" s="1">
        <v>2966786</v>
      </c>
      <c r="EI16" s="1">
        <v>1669388</v>
      </c>
      <c r="EJ16" s="1">
        <v>1112488</v>
      </c>
      <c r="EK16" s="1">
        <v>99990</v>
      </c>
      <c r="EL16" s="1">
        <v>36701</v>
      </c>
      <c r="EM16" s="132">
        <v>48219</v>
      </c>
      <c r="EN16" s="1">
        <v>2949586</v>
      </c>
      <c r="EO16" s="1">
        <v>1655255</v>
      </c>
      <c r="EP16" s="1">
        <v>1104913</v>
      </c>
      <c r="EQ16" s="1">
        <v>102124</v>
      </c>
      <c r="ER16" s="1">
        <v>38496</v>
      </c>
      <c r="ES16" s="132">
        <v>48798</v>
      </c>
      <c r="ET16" s="1">
        <v>2940057</v>
      </c>
      <c r="EU16" s="1">
        <v>1647390</v>
      </c>
      <c r="EV16" s="1">
        <v>1098629</v>
      </c>
      <c r="EW16" s="1">
        <v>104879</v>
      </c>
      <c r="EX16" s="1">
        <v>15007</v>
      </c>
      <c r="EY16" s="1">
        <v>33278</v>
      </c>
      <c r="EZ16" s="1">
        <v>1189</v>
      </c>
      <c r="FA16" s="1">
        <v>39685</v>
      </c>
      <c r="FB16" s="132">
        <v>49474</v>
      </c>
    </row>
    <row r="17" spans="1:158">
      <c r="A17" s="1" t="s">
        <v>28</v>
      </c>
      <c r="B17" s="19">
        <v>8049313</v>
      </c>
      <c r="C17" s="19">
        <v>5660943</v>
      </c>
      <c r="D17" s="19">
        <v>1729399</v>
      </c>
      <c r="E17" s="19">
        <v>378963</v>
      </c>
      <c r="F17" s="19">
        <v>64808</v>
      </c>
      <c r="G17" s="19">
        <v>215200</v>
      </c>
      <c r="H17" s="23">
        <v>9535483</v>
      </c>
      <c r="I17" s="19">
        <v>6223995</v>
      </c>
      <c r="J17" s="19">
        <v>2019854</v>
      </c>
      <c r="K17" s="19">
        <v>800120</v>
      </c>
      <c r="L17" s="19">
        <v>155759</v>
      </c>
      <c r="M17" s="19">
        <v>335755</v>
      </c>
      <c r="N17" s="65">
        <v>8078824</v>
      </c>
      <c r="O17" s="19">
        <v>5675974</v>
      </c>
      <c r="P17" s="19">
        <v>1736833</v>
      </c>
      <c r="Q17" s="19">
        <v>383550</v>
      </c>
      <c r="R17" s="19">
        <v>65554</v>
      </c>
      <c r="S17" s="19">
        <v>216913</v>
      </c>
      <c r="T17" s="23">
        <v>8199913</v>
      </c>
      <c r="U17" s="19">
        <v>5730409</v>
      </c>
      <c r="V17" s="19">
        <v>1759286</v>
      </c>
      <c r="W17" s="19">
        <v>416218</v>
      </c>
      <c r="X17" s="19">
        <v>69631</v>
      </c>
      <c r="Y17" s="19">
        <v>224369</v>
      </c>
      <c r="Z17" s="23">
        <v>8311263</v>
      </c>
      <c r="AA17" s="19">
        <v>5777615</v>
      </c>
      <c r="AB17" s="19">
        <v>1780982</v>
      </c>
      <c r="AC17" s="19">
        <v>447855</v>
      </c>
      <c r="AD17" s="19">
        <v>73657</v>
      </c>
      <c r="AE17" s="19">
        <v>231154</v>
      </c>
      <c r="AF17" s="23">
        <v>8409660</v>
      </c>
      <c r="AG17" s="19">
        <v>5818465</v>
      </c>
      <c r="AH17" s="19">
        <v>1798724</v>
      </c>
      <c r="AI17" s="19">
        <v>476600</v>
      </c>
      <c r="AJ17" s="19">
        <v>77418</v>
      </c>
      <c r="AK17" s="19">
        <v>238453</v>
      </c>
      <c r="AL17" s="23">
        <v>8523199</v>
      </c>
      <c r="AM17" s="19">
        <v>5866361</v>
      </c>
      <c r="AN17" s="19">
        <v>1819731</v>
      </c>
      <c r="AO17" s="19">
        <v>509799</v>
      </c>
      <c r="AP17" s="19">
        <v>81783</v>
      </c>
      <c r="AQ17" s="19">
        <v>245525</v>
      </c>
      <c r="AR17" s="23">
        <v>8661061</v>
      </c>
      <c r="AS17" s="19">
        <v>5929833</v>
      </c>
      <c r="AT17" s="19">
        <v>1845157</v>
      </c>
      <c r="AU17" s="19">
        <v>546700</v>
      </c>
      <c r="AV17" s="19">
        <v>86116</v>
      </c>
      <c r="AW17" s="19">
        <v>253255</v>
      </c>
      <c r="AX17" s="23">
        <v>8845343</v>
      </c>
      <c r="AY17" s="19">
        <v>6021730</v>
      </c>
      <c r="AZ17" s="19">
        <v>1879846</v>
      </c>
      <c r="BA17" s="19">
        <v>589597</v>
      </c>
      <c r="BB17" s="19">
        <v>91393</v>
      </c>
      <c r="BC17" s="19">
        <v>262777</v>
      </c>
      <c r="BD17" s="23">
        <v>9041594</v>
      </c>
      <c r="BE17" s="19">
        <v>6116892</v>
      </c>
      <c r="BF17" s="19">
        <v>1917454</v>
      </c>
      <c r="BG17" s="19">
        <v>637379</v>
      </c>
      <c r="BH17" s="19">
        <v>96947</v>
      </c>
      <c r="BI17" s="19">
        <v>272922</v>
      </c>
      <c r="BJ17" s="23">
        <v>9222414</v>
      </c>
      <c r="BK17" s="19">
        <v>6198438</v>
      </c>
      <c r="BL17" s="19">
        <v>1955342</v>
      </c>
      <c r="BM17" s="19">
        <v>684770</v>
      </c>
      <c r="BN17" s="19">
        <v>101612</v>
      </c>
      <c r="BO17" s="19">
        <v>282252</v>
      </c>
      <c r="BP17" s="23">
        <v>9380884</v>
      </c>
      <c r="BQ17" s="19">
        <v>6267309</v>
      </c>
      <c r="BR17" s="19">
        <v>1990501</v>
      </c>
      <c r="BS17" s="19">
        <v>717662</v>
      </c>
      <c r="BT17" s="19">
        <v>106887</v>
      </c>
      <c r="BU17" s="19">
        <v>298525</v>
      </c>
      <c r="BV17" s="23">
        <v>9535483</v>
      </c>
      <c r="BW17" s="19">
        <v>6223995</v>
      </c>
      <c r="BX17" s="19">
        <v>2019854</v>
      </c>
      <c r="BY17" s="19">
        <v>800120</v>
      </c>
      <c r="BZ17" s="19">
        <v>155759</v>
      </c>
      <c r="CA17" s="19">
        <v>335755</v>
      </c>
      <c r="CB17" s="119">
        <v>9656401</v>
      </c>
      <c r="CC17" s="12">
        <v>6276916</v>
      </c>
      <c r="CD17" s="12">
        <v>2056688</v>
      </c>
      <c r="CE17" s="12">
        <v>832405</v>
      </c>
      <c r="CF17" s="12">
        <v>155377</v>
      </c>
      <c r="CG17" s="12">
        <v>335015</v>
      </c>
      <c r="CH17" s="61">
        <v>9752073</v>
      </c>
      <c r="CI17" s="12">
        <v>6309775</v>
      </c>
      <c r="CJ17" s="12">
        <v>2080621</v>
      </c>
      <c r="CK17" s="147">
        <v>850853</v>
      </c>
      <c r="CL17" s="12">
        <v>161805</v>
      </c>
      <c r="CM17" s="57">
        <v>349019</v>
      </c>
      <c r="CN17" s="101">
        <v>9848060</v>
      </c>
      <c r="CO17" s="101">
        <v>6343384</v>
      </c>
      <c r="CP17" s="101">
        <v>2101341</v>
      </c>
      <c r="CQ17" s="12">
        <v>872805</v>
      </c>
      <c r="CR17" s="101">
        <v>168180</v>
      </c>
      <c r="CS17" s="151">
        <v>362350</v>
      </c>
      <c r="CT17" s="173">
        <f t="shared" si="37"/>
        <v>9943964</v>
      </c>
      <c r="CU17" s="101">
        <v>6373505</v>
      </c>
      <c r="CV17" s="101">
        <v>2123557</v>
      </c>
      <c r="CW17" s="101">
        <v>894276</v>
      </c>
      <c r="CX17" s="101">
        <v>174433</v>
      </c>
      <c r="CY17" s="132">
        <v>378193</v>
      </c>
      <c r="CZ17" s="173">
        <f t="shared" si="38"/>
        <v>10042802</v>
      </c>
      <c r="DA17" s="101">
        <v>6404363</v>
      </c>
      <c r="DB17" s="101">
        <v>2146293</v>
      </c>
      <c r="DC17" s="101">
        <v>916742</v>
      </c>
      <c r="DD17" s="101">
        <v>180322</v>
      </c>
      <c r="DE17" s="169">
        <v>395082</v>
      </c>
      <c r="DF17" s="173">
        <f t="shared" si="39"/>
        <v>10146788</v>
      </c>
      <c r="DG17" s="101">
        <v>6447335</v>
      </c>
      <c r="DH17" s="101">
        <v>2172581</v>
      </c>
      <c r="DI17" s="101">
        <v>932221</v>
      </c>
      <c r="DJ17" s="101">
        <v>186963</v>
      </c>
      <c r="DK17" s="132">
        <v>407688</v>
      </c>
      <c r="DL17" s="173">
        <f t="shared" si="40"/>
        <v>10273419</v>
      </c>
      <c r="DM17" s="101">
        <v>6486100</v>
      </c>
      <c r="DN17" s="101">
        <v>2196003</v>
      </c>
      <c r="DO17" s="101">
        <v>972288</v>
      </c>
      <c r="DP17" s="101">
        <v>115576</v>
      </c>
      <c r="DQ17" s="101">
        <v>303064</v>
      </c>
      <c r="DR17" s="101">
        <v>6688</v>
      </c>
      <c r="DS17" s="101">
        <v>193700</v>
      </c>
      <c r="DT17" s="132">
        <v>425328</v>
      </c>
      <c r="DU17" s="173">
        <f t="shared" si="41"/>
        <v>10381615</v>
      </c>
      <c r="DV17" s="101">
        <v>6530778</v>
      </c>
      <c r="DW17" s="101">
        <v>2219017</v>
      </c>
      <c r="DX17" s="101">
        <v>994606</v>
      </c>
      <c r="DY17" s="101">
        <v>201241</v>
      </c>
      <c r="DZ17" s="132">
        <v>435973</v>
      </c>
      <c r="EA17" s="173">
        <f t="shared" si="42"/>
        <v>10488084</v>
      </c>
      <c r="EB17" s="101">
        <v>6567102</v>
      </c>
      <c r="EC17" s="101">
        <v>2240609</v>
      </c>
      <c r="ED17" s="101">
        <v>1025830</v>
      </c>
      <c r="EE17" s="101">
        <v>207402</v>
      </c>
      <c r="EF17" s="132">
        <v>447141</v>
      </c>
      <c r="EG17" s="1">
        <f t="shared" si="33"/>
        <v>1107200</v>
      </c>
      <c r="EH17" s="1">
        <v>10600823</v>
      </c>
      <c r="EI17" s="1">
        <v>6604606</v>
      </c>
      <c r="EJ17" s="1">
        <v>2259862</v>
      </c>
      <c r="EK17" s="1">
        <v>1052435</v>
      </c>
      <c r="EL17" s="1">
        <v>218742</v>
      </c>
      <c r="EM17" s="132">
        <v>465178</v>
      </c>
      <c r="EN17" s="1">
        <v>10565885</v>
      </c>
      <c r="EO17" s="1">
        <v>6544996</v>
      </c>
      <c r="EP17" s="1">
        <v>2244089</v>
      </c>
      <c r="EQ17" s="1">
        <v>1080426</v>
      </c>
      <c r="ER17" s="1">
        <v>227200</v>
      </c>
      <c r="ES17" s="132">
        <v>469174</v>
      </c>
      <c r="ET17" s="1">
        <v>10698973</v>
      </c>
      <c r="EU17" s="1">
        <v>6584019</v>
      </c>
      <c r="EV17" s="1">
        <v>2267145</v>
      </c>
      <c r="EW17" s="1">
        <v>1122009</v>
      </c>
      <c r="EX17" s="1">
        <v>111183</v>
      </c>
      <c r="EY17" s="1">
        <v>370540</v>
      </c>
      <c r="EZ17" s="1">
        <v>7607</v>
      </c>
      <c r="FA17" s="1">
        <v>236470</v>
      </c>
      <c r="FB17" s="132">
        <v>489330</v>
      </c>
    </row>
    <row r="18" spans="1:158">
      <c r="A18" s="1" t="s">
        <v>29</v>
      </c>
      <c r="B18" s="19">
        <v>3450654</v>
      </c>
      <c r="C18" s="19">
        <v>2562905</v>
      </c>
      <c r="D18" s="19">
        <v>259158</v>
      </c>
      <c r="E18" s="19">
        <v>179304</v>
      </c>
      <c r="F18" s="19">
        <v>133322</v>
      </c>
      <c r="G18" s="19">
        <v>315965</v>
      </c>
      <c r="H18" s="23">
        <v>3751351</v>
      </c>
      <c r="I18" s="19">
        <v>2575381</v>
      </c>
      <c r="J18" s="19">
        <v>272071</v>
      </c>
      <c r="K18" s="19">
        <v>332007</v>
      </c>
      <c r="L18" s="19">
        <v>192074</v>
      </c>
      <c r="M18" s="19">
        <v>379818</v>
      </c>
      <c r="N18" s="65">
        <v>3453861</v>
      </c>
      <c r="O18" s="19">
        <v>2562392</v>
      </c>
      <c r="P18" s="19">
        <v>259348</v>
      </c>
      <c r="Q18" s="19">
        <v>180874</v>
      </c>
      <c r="R18" s="19">
        <v>134408</v>
      </c>
      <c r="S18" s="19">
        <v>316839</v>
      </c>
      <c r="T18" s="23">
        <v>3463387</v>
      </c>
      <c r="U18" s="19">
        <v>2555880</v>
      </c>
      <c r="V18" s="19">
        <v>261711</v>
      </c>
      <c r="W18" s="19">
        <v>192680</v>
      </c>
      <c r="X18" s="19">
        <v>133914</v>
      </c>
      <c r="Y18" s="19">
        <v>319202</v>
      </c>
      <c r="Z18" s="23">
        <v>3482946</v>
      </c>
      <c r="AA18" s="19">
        <v>2557807</v>
      </c>
      <c r="AB18" s="19">
        <v>264055</v>
      </c>
      <c r="AC18" s="19">
        <v>205090</v>
      </c>
      <c r="AD18" s="19">
        <v>133877</v>
      </c>
      <c r="AE18" s="19">
        <v>322117</v>
      </c>
      <c r="AF18" s="23">
        <v>3496157</v>
      </c>
      <c r="AG18" s="19">
        <v>2556935</v>
      </c>
      <c r="AH18" s="19">
        <v>264714</v>
      </c>
      <c r="AI18" s="19">
        <v>215209</v>
      </c>
      <c r="AJ18" s="19">
        <v>134141</v>
      </c>
      <c r="AK18" s="19">
        <v>325158</v>
      </c>
      <c r="AL18" s="23">
        <v>3511960</v>
      </c>
      <c r="AM18" s="19">
        <v>2557292</v>
      </c>
      <c r="AN18" s="19">
        <v>266099</v>
      </c>
      <c r="AO18" s="19">
        <v>226285</v>
      </c>
      <c r="AP18" s="19">
        <v>134763</v>
      </c>
      <c r="AQ18" s="19">
        <v>327521</v>
      </c>
      <c r="AR18" s="23">
        <v>3530087</v>
      </c>
      <c r="AS18" s="19">
        <v>2558566</v>
      </c>
      <c r="AT18" s="19">
        <v>267821</v>
      </c>
      <c r="AU18" s="19">
        <v>238489</v>
      </c>
      <c r="AV18" s="19">
        <v>135051</v>
      </c>
      <c r="AW18" s="19">
        <v>330160</v>
      </c>
      <c r="AX18" s="23">
        <v>3568132</v>
      </c>
      <c r="AY18" s="19">
        <v>2573007</v>
      </c>
      <c r="AZ18" s="19">
        <v>272210</v>
      </c>
      <c r="BA18" s="19">
        <v>252624</v>
      </c>
      <c r="BB18" s="19">
        <v>136121</v>
      </c>
      <c r="BC18" s="19">
        <v>334170</v>
      </c>
      <c r="BD18" s="23">
        <v>3608123</v>
      </c>
      <c r="BE18" s="19">
        <v>2587010</v>
      </c>
      <c r="BF18" s="19">
        <v>277541</v>
      </c>
      <c r="BG18" s="19">
        <v>267099</v>
      </c>
      <c r="BH18" s="19">
        <v>137915</v>
      </c>
      <c r="BI18" s="19">
        <v>338558</v>
      </c>
      <c r="BJ18" s="23">
        <v>3642361</v>
      </c>
      <c r="BK18" s="19">
        <v>2600115</v>
      </c>
      <c r="BL18" s="19">
        <v>280290</v>
      </c>
      <c r="BM18" s="19">
        <v>278620</v>
      </c>
      <c r="BN18" s="19">
        <v>140821</v>
      </c>
      <c r="BO18" s="19">
        <v>342515</v>
      </c>
      <c r="BP18" s="23">
        <v>3687050</v>
      </c>
      <c r="BQ18" s="19">
        <v>2611957</v>
      </c>
      <c r="BR18" s="19">
        <v>285921</v>
      </c>
      <c r="BS18" s="19">
        <v>301840</v>
      </c>
      <c r="BT18" s="19">
        <v>141294</v>
      </c>
      <c r="BU18" s="19">
        <v>346038</v>
      </c>
      <c r="BV18" s="23">
        <v>3751351</v>
      </c>
      <c r="BW18" s="19">
        <v>2575381</v>
      </c>
      <c r="BX18" s="19">
        <v>272071</v>
      </c>
      <c r="BY18" s="19">
        <v>332007</v>
      </c>
      <c r="BZ18" s="19">
        <v>192074</v>
      </c>
      <c r="CA18" s="19">
        <v>379818</v>
      </c>
      <c r="CB18" s="119">
        <v>3791508</v>
      </c>
      <c r="CC18" s="12">
        <v>2587379</v>
      </c>
      <c r="CD18" s="12">
        <v>278071</v>
      </c>
      <c r="CE18" s="12">
        <v>347620</v>
      </c>
      <c r="CF18" s="12">
        <v>196180</v>
      </c>
      <c r="CG18" s="12">
        <v>382258</v>
      </c>
      <c r="CH18" s="61">
        <v>3814820</v>
      </c>
      <c r="CI18" s="12">
        <v>2588845</v>
      </c>
      <c r="CJ18" s="12">
        <v>279507</v>
      </c>
      <c r="CK18" s="147">
        <v>356300</v>
      </c>
      <c r="CL18" s="12">
        <v>201902</v>
      </c>
      <c r="CM18" s="57">
        <v>388266</v>
      </c>
      <c r="CN18" s="101">
        <v>3850568</v>
      </c>
      <c r="CO18" s="101">
        <v>2599040</v>
      </c>
      <c r="CP18" s="101">
        <v>283498</v>
      </c>
      <c r="CQ18" s="12">
        <v>369646</v>
      </c>
      <c r="CR18" s="101">
        <v>204541</v>
      </c>
      <c r="CS18" s="151">
        <v>393843</v>
      </c>
      <c r="CT18" s="173">
        <f t="shared" si="37"/>
        <v>3878051</v>
      </c>
      <c r="CU18" s="101">
        <v>2599234</v>
      </c>
      <c r="CV18" s="101">
        <v>286761</v>
      </c>
      <c r="CW18" s="101">
        <v>381531</v>
      </c>
      <c r="CX18" s="101">
        <v>208229</v>
      </c>
      <c r="CY18" s="132">
        <v>402296</v>
      </c>
      <c r="CZ18" s="173">
        <f t="shared" si="38"/>
        <v>3911338</v>
      </c>
      <c r="DA18" s="101">
        <v>2602419</v>
      </c>
      <c r="DB18" s="101">
        <v>290745</v>
      </c>
      <c r="DC18" s="101">
        <v>396459</v>
      </c>
      <c r="DD18" s="101">
        <v>211937</v>
      </c>
      <c r="DE18" s="169">
        <v>409778</v>
      </c>
      <c r="DF18" s="173">
        <f t="shared" si="39"/>
        <v>3923561</v>
      </c>
      <c r="DG18" s="101">
        <v>2596769</v>
      </c>
      <c r="DH18" s="101">
        <v>291231</v>
      </c>
      <c r="DI18" s="101">
        <v>403938</v>
      </c>
      <c r="DJ18" s="101">
        <v>215992</v>
      </c>
      <c r="DK18" s="132">
        <v>415631</v>
      </c>
      <c r="DL18" s="173">
        <f t="shared" si="40"/>
        <v>3930864</v>
      </c>
      <c r="DM18" s="101">
        <v>2581568</v>
      </c>
      <c r="DN18" s="101">
        <v>292429</v>
      </c>
      <c r="DO18" s="101">
        <v>417710</v>
      </c>
      <c r="DP18" s="101">
        <v>326432</v>
      </c>
      <c r="DQ18" s="101">
        <v>88545</v>
      </c>
      <c r="DR18" s="101">
        <v>5983</v>
      </c>
      <c r="DS18" s="101">
        <v>218197</v>
      </c>
      <c r="DT18" s="132">
        <v>420960</v>
      </c>
      <c r="DU18" s="173">
        <f t="shared" si="41"/>
        <v>3940235</v>
      </c>
      <c r="DV18" s="101">
        <v>2575528</v>
      </c>
      <c r="DW18" s="101">
        <v>292209</v>
      </c>
      <c r="DX18" s="101">
        <v>428453</v>
      </c>
      <c r="DY18" s="101">
        <v>218258</v>
      </c>
      <c r="DZ18" s="132">
        <v>425787</v>
      </c>
      <c r="EA18" s="173">
        <f t="shared" si="42"/>
        <v>3956971</v>
      </c>
      <c r="EB18" s="101">
        <v>2572388</v>
      </c>
      <c r="EC18" s="101">
        <v>293458</v>
      </c>
      <c r="ED18" s="101">
        <v>438110</v>
      </c>
      <c r="EE18" s="101">
        <v>223903</v>
      </c>
      <c r="EF18" s="132">
        <v>429112</v>
      </c>
      <c r="EG18" s="1">
        <f t="shared" si="33"/>
        <v>269921</v>
      </c>
      <c r="EH18" s="1">
        <v>3980783</v>
      </c>
      <c r="EI18" s="1">
        <v>2564384</v>
      </c>
      <c r="EJ18" s="1">
        <v>294232</v>
      </c>
      <c r="EK18" s="1">
        <v>452487</v>
      </c>
      <c r="EL18" s="1">
        <v>232061</v>
      </c>
      <c r="EM18" s="132">
        <v>437619</v>
      </c>
      <c r="EN18" s="1">
        <v>3991225</v>
      </c>
      <c r="EO18" s="1">
        <v>2550419</v>
      </c>
      <c r="EP18" s="1">
        <v>298282</v>
      </c>
      <c r="EQ18" s="1">
        <v>470516</v>
      </c>
      <c r="ER18" s="1">
        <v>235973</v>
      </c>
      <c r="ES18" s="132">
        <v>436035</v>
      </c>
      <c r="ET18" s="1">
        <v>4019800</v>
      </c>
      <c r="EU18" s="1">
        <v>2549334</v>
      </c>
      <c r="EV18" s="1">
        <v>300863</v>
      </c>
      <c r="EW18" s="1">
        <v>486693</v>
      </c>
      <c r="EX18" s="1">
        <v>333051</v>
      </c>
      <c r="EY18" s="1">
        <v>100224</v>
      </c>
      <c r="EZ18" s="1">
        <v>8307</v>
      </c>
      <c r="FA18" s="1">
        <v>241328</v>
      </c>
      <c r="FB18" s="132">
        <v>441582</v>
      </c>
    </row>
    <row r="19" spans="1:158">
      <c r="A19" s="1" t="s">
        <v>30</v>
      </c>
      <c r="B19" s="19">
        <v>4012012</v>
      </c>
      <c r="C19" s="19">
        <v>2657800</v>
      </c>
      <c r="D19" s="19">
        <v>1180415</v>
      </c>
      <c r="E19" s="19">
        <v>95076</v>
      </c>
      <c r="F19" s="19">
        <v>28064</v>
      </c>
      <c r="G19" s="19">
        <v>50657</v>
      </c>
      <c r="H19" s="23">
        <v>4625364</v>
      </c>
      <c r="I19" s="19">
        <v>2962740</v>
      </c>
      <c r="J19" s="19">
        <v>1279998</v>
      </c>
      <c r="K19" s="19">
        <v>235682</v>
      </c>
      <c r="L19" s="19">
        <v>64196</v>
      </c>
      <c r="M19" s="19">
        <v>82748</v>
      </c>
      <c r="N19" s="65">
        <v>4023396</v>
      </c>
      <c r="O19" s="19">
        <v>2663286</v>
      </c>
      <c r="P19" s="19">
        <v>1184674</v>
      </c>
      <c r="Q19" s="19">
        <v>95971</v>
      </c>
      <c r="R19" s="19">
        <v>28349</v>
      </c>
      <c r="S19" s="19">
        <v>51116</v>
      </c>
      <c r="T19" s="23">
        <v>4061844</v>
      </c>
      <c r="U19" s="19">
        <v>2682182</v>
      </c>
      <c r="V19" s="19">
        <v>1191680</v>
      </c>
      <c r="W19" s="19">
        <v>104932</v>
      </c>
      <c r="X19" s="19">
        <v>30234</v>
      </c>
      <c r="Y19" s="19">
        <v>52816</v>
      </c>
      <c r="Z19" s="23">
        <v>4102211</v>
      </c>
      <c r="AA19" s="19">
        <v>2704043</v>
      </c>
      <c r="AB19" s="19">
        <v>1197286</v>
      </c>
      <c r="AC19" s="19">
        <v>113883</v>
      </c>
      <c r="AD19" s="19">
        <v>32056</v>
      </c>
      <c r="AE19" s="19">
        <v>54943</v>
      </c>
      <c r="AF19" s="23">
        <v>4143420</v>
      </c>
      <c r="AG19" s="19">
        <v>2725258</v>
      </c>
      <c r="AH19" s="19">
        <v>1204375</v>
      </c>
      <c r="AI19" s="19">
        <v>122625</v>
      </c>
      <c r="AJ19" s="19">
        <v>33875</v>
      </c>
      <c r="AK19" s="19">
        <v>57287</v>
      </c>
      <c r="AL19" s="23">
        <v>4196799</v>
      </c>
      <c r="AM19" s="19">
        <v>2756067</v>
      </c>
      <c r="AN19" s="19">
        <v>1212674</v>
      </c>
      <c r="AO19" s="19">
        <v>132506</v>
      </c>
      <c r="AP19" s="19">
        <v>35743</v>
      </c>
      <c r="AQ19" s="19">
        <v>59809</v>
      </c>
      <c r="AR19" s="23">
        <v>4249385</v>
      </c>
      <c r="AS19" s="19">
        <v>2787465</v>
      </c>
      <c r="AT19" s="19">
        <v>1219699</v>
      </c>
      <c r="AU19" s="19">
        <v>142814</v>
      </c>
      <c r="AV19" s="19">
        <v>37279</v>
      </c>
      <c r="AW19" s="19">
        <v>62128</v>
      </c>
      <c r="AX19" s="23">
        <v>4324799</v>
      </c>
      <c r="AY19" s="19">
        <v>2831557</v>
      </c>
      <c r="AZ19" s="19">
        <v>1232661</v>
      </c>
      <c r="BA19" s="19">
        <v>156215</v>
      </c>
      <c r="BB19" s="19">
        <v>39605</v>
      </c>
      <c r="BC19" s="19">
        <v>64761</v>
      </c>
      <c r="BD19" s="23">
        <v>4404914</v>
      </c>
      <c r="BE19" s="19">
        <v>2879124</v>
      </c>
      <c r="BF19" s="19">
        <v>1245266</v>
      </c>
      <c r="BG19" s="19">
        <v>170766</v>
      </c>
      <c r="BH19" s="19">
        <v>42015</v>
      </c>
      <c r="BI19" s="19">
        <v>67743</v>
      </c>
      <c r="BJ19" s="23">
        <v>4479800</v>
      </c>
      <c r="BK19" s="19">
        <v>2920849</v>
      </c>
      <c r="BL19" s="19">
        <v>1260104</v>
      </c>
      <c r="BM19" s="19">
        <v>183981</v>
      </c>
      <c r="BN19" s="19">
        <v>44153</v>
      </c>
      <c r="BO19" s="19">
        <v>70713</v>
      </c>
      <c r="BP19" s="23">
        <v>4561242</v>
      </c>
      <c r="BQ19" s="19">
        <v>2959899</v>
      </c>
      <c r="BR19" s="19">
        <v>1271151</v>
      </c>
      <c r="BS19" s="19">
        <v>206760</v>
      </c>
      <c r="BT19" s="19">
        <v>46902</v>
      </c>
      <c r="BU19" s="19">
        <v>76530</v>
      </c>
      <c r="BV19" s="23">
        <v>4625364</v>
      </c>
      <c r="BW19" s="19">
        <v>2962740</v>
      </c>
      <c r="BX19" s="19">
        <v>1279998</v>
      </c>
      <c r="BY19" s="19">
        <v>235682</v>
      </c>
      <c r="BZ19" s="19">
        <v>64196</v>
      </c>
      <c r="CA19" s="19">
        <v>82748</v>
      </c>
      <c r="CB19" s="119">
        <v>4679230</v>
      </c>
      <c r="CC19" s="12">
        <v>2993966</v>
      </c>
      <c r="CD19" s="12">
        <v>1293772</v>
      </c>
      <c r="CE19" s="12">
        <v>245660</v>
      </c>
      <c r="CF19" s="12">
        <v>64277</v>
      </c>
      <c r="CG19" s="12">
        <v>81555</v>
      </c>
      <c r="CH19" s="61">
        <v>4723723</v>
      </c>
      <c r="CI19" s="12">
        <v>3021140</v>
      </c>
      <c r="CJ19" s="12">
        <v>1300984</v>
      </c>
      <c r="CK19" s="147">
        <v>249712</v>
      </c>
      <c r="CL19" s="12">
        <v>66916</v>
      </c>
      <c r="CM19" s="57">
        <v>84971</v>
      </c>
      <c r="CN19" s="101">
        <v>4774839</v>
      </c>
      <c r="CO19" s="101">
        <v>3051604</v>
      </c>
      <c r="CP19" s="101">
        <v>1309180</v>
      </c>
      <c r="CQ19" s="12">
        <v>254780</v>
      </c>
      <c r="CR19" s="101">
        <v>70440</v>
      </c>
      <c r="CS19" s="151">
        <v>88835</v>
      </c>
      <c r="CT19" s="173">
        <f t="shared" si="37"/>
        <v>4832482</v>
      </c>
      <c r="CU19" s="101">
        <v>3085711</v>
      </c>
      <c r="CV19" s="101">
        <v>1318872</v>
      </c>
      <c r="CW19" s="101">
        <v>261752</v>
      </c>
      <c r="CX19" s="101">
        <v>73820</v>
      </c>
      <c r="CY19" s="132">
        <v>92327</v>
      </c>
      <c r="CZ19" s="173">
        <f t="shared" si="38"/>
        <v>4896146</v>
      </c>
      <c r="DA19" s="101">
        <v>3125427</v>
      </c>
      <c r="DB19" s="101">
        <v>1328846</v>
      </c>
      <c r="DC19" s="101">
        <v>268352</v>
      </c>
      <c r="DD19" s="101">
        <v>77168</v>
      </c>
      <c r="DE19" s="169">
        <v>96353</v>
      </c>
      <c r="DF19" s="173">
        <f t="shared" si="39"/>
        <v>4961119</v>
      </c>
      <c r="DG19" s="101">
        <v>3169878</v>
      </c>
      <c r="DH19" s="101">
        <v>1337701</v>
      </c>
      <c r="DI19" s="101">
        <v>274596</v>
      </c>
      <c r="DJ19" s="101">
        <v>80424</v>
      </c>
      <c r="DK19" s="132">
        <v>98520</v>
      </c>
      <c r="DL19" s="173">
        <f t="shared" si="40"/>
        <v>5024369</v>
      </c>
      <c r="DM19" s="101">
        <v>3203045</v>
      </c>
      <c r="DN19" s="101">
        <v>1346633</v>
      </c>
      <c r="DO19" s="101">
        <v>286382</v>
      </c>
      <c r="DP19" s="101">
        <v>18624</v>
      </c>
      <c r="DQ19" s="101">
        <v>82983</v>
      </c>
      <c r="DR19" s="101">
        <v>3057</v>
      </c>
      <c r="DS19" s="101">
        <v>83645</v>
      </c>
      <c r="DT19" s="132">
        <v>104664</v>
      </c>
      <c r="DU19" s="173">
        <f t="shared" si="41"/>
        <v>5084156</v>
      </c>
      <c r="DV19" s="101">
        <v>3240035</v>
      </c>
      <c r="DW19" s="101">
        <v>1352037</v>
      </c>
      <c r="DX19" s="101">
        <v>295948</v>
      </c>
      <c r="DY19" s="101">
        <v>87343</v>
      </c>
      <c r="DZ19" s="132">
        <v>108793</v>
      </c>
      <c r="EA19" s="173">
        <f t="shared" si="42"/>
        <v>5148714</v>
      </c>
      <c r="EB19" s="101">
        <v>3277542</v>
      </c>
      <c r="EC19" s="101">
        <v>1360342</v>
      </c>
      <c r="ED19" s="101">
        <v>307118</v>
      </c>
      <c r="EE19" s="101">
        <v>90248</v>
      </c>
      <c r="EF19" s="132">
        <v>113464</v>
      </c>
      <c r="EG19" s="1">
        <f t="shared" si="33"/>
        <v>587472</v>
      </c>
      <c r="EH19" s="1">
        <v>5218040</v>
      </c>
      <c r="EI19" s="1">
        <v>3315355</v>
      </c>
      <c r="EJ19" s="1">
        <v>1369111</v>
      </c>
      <c r="EK19" s="1">
        <v>320061</v>
      </c>
      <c r="EL19" s="1">
        <v>95458</v>
      </c>
      <c r="EM19" s="132">
        <v>118055</v>
      </c>
      <c r="EN19" s="1">
        <v>5193266</v>
      </c>
      <c r="EO19" s="1">
        <v>3296903</v>
      </c>
      <c r="EP19" s="1">
        <v>1348181</v>
      </c>
      <c r="EQ19" s="1">
        <v>330126</v>
      </c>
      <c r="ER19" s="1">
        <v>98496</v>
      </c>
      <c r="ES19" s="132">
        <v>119560</v>
      </c>
      <c r="ET19" s="1">
        <v>5282634</v>
      </c>
      <c r="EU19" s="1">
        <v>3352165</v>
      </c>
      <c r="EV19" s="1">
        <v>1354319</v>
      </c>
      <c r="EW19" s="1">
        <v>348159</v>
      </c>
      <c r="EX19" s="1">
        <v>19274</v>
      </c>
      <c r="EY19" s="1">
        <v>102276</v>
      </c>
      <c r="EZ19" s="1">
        <v>3377</v>
      </c>
      <c r="FA19" s="1">
        <v>103064</v>
      </c>
      <c r="FB19" s="132">
        <v>124927</v>
      </c>
    </row>
    <row r="20" spans="1:158">
      <c r="A20" s="1" t="s">
        <v>31</v>
      </c>
      <c r="B20" s="19">
        <v>5689283</v>
      </c>
      <c r="C20" s="19">
        <v>4515272</v>
      </c>
      <c r="D20" s="19">
        <v>931258</v>
      </c>
      <c r="E20" s="19">
        <v>123838</v>
      </c>
      <c r="F20" s="19">
        <v>45669</v>
      </c>
      <c r="G20" s="19">
        <v>73246</v>
      </c>
      <c r="H20" s="23">
        <v>6346105</v>
      </c>
      <c r="I20" s="19">
        <v>4800782</v>
      </c>
      <c r="J20" s="19">
        <v>1049391</v>
      </c>
      <c r="K20" s="19">
        <v>290059</v>
      </c>
      <c r="L20" s="19">
        <v>90071</v>
      </c>
      <c r="M20" s="19">
        <v>115802</v>
      </c>
      <c r="N20" s="65">
        <v>5703094</v>
      </c>
      <c r="O20" s="19">
        <v>4523391</v>
      </c>
      <c r="P20" s="19">
        <v>934535</v>
      </c>
      <c r="Q20" s="19">
        <v>125079</v>
      </c>
      <c r="R20" s="19">
        <v>46151</v>
      </c>
      <c r="S20" s="19">
        <v>73938</v>
      </c>
      <c r="T20" s="23">
        <v>5753497</v>
      </c>
      <c r="U20" s="19">
        <v>4546042</v>
      </c>
      <c r="V20" s="19">
        <v>946255</v>
      </c>
      <c r="W20" s="19">
        <v>135754</v>
      </c>
      <c r="X20" s="19">
        <v>48687</v>
      </c>
      <c r="Y20" s="19">
        <v>76759</v>
      </c>
      <c r="Z20" s="23">
        <v>5799093</v>
      </c>
      <c r="AA20" s="19">
        <v>4565242</v>
      </c>
      <c r="AB20" s="19">
        <v>956740</v>
      </c>
      <c r="AC20" s="19">
        <v>146242</v>
      </c>
      <c r="AD20" s="19">
        <v>50943</v>
      </c>
      <c r="AE20" s="19">
        <v>79926</v>
      </c>
      <c r="AF20" s="23">
        <v>5849563</v>
      </c>
      <c r="AG20" s="19">
        <v>4589364</v>
      </c>
      <c r="AH20" s="19">
        <v>966958</v>
      </c>
      <c r="AI20" s="19">
        <v>156697</v>
      </c>
      <c r="AJ20" s="19">
        <v>53318</v>
      </c>
      <c r="AK20" s="19">
        <v>83226</v>
      </c>
      <c r="AL20" s="23">
        <v>5906936</v>
      </c>
      <c r="AM20" s="19">
        <v>4616490</v>
      </c>
      <c r="AN20" s="19">
        <v>978083</v>
      </c>
      <c r="AO20" s="19">
        <v>169926</v>
      </c>
      <c r="AP20" s="19">
        <v>55634</v>
      </c>
      <c r="AQ20" s="19">
        <v>86803</v>
      </c>
      <c r="AR20" s="23">
        <v>5983211</v>
      </c>
      <c r="AS20" s="19">
        <v>4658491</v>
      </c>
      <c r="AT20" s="19">
        <v>990267</v>
      </c>
      <c r="AU20" s="19">
        <v>185699</v>
      </c>
      <c r="AV20" s="19">
        <v>58308</v>
      </c>
      <c r="AW20" s="19">
        <v>90446</v>
      </c>
      <c r="AX20" s="23">
        <v>6068306</v>
      </c>
      <c r="AY20" s="19">
        <v>4705307</v>
      </c>
      <c r="AZ20" s="19">
        <v>1006022</v>
      </c>
      <c r="BA20" s="19">
        <v>201739</v>
      </c>
      <c r="BB20" s="19">
        <v>61110</v>
      </c>
      <c r="BC20" s="19">
        <v>94128</v>
      </c>
      <c r="BD20" s="23">
        <v>6149116</v>
      </c>
      <c r="BE20" s="19">
        <v>4752275</v>
      </c>
      <c r="BF20" s="19">
        <v>1016838</v>
      </c>
      <c r="BG20" s="19">
        <v>218791</v>
      </c>
      <c r="BH20" s="19">
        <v>63787</v>
      </c>
      <c r="BI20" s="19">
        <v>97425</v>
      </c>
      <c r="BJ20" s="23">
        <v>6214888</v>
      </c>
      <c r="BK20" s="19">
        <v>4790516</v>
      </c>
      <c r="BL20" s="19">
        <v>1027098</v>
      </c>
      <c r="BM20" s="19">
        <v>231272</v>
      </c>
      <c r="BN20" s="19">
        <v>65930</v>
      </c>
      <c r="BO20" s="19">
        <v>100072</v>
      </c>
      <c r="BP20" s="23">
        <v>6296254</v>
      </c>
      <c r="BQ20" s="19">
        <v>4817476</v>
      </c>
      <c r="BR20" s="19">
        <v>1042350</v>
      </c>
      <c r="BS20" s="19">
        <v>261793</v>
      </c>
      <c r="BT20" s="19">
        <v>68919</v>
      </c>
      <c r="BU20" s="19">
        <v>105716</v>
      </c>
      <c r="BV20" s="23">
        <v>6346105</v>
      </c>
      <c r="BW20" s="19">
        <v>4800782</v>
      </c>
      <c r="BX20" s="19">
        <v>1049391</v>
      </c>
      <c r="BY20" s="19">
        <v>290059</v>
      </c>
      <c r="BZ20" s="19">
        <v>90071</v>
      </c>
      <c r="CA20" s="19">
        <v>115802</v>
      </c>
      <c r="CB20" s="119">
        <v>6403353</v>
      </c>
      <c r="CC20" s="12">
        <v>4829515</v>
      </c>
      <c r="CD20" s="12">
        <v>1065848</v>
      </c>
      <c r="CE20" s="12">
        <v>303119</v>
      </c>
      <c r="CF20" s="12">
        <v>89864</v>
      </c>
      <c r="CG20" s="12">
        <v>115007</v>
      </c>
      <c r="CH20" s="61">
        <v>6456243</v>
      </c>
      <c r="CI20" s="12">
        <v>4848546</v>
      </c>
      <c r="CJ20" s="12">
        <v>1080475</v>
      </c>
      <c r="CK20" s="147">
        <v>312732</v>
      </c>
      <c r="CL20" s="12">
        <v>94090</v>
      </c>
      <c r="CM20" s="57">
        <v>120400</v>
      </c>
      <c r="CN20" s="101">
        <v>6495978</v>
      </c>
      <c r="CO20" s="101">
        <v>4865333</v>
      </c>
      <c r="CP20" s="101">
        <v>1088867</v>
      </c>
      <c r="CQ20" s="12">
        <v>319737</v>
      </c>
      <c r="CR20" s="101">
        <v>97842</v>
      </c>
      <c r="CS20" s="151">
        <v>124199</v>
      </c>
      <c r="CT20" s="173">
        <f t="shared" si="37"/>
        <v>6549352</v>
      </c>
      <c r="CU20" s="101">
        <v>4888331</v>
      </c>
      <c r="CV20" s="101">
        <v>1099789</v>
      </c>
      <c r="CW20" s="101">
        <v>328979</v>
      </c>
      <c r="CX20" s="101">
        <v>101766</v>
      </c>
      <c r="CY20" s="132">
        <v>130487</v>
      </c>
      <c r="CZ20" s="173">
        <f t="shared" si="38"/>
        <v>6600299</v>
      </c>
      <c r="DA20" s="101">
        <v>4909189</v>
      </c>
      <c r="DB20" s="101">
        <v>1109284</v>
      </c>
      <c r="DC20" s="101">
        <v>340508</v>
      </c>
      <c r="DD20" s="101">
        <v>106066</v>
      </c>
      <c r="DE20" s="169">
        <v>135252</v>
      </c>
      <c r="DF20" s="173">
        <f t="shared" si="39"/>
        <v>6651194</v>
      </c>
      <c r="DG20" s="101">
        <v>4937280</v>
      </c>
      <c r="DH20" s="101">
        <v>1116193</v>
      </c>
      <c r="DI20" s="101">
        <v>348725</v>
      </c>
      <c r="DJ20" s="101">
        <v>110845</v>
      </c>
      <c r="DK20" s="132">
        <v>138151</v>
      </c>
      <c r="DL20" s="173">
        <f t="shared" si="40"/>
        <v>6715984</v>
      </c>
      <c r="DM20" s="101">
        <v>4963780</v>
      </c>
      <c r="DN20" s="101">
        <v>1126692</v>
      </c>
      <c r="DO20" s="101">
        <v>366554</v>
      </c>
      <c r="DP20" s="101">
        <v>18814</v>
      </c>
      <c r="DQ20" s="101">
        <v>121425</v>
      </c>
      <c r="DR20" s="101">
        <v>3519</v>
      </c>
      <c r="DS20" s="101">
        <v>115200</v>
      </c>
      <c r="DT20" s="132">
        <v>143758</v>
      </c>
      <c r="DU20" s="173">
        <f t="shared" si="41"/>
        <v>6771631</v>
      </c>
      <c r="DV20" s="101">
        <v>4991929</v>
      </c>
      <c r="DW20" s="101">
        <v>1134077</v>
      </c>
      <c r="DX20" s="101">
        <v>378914</v>
      </c>
      <c r="DY20" s="101">
        <v>118894</v>
      </c>
      <c r="DZ20" s="132">
        <v>147817</v>
      </c>
      <c r="EA20" s="173">
        <f t="shared" si="42"/>
        <v>6829174</v>
      </c>
      <c r="EB20" s="101">
        <v>5019540</v>
      </c>
      <c r="EC20" s="101">
        <v>1141790</v>
      </c>
      <c r="ED20" s="101">
        <v>391382</v>
      </c>
      <c r="EE20" s="101">
        <v>122860</v>
      </c>
      <c r="EF20" s="132">
        <v>153602</v>
      </c>
      <c r="EG20" s="1">
        <f t="shared" si="33"/>
        <v>532920</v>
      </c>
      <c r="EH20" s="1">
        <v>6886834</v>
      </c>
      <c r="EI20" s="1">
        <v>5050700</v>
      </c>
      <c r="EJ20" s="1">
        <v>1147521</v>
      </c>
      <c r="EK20" s="1">
        <v>404410</v>
      </c>
      <c r="EL20" s="1">
        <v>128561</v>
      </c>
      <c r="EM20" s="132">
        <v>155642</v>
      </c>
      <c r="EN20" s="1">
        <v>6968351</v>
      </c>
      <c r="EO20" s="1">
        <v>5093641</v>
      </c>
      <c r="EP20" s="1">
        <v>1151521</v>
      </c>
      <c r="EQ20" s="1">
        <v>427059</v>
      </c>
      <c r="ER20" s="1">
        <v>135337</v>
      </c>
      <c r="ES20" s="132">
        <v>160793</v>
      </c>
      <c r="ET20" s="1">
        <v>7051339</v>
      </c>
      <c r="EU20" s="1">
        <v>5141367</v>
      </c>
      <c r="EV20" s="1">
        <v>1153620</v>
      </c>
      <c r="EW20" s="1">
        <v>449510</v>
      </c>
      <c r="EX20" s="1">
        <v>20274</v>
      </c>
      <c r="EY20" s="1">
        <v>141387</v>
      </c>
      <c r="EZ20" s="1">
        <v>4236</v>
      </c>
      <c r="FA20" s="1">
        <v>140945</v>
      </c>
      <c r="FB20" s="132">
        <v>165897</v>
      </c>
    </row>
    <row r="21" spans="1:158">
      <c r="A21" s="1" t="s">
        <v>32</v>
      </c>
      <c r="B21" s="19">
        <v>20851820</v>
      </c>
      <c r="C21" s="19">
        <v>10986965</v>
      </c>
      <c r="D21" s="19">
        <v>2378444</v>
      </c>
      <c r="E21" s="19">
        <v>6669666</v>
      </c>
      <c r="F21" s="19">
        <v>167584</v>
      </c>
      <c r="G21" s="19">
        <v>649161</v>
      </c>
      <c r="H21" s="23">
        <v>25145561</v>
      </c>
      <c r="I21" s="19">
        <v>11397345</v>
      </c>
      <c r="J21" s="19">
        <v>2886825</v>
      </c>
      <c r="K21" s="19">
        <v>9460921</v>
      </c>
      <c r="L21" s="19">
        <v>319558</v>
      </c>
      <c r="M21" s="19">
        <v>1080912</v>
      </c>
      <c r="N21" s="65">
        <v>20946049</v>
      </c>
      <c r="O21" s="19">
        <v>10999223</v>
      </c>
      <c r="P21" s="19">
        <v>2384720</v>
      </c>
      <c r="Q21" s="19">
        <v>6737529</v>
      </c>
      <c r="R21" s="19">
        <v>169171</v>
      </c>
      <c r="S21" s="19">
        <v>655406</v>
      </c>
      <c r="T21" s="23">
        <v>21333928</v>
      </c>
      <c r="U21" s="19">
        <v>11060531</v>
      </c>
      <c r="V21" s="19">
        <v>2422036</v>
      </c>
      <c r="W21" s="19">
        <v>6982018</v>
      </c>
      <c r="X21" s="19">
        <v>179995</v>
      </c>
      <c r="Y21" s="19">
        <v>689348</v>
      </c>
      <c r="Z21" s="23">
        <v>21713397</v>
      </c>
      <c r="AA21" s="19">
        <v>11110467</v>
      </c>
      <c r="AB21" s="19">
        <v>2454989</v>
      </c>
      <c r="AC21" s="19">
        <v>7235106</v>
      </c>
      <c r="AD21" s="19">
        <v>190520</v>
      </c>
      <c r="AE21" s="19">
        <v>722315</v>
      </c>
      <c r="AF21" s="23">
        <v>22062119</v>
      </c>
      <c r="AG21" s="19">
        <v>11143185</v>
      </c>
      <c r="AH21" s="19">
        <v>2483423</v>
      </c>
      <c r="AI21" s="19">
        <v>7483677</v>
      </c>
      <c r="AJ21" s="19">
        <v>200272</v>
      </c>
      <c r="AK21" s="19">
        <v>751562</v>
      </c>
      <c r="AL21" s="23">
        <v>22424884</v>
      </c>
      <c r="AM21" s="19">
        <v>11193276</v>
      </c>
      <c r="AN21" s="19">
        <v>2515727</v>
      </c>
      <c r="AO21" s="19">
        <v>7725534</v>
      </c>
      <c r="AP21" s="19">
        <v>210650</v>
      </c>
      <c r="AQ21" s="19">
        <v>779697</v>
      </c>
      <c r="AR21" s="23">
        <v>22811128</v>
      </c>
      <c r="AS21" s="19">
        <v>11248883</v>
      </c>
      <c r="AT21" s="19">
        <v>2551921</v>
      </c>
      <c r="AU21" s="19">
        <v>7978445</v>
      </c>
      <c r="AV21" s="19">
        <v>221664</v>
      </c>
      <c r="AW21" s="19">
        <v>810215</v>
      </c>
      <c r="AX21" s="23">
        <v>23367534</v>
      </c>
      <c r="AY21" s="19">
        <v>11355229</v>
      </c>
      <c r="AZ21" s="19">
        <v>2669242</v>
      </c>
      <c r="BA21" s="19">
        <v>8260167</v>
      </c>
      <c r="BB21" s="19">
        <v>235220</v>
      </c>
      <c r="BC21" s="19">
        <v>847676</v>
      </c>
      <c r="BD21" s="23">
        <v>23843432</v>
      </c>
      <c r="BE21" s="19">
        <v>11440149</v>
      </c>
      <c r="BF21" s="19">
        <v>2704540</v>
      </c>
      <c r="BG21" s="19">
        <v>8565293</v>
      </c>
      <c r="BH21" s="19">
        <v>248338</v>
      </c>
      <c r="BI21" s="19">
        <v>885112</v>
      </c>
      <c r="BJ21" s="23">
        <v>24326974</v>
      </c>
      <c r="BK21" s="19">
        <v>11525623</v>
      </c>
      <c r="BL21" s="19">
        <v>2748323</v>
      </c>
      <c r="BM21" s="19">
        <v>8870475</v>
      </c>
      <c r="BN21" s="19">
        <v>261438</v>
      </c>
      <c r="BO21" s="19">
        <v>921115</v>
      </c>
      <c r="BP21" s="23">
        <v>24782302</v>
      </c>
      <c r="BQ21" s="19">
        <v>11583116</v>
      </c>
      <c r="BR21" s="19">
        <v>2812015</v>
      </c>
      <c r="BS21" s="19">
        <v>9148056</v>
      </c>
      <c r="BT21" s="19">
        <v>273317</v>
      </c>
      <c r="BU21" s="19">
        <v>965798</v>
      </c>
      <c r="BV21" s="23">
        <v>25145561</v>
      </c>
      <c r="BW21" s="19">
        <v>11397345</v>
      </c>
      <c r="BX21" s="19">
        <v>2886825</v>
      </c>
      <c r="BY21" s="19">
        <v>9460921</v>
      </c>
      <c r="BZ21" s="19">
        <v>319558</v>
      </c>
      <c r="CA21" s="19">
        <v>1080912</v>
      </c>
      <c r="CB21" s="119">
        <v>25674681</v>
      </c>
      <c r="CC21" s="12">
        <v>11508453</v>
      </c>
      <c r="CD21" s="12">
        <v>2956509</v>
      </c>
      <c r="CE21" s="12">
        <v>9791582</v>
      </c>
      <c r="CF21" s="12">
        <v>316005</v>
      </c>
      <c r="CG21" s="12">
        <v>1102132</v>
      </c>
      <c r="CH21" s="61">
        <v>26059203</v>
      </c>
      <c r="CI21" s="12">
        <v>11583831</v>
      </c>
      <c r="CJ21" s="12">
        <v>3029231</v>
      </c>
      <c r="CK21" s="147">
        <v>9960900</v>
      </c>
      <c r="CL21" s="12">
        <v>327632</v>
      </c>
      <c r="CM21" s="57">
        <v>1157609</v>
      </c>
      <c r="CN21" s="101">
        <v>26448193</v>
      </c>
      <c r="CO21" s="101">
        <v>11648258</v>
      </c>
      <c r="CP21" s="101">
        <v>3089995</v>
      </c>
      <c r="CQ21" s="12">
        <v>10153145</v>
      </c>
      <c r="CR21" s="101">
        <v>343980</v>
      </c>
      <c r="CS21" s="151">
        <v>1212815</v>
      </c>
      <c r="CT21" s="173">
        <f t="shared" si="37"/>
        <v>26956958</v>
      </c>
      <c r="CU21" s="101">
        <v>11735074</v>
      </c>
      <c r="CV21" s="101">
        <v>3161811</v>
      </c>
      <c r="CW21" s="101">
        <v>10411340</v>
      </c>
      <c r="CX21" s="101">
        <v>360977</v>
      </c>
      <c r="CY21" s="132">
        <v>1287756</v>
      </c>
      <c r="CZ21" s="173">
        <f t="shared" si="38"/>
        <v>27469114</v>
      </c>
      <c r="DA21" s="101">
        <v>11821951</v>
      </c>
      <c r="DB21" s="101">
        <v>3232751</v>
      </c>
      <c r="DC21" s="101">
        <v>10670101</v>
      </c>
      <c r="DD21" s="101">
        <v>379272</v>
      </c>
      <c r="DE21" s="169">
        <v>1365039</v>
      </c>
      <c r="DF21" s="173">
        <f t="shared" si="39"/>
        <v>27862596</v>
      </c>
      <c r="DG21" s="101">
        <v>11872926</v>
      </c>
      <c r="DH21" s="101">
        <v>3298870</v>
      </c>
      <c r="DI21" s="101">
        <v>10881124</v>
      </c>
      <c r="DJ21" s="101">
        <v>394789</v>
      </c>
      <c r="DK21" s="132">
        <v>1414887</v>
      </c>
      <c r="DL21" s="173">
        <f t="shared" si="40"/>
        <v>28304596</v>
      </c>
      <c r="DM21" s="101">
        <v>11886381</v>
      </c>
      <c r="DN21" s="101">
        <v>3368473</v>
      </c>
      <c r="DO21" s="101">
        <v>11156514</v>
      </c>
      <c r="DP21" s="101">
        <v>91652</v>
      </c>
      <c r="DQ21" s="101">
        <v>1366658</v>
      </c>
      <c r="DR21" s="101">
        <v>23978</v>
      </c>
      <c r="DS21" s="101">
        <v>410940</v>
      </c>
      <c r="DT21" s="132">
        <v>1482288</v>
      </c>
      <c r="DU21" s="173">
        <f t="shared" si="41"/>
        <v>28628666</v>
      </c>
      <c r="DV21" s="101">
        <v>11914334</v>
      </c>
      <c r="DW21" s="101">
        <v>3434008</v>
      </c>
      <c r="DX21" s="101">
        <v>11323903</v>
      </c>
      <c r="DY21" s="101">
        <v>425866</v>
      </c>
      <c r="DZ21" s="132">
        <v>1530555</v>
      </c>
      <c r="EA21" s="173">
        <f t="shared" si="42"/>
        <v>28995881</v>
      </c>
      <c r="EB21" s="101">
        <v>11950774</v>
      </c>
      <c r="EC21" s="101">
        <v>3501610</v>
      </c>
      <c r="ED21" s="101">
        <v>11525578</v>
      </c>
      <c r="EE21" s="101">
        <v>440341</v>
      </c>
      <c r="EF21" s="132">
        <v>1577578</v>
      </c>
      <c r="EG21" s="1">
        <f t="shared" si="33"/>
        <v>4213579</v>
      </c>
      <c r="EH21" s="1">
        <v>29360759</v>
      </c>
      <c r="EI21" s="1">
        <v>11975667</v>
      </c>
      <c r="EJ21" s="1">
        <v>3586857</v>
      </c>
      <c r="EK21" s="1">
        <v>11691857</v>
      </c>
      <c r="EL21" s="1">
        <v>457199</v>
      </c>
      <c r="EM21" s="132">
        <v>1649179</v>
      </c>
      <c r="EN21" s="1">
        <v>29558864</v>
      </c>
      <c r="EO21" s="1">
        <v>11899190</v>
      </c>
      <c r="EP21" s="1">
        <v>3646569</v>
      </c>
      <c r="EQ21" s="1">
        <v>11845413</v>
      </c>
      <c r="ER21" s="1">
        <v>476497</v>
      </c>
      <c r="ES21" s="132">
        <v>1691195</v>
      </c>
      <c r="ET21" s="1">
        <v>30029572</v>
      </c>
      <c r="EU21" s="1">
        <v>11939611</v>
      </c>
      <c r="EV21" s="1">
        <v>3741618</v>
      </c>
      <c r="EW21" s="1">
        <v>12068549</v>
      </c>
      <c r="EX21" s="1">
        <v>98205</v>
      </c>
      <c r="EY21" s="1">
        <v>1654482</v>
      </c>
      <c r="EZ21" s="1">
        <v>28558</v>
      </c>
      <c r="FA21" s="1">
        <v>498549</v>
      </c>
      <c r="FB21" s="132">
        <v>1781245</v>
      </c>
    </row>
    <row r="22" spans="1:158">
      <c r="A22" s="1" t="s">
        <v>33</v>
      </c>
      <c r="B22" s="19">
        <v>7078515</v>
      </c>
      <c r="C22" s="19">
        <v>4988043</v>
      </c>
      <c r="D22" s="19">
        <v>1384925</v>
      </c>
      <c r="E22" s="19">
        <v>329540</v>
      </c>
      <c r="F22" s="19">
        <v>88845</v>
      </c>
      <c r="G22" s="19">
        <v>287162</v>
      </c>
      <c r="H22" s="23">
        <v>8001024</v>
      </c>
      <c r="I22" s="19">
        <v>5186450</v>
      </c>
      <c r="J22" s="19">
        <v>1523704</v>
      </c>
      <c r="K22" s="19">
        <v>631825</v>
      </c>
      <c r="L22" s="19">
        <v>181669</v>
      </c>
      <c r="M22" s="19">
        <v>477376</v>
      </c>
      <c r="N22" s="65">
        <v>7104354</v>
      </c>
      <c r="O22" s="19">
        <v>4999698</v>
      </c>
      <c r="P22" s="19">
        <v>1391096</v>
      </c>
      <c r="Q22" s="19">
        <v>333409</v>
      </c>
      <c r="R22" s="19">
        <v>89814</v>
      </c>
      <c r="S22" s="19">
        <v>290337</v>
      </c>
      <c r="T22" s="23">
        <v>7188251</v>
      </c>
      <c r="U22" s="19">
        <v>5030684</v>
      </c>
      <c r="V22" s="19">
        <v>1402867</v>
      </c>
      <c r="W22" s="19">
        <v>356697</v>
      </c>
      <c r="X22" s="19">
        <v>93712</v>
      </c>
      <c r="Y22" s="19">
        <v>304291</v>
      </c>
      <c r="Z22" s="23">
        <v>7276785</v>
      </c>
      <c r="AA22" s="19">
        <v>5061341</v>
      </c>
      <c r="AB22" s="19">
        <v>1418319</v>
      </c>
      <c r="AC22" s="19">
        <v>381150</v>
      </c>
      <c r="AD22" s="19">
        <v>97800</v>
      </c>
      <c r="AE22" s="19">
        <v>318175</v>
      </c>
      <c r="AF22" s="23">
        <v>7363300</v>
      </c>
      <c r="AG22" s="19">
        <v>5091301</v>
      </c>
      <c r="AH22" s="19">
        <v>1432838</v>
      </c>
      <c r="AI22" s="19">
        <v>405438</v>
      </c>
      <c r="AJ22" s="19">
        <v>101775</v>
      </c>
      <c r="AK22" s="19">
        <v>331948</v>
      </c>
      <c r="AL22" s="23">
        <v>7454688</v>
      </c>
      <c r="AM22" s="19">
        <v>5123594</v>
      </c>
      <c r="AN22" s="19">
        <v>1448604</v>
      </c>
      <c r="AO22" s="19">
        <v>430436</v>
      </c>
      <c r="AP22" s="19">
        <v>106012</v>
      </c>
      <c r="AQ22" s="19">
        <v>346042</v>
      </c>
      <c r="AR22" s="23">
        <v>7546725</v>
      </c>
      <c r="AS22" s="19">
        <v>5151703</v>
      </c>
      <c r="AT22" s="19">
        <v>1465451</v>
      </c>
      <c r="AU22" s="19">
        <v>457422</v>
      </c>
      <c r="AV22" s="19">
        <v>111052</v>
      </c>
      <c r="AW22" s="19">
        <v>361097</v>
      </c>
      <c r="AX22" s="23">
        <v>7628347</v>
      </c>
      <c r="AY22" s="19">
        <v>5171514</v>
      </c>
      <c r="AZ22" s="19">
        <v>1483108</v>
      </c>
      <c r="BA22" s="19">
        <v>484257</v>
      </c>
      <c r="BB22" s="19">
        <v>115372</v>
      </c>
      <c r="BC22" s="19">
        <v>374096</v>
      </c>
      <c r="BD22" s="23">
        <v>7698775</v>
      </c>
      <c r="BE22" s="19">
        <v>5186286</v>
      </c>
      <c r="BF22" s="19">
        <v>1496665</v>
      </c>
      <c r="BG22" s="19">
        <v>508494</v>
      </c>
      <c r="BH22" s="19">
        <v>119814</v>
      </c>
      <c r="BI22" s="19">
        <v>387516</v>
      </c>
      <c r="BJ22" s="23">
        <v>7769089</v>
      </c>
      <c r="BK22" s="19">
        <v>5201425</v>
      </c>
      <c r="BL22" s="19">
        <v>1511922</v>
      </c>
      <c r="BM22" s="19">
        <v>531396</v>
      </c>
      <c r="BN22" s="19">
        <v>123883</v>
      </c>
      <c r="BO22" s="19">
        <v>400463</v>
      </c>
      <c r="BP22" s="23">
        <v>7882590</v>
      </c>
      <c r="BQ22" s="19">
        <v>5228408</v>
      </c>
      <c r="BR22" s="19">
        <v>1537504</v>
      </c>
      <c r="BS22" s="19">
        <v>569921</v>
      </c>
      <c r="BT22" s="19">
        <v>127111</v>
      </c>
      <c r="BU22" s="19">
        <v>419646</v>
      </c>
      <c r="BV22" s="23">
        <v>8001024</v>
      </c>
      <c r="BW22" s="19">
        <v>5186450</v>
      </c>
      <c r="BX22" s="19">
        <v>1523704</v>
      </c>
      <c r="BY22" s="19">
        <v>631825</v>
      </c>
      <c r="BZ22" s="19">
        <v>181669</v>
      </c>
      <c r="CA22" s="19">
        <v>477376</v>
      </c>
      <c r="CB22" s="119">
        <v>8096604</v>
      </c>
      <c r="CC22" s="12">
        <v>5222122</v>
      </c>
      <c r="CD22" s="12">
        <v>1548069</v>
      </c>
      <c r="CE22" s="12">
        <v>660730</v>
      </c>
      <c r="CF22" s="12">
        <v>180296</v>
      </c>
      <c r="CG22" s="12">
        <v>485387</v>
      </c>
      <c r="CH22" s="61">
        <v>8185867</v>
      </c>
      <c r="CI22" s="12">
        <v>5245511</v>
      </c>
      <c r="CJ22" s="12">
        <v>1559314</v>
      </c>
      <c r="CK22" s="147">
        <v>687496</v>
      </c>
      <c r="CL22" s="12">
        <v>187055</v>
      </c>
      <c r="CM22" s="57">
        <v>506491</v>
      </c>
      <c r="CN22" s="101">
        <v>8260405</v>
      </c>
      <c r="CO22" s="101">
        <v>5257021</v>
      </c>
      <c r="CP22" s="101">
        <v>1569795</v>
      </c>
      <c r="CQ22" s="12">
        <v>712790</v>
      </c>
      <c r="CR22" s="101">
        <v>195760</v>
      </c>
      <c r="CS22" s="151">
        <v>525039</v>
      </c>
      <c r="CT22" s="173">
        <f t="shared" si="37"/>
        <v>8326289</v>
      </c>
      <c r="CU22" s="101">
        <v>5257382</v>
      </c>
      <c r="CV22" s="101">
        <v>1581666</v>
      </c>
      <c r="CW22" s="101">
        <v>737316</v>
      </c>
      <c r="CX22" s="101">
        <v>203212</v>
      </c>
      <c r="CY22" s="132">
        <v>546713</v>
      </c>
      <c r="CZ22" s="173">
        <f t="shared" si="38"/>
        <v>8382993</v>
      </c>
      <c r="DA22" s="101">
        <v>5257241</v>
      </c>
      <c r="DB22" s="101">
        <v>1595504</v>
      </c>
      <c r="DC22" s="101">
        <v>754737</v>
      </c>
      <c r="DD22" s="101">
        <v>209922</v>
      </c>
      <c r="DE22" s="169">
        <v>565589</v>
      </c>
      <c r="DF22" s="173">
        <f t="shared" si="39"/>
        <v>8411808</v>
      </c>
      <c r="DG22" s="101">
        <v>5252972</v>
      </c>
      <c r="DH22" s="101">
        <v>1605040</v>
      </c>
      <c r="DI22" s="101">
        <v>766004</v>
      </c>
      <c r="DJ22" s="101">
        <v>213701</v>
      </c>
      <c r="DK22" s="132">
        <v>574091</v>
      </c>
      <c r="DL22" s="173">
        <f t="shared" si="40"/>
        <v>8470020</v>
      </c>
      <c r="DM22" s="101">
        <v>5241262</v>
      </c>
      <c r="DN22" s="101">
        <v>1619082</v>
      </c>
      <c r="DO22" s="101">
        <v>795323</v>
      </c>
      <c r="DP22" s="101">
        <v>22519</v>
      </c>
      <c r="DQ22" s="101">
        <v>564713</v>
      </c>
      <c r="DR22" s="101">
        <v>6207</v>
      </c>
      <c r="DS22" s="101">
        <v>220914</v>
      </c>
      <c r="DT22" s="132">
        <v>593439</v>
      </c>
      <c r="DU22" s="173">
        <f t="shared" si="41"/>
        <v>8501286</v>
      </c>
      <c r="DV22" s="101">
        <v>5236090</v>
      </c>
      <c r="DW22" s="101">
        <v>1623613</v>
      </c>
      <c r="DX22" s="101">
        <v>816546</v>
      </c>
      <c r="DY22" s="101">
        <v>227389</v>
      </c>
      <c r="DZ22" s="132">
        <v>597648</v>
      </c>
      <c r="EA22" s="173">
        <f t="shared" si="42"/>
        <v>8535519</v>
      </c>
      <c r="EB22" s="101">
        <v>5227904</v>
      </c>
      <c r="EC22" s="101">
        <v>1632226</v>
      </c>
      <c r="ED22" s="101">
        <v>834422</v>
      </c>
      <c r="EE22" s="101">
        <v>233128</v>
      </c>
      <c r="EF22" s="132">
        <v>607839</v>
      </c>
      <c r="EG22" s="1">
        <f t="shared" si="33"/>
        <v>652929</v>
      </c>
      <c r="EH22" s="1">
        <v>8590563</v>
      </c>
      <c r="EI22" s="1">
        <v>5221698</v>
      </c>
      <c r="EJ22" s="1">
        <v>1643711</v>
      </c>
      <c r="EK22" s="1">
        <v>855301</v>
      </c>
      <c r="EL22" s="1">
        <v>242676</v>
      </c>
      <c r="EM22" s="132">
        <v>627177</v>
      </c>
      <c r="EN22" s="1">
        <v>8657365</v>
      </c>
      <c r="EO22" s="1">
        <v>5221050</v>
      </c>
      <c r="EP22" s="1">
        <v>1658390</v>
      </c>
      <c r="EQ22" s="1">
        <v>884746</v>
      </c>
      <c r="ER22" s="1">
        <v>251751</v>
      </c>
      <c r="ES22" s="132">
        <v>641428</v>
      </c>
      <c r="ET22" s="1">
        <v>8683619</v>
      </c>
      <c r="EU22" s="1">
        <v>5196054</v>
      </c>
      <c r="EV22" s="1">
        <v>1664108</v>
      </c>
      <c r="EW22" s="1">
        <v>911003</v>
      </c>
      <c r="EX22" s="1">
        <v>23207</v>
      </c>
      <c r="EY22" s="1">
        <v>624456</v>
      </c>
      <c r="EZ22" s="1">
        <v>6483</v>
      </c>
      <c r="FA22" s="1">
        <v>258308</v>
      </c>
      <c r="FB22" s="132">
        <v>654146</v>
      </c>
    </row>
    <row r="23" spans="1:158">
      <c r="A23" s="20" t="s">
        <v>34</v>
      </c>
      <c r="B23" s="68">
        <v>1808344</v>
      </c>
      <c r="C23" s="68">
        <v>1712070</v>
      </c>
      <c r="D23" s="68">
        <v>57254</v>
      </c>
      <c r="E23" s="68">
        <v>12279</v>
      </c>
      <c r="F23" s="68">
        <v>13359</v>
      </c>
      <c r="G23" s="68">
        <v>13382</v>
      </c>
      <c r="H23" s="69">
        <v>1852994</v>
      </c>
      <c r="I23" s="68">
        <v>1726256</v>
      </c>
      <c r="J23" s="68">
        <v>62122</v>
      </c>
      <c r="K23" s="68">
        <v>22268</v>
      </c>
      <c r="L23" s="68">
        <v>24991</v>
      </c>
      <c r="M23" s="68">
        <v>17357</v>
      </c>
      <c r="N23" s="70">
        <v>1806977</v>
      </c>
      <c r="O23" s="68">
        <v>1710364</v>
      </c>
      <c r="P23" s="68">
        <v>57321</v>
      </c>
      <c r="Q23" s="68">
        <v>12370</v>
      </c>
      <c r="R23" s="68">
        <v>13458</v>
      </c>
      <c r="S23" s="68">
        <v>13464</v>
      </c>
      <c r="T23" s="69">
        <v>1798540</v>
      </c>
      <c r="U23" s="68">
        <v>1700498</v>
      </c>
      <c r="V23" s="68">
        <v>57445</v>
      </c>
      <c r="W23" s="68">
        <v>13068</v>
      </c>
      <c r="X23" s="68">
        <v>13897</v>
      </c>
      <c r="Y23" s="68">
        <v>13632</v>
      </c>
      <c r="Z23" s="69">
        <v>1799392</v>
      </c>
      <c r="AA23" s="68">
        <v>1699159</v>
      </c>
      <c r="AB23" s="68">
        <v>58030</v>
      </c>
      <c r="AC23" s="68">
        <v>13915</v>
      </c>
      <c r="AD23" s="68">
        <v>14324</v>
      </c>
      <c r="AE23" s="68">
        <v>13964</v>
      </c>
      <c r="AF23" s="69">
        <v>1802287</v>
      </c>
      <c r="AG23" s="68">
        <v>1699316</v>
      </c>
      <c r="AH23" s="68">
        <v>58844</v>
      </c>
      <c r="AI23" s="68">
        <v>14900</v>
      </c>
      <c r="AJ23" s="68">
        <v>14796</v>
      </c>
      <c r="AK23" s="68">
        <v>14431</v>
      </c>
      <c r="AL23" s="69">
        <v>1803312</v>
      </c>
      <c r="AM23" s="68">
        <v>1697568</v>
      </c>
      <c r="AN23" s="68">
        <v>59586</v>
      </c>
      <c r="AO23" s="68">
        <v>15946</v>
      </c>
      <c r="AP23" s="68">
        <v>15291</v>
      </c>
      <c r="AQ23" s="68">
        <v>14921</v>
      </c>
      <c r="AR23" s="69">
        <v>1804020</v>
      </c>
      <c r="AS23" s="68">
        <v>1695528</v>
      </c>
      <c r="AT23" s="68">
        <v>60247</v>
      </c>
      <c r="AU23" s="68">
        <v>17182</v>
      </c>
      <c r="AV23" s="68">
        <v>15878</v>
      </c>
      <c r="AW23" s="68">
        <v>15185</v>
      </c>
      <c r="AX23" s="69">
        <v>1806760</v>
      </c>
      <c r="AY23" s="68">
        <v>1694892</v>
      </c>
      <c r="AZ23" s="68">
        <v>61395</v>
      </c>
      <c r="BA23" s="68">
        <v>18587</v>
      </c>
      <c r="BB23" s="68">
        <v>16297</v>
      </c>
      <c r="BC23" s="68">
        <v>15589</v>
      </c>
      <c r="BD23" s="69">
        <v>1809836</v>
      </c>
      <c r="BE23" s="68">
        <v>1694788</v>
      </c>
      <c r="BF23" s="68">
        <v>62672</v>
      </c>
      <c r="BG23" s="68">
        <v>19709</v>
      </c>
      <c r="BH23" s="68">
        <v>16777</v>
      </c>
      <c r="BI23" s="68">
        <v>15890</v>
      </c>
      <c r="BJ23" s="69">
        <v>1814468</v>
      </c>
      <c r="BK23" s="68">
        <v>1696258</v>
      </c>
      <c r="BL23" s="68">
        <v>64055</v>
      </c>
      <c r="BM23" s="68">
        <v>20648</v>
      </c>
      <c r="BN23" s="68">
        <v>17232</v>
      </c>
      <c r="BO23" s="68">
        <v>16275</v>
      </c>
      <c r="BP23" s="69">
        <v>1819777</v>
      </c>
      <c r="BQ23" s="68">
        <v>1697313</v>
      </c>
      <c r="BR23" s="68">
        <v>65438</v>
      </c>
      <c r="BS23" s="68">
        <v>22662</v>
      </c>
      <c r="BT23" s="68">
        <v>17808</v>
      </c>
      <c r="BU23" s="68">
        <v>16556</v>
      </c>
      <c r="BV23" s="23">
        <v>1852994</v>
      </c>
      <c r="BW23" s="68">
        <v>1726256</v>
      </c>
      <c r="BX23" s="68">
        <v>62122</v>
      </c>
      <c r="BY23" s="68">
        <v>22268</v>
      </c>
      <c r="BZ23" s="68">
        <v>24991</v>
      </c>
      <c r="CA23" s="68">
        <v>17357</v>
      </c>
      <c r="CB23" s="120">
        <v>1855364</v>
      </c>
      <c r="CC23" s="52">
        <v>1724893</v>
      </c>
      <c r="CD23" s="52">
        <v>64244</v>
      </c>
      <c r="CE23" s="52">
        <v>23900</v>
      </c>
      <c r="CF23" s="52">
        <v>25078</v>
      </c>
      <c r="CG23" s="121">
        <v>17249</v>
      </c>
      <c r="CH23" s="60">
        <v>1855413</v>
      </c>
      <c r="CI23" s="52">
        <v>1722801</v>
      </c>
      <c r="CJ23" s="52">
        <v>64198</v>
      </c>
      <c r="CK23" s="148">
        <v>24530</v>
      </c>
      <c r="CL23" s="52">
        <v>26214</v>
      </c>
      <c r="CM23" s="56">
        <v>17670</v>
      </c>
      <c r="CN23" s="170">
        <v>1854304</v>
      </c>
      <c r="CO23" s="100">
        <v>1718262</v>
      </c>
      <c r="CP23" s="100">
        <v>64997</v>
      </c>
      <c r="CQ23" s="52">
        <v>25702</v>
      </c>
      <c r="CR23" s="100">
        <v>27004</v>
      </c>
      <c r="CS23" s="171">
        <v>18339</v>
      </c>
      <c r="CT23" s="174">
        <f t="shared" si="37"/>
        <v>1850326</v>
      </c>
      <c r="CU23" s="100">
        <v>1711447</v>
      </c>
      <c r="CV23" s="100">
        <v>65329</v>
      </c>
      <c r="CW23" s="100">
        <v>26847</v>
      </c>
      <c r="CX23" s="100">
        <v>27730</v>
      </c>
      <c r="CY23" s="172">
        <v>18973</v>
      </c>
      <c r="CZ23" s="174">
        <f t="shared" si="38"/>
        <v>1844128</v>
      </c>
      <c r="DA23" s="100">
        <v>1702770</v>
      </c>
      <c r="DB23" s="100">
        <v>65409</v>
      </c>
      <c r="DC23" s="101">
        <v>27809</v>
      </c>
      <c r="DD23" s="100">
        <v>28633</v>
      </c>
      <c r="DE23" s="184">
        <v>19507</v>
      </c>
      <c r="DF23" s="174">
        <f t="shared" si="39"/>
        <v>1831102</v>
      </c>
      <c r="DG23" s="100">
        <v>1689821</v>
      </c>
      <c r="DH23" s="100">
        <v>64166</v>
      </c>
      <c r="DI23" s="101">
        <v>28295</v>
      </c>
      <c r="DJ23" s="100">
        <v>29451</v>
      </c>
      <c r="DK23" s="172">
        <v>19369</v>
      </c>
      <c r="DL23" s="173">
        <f t="shared" si="40"/>
        <v>1815857</v>
      </c>
      <c r="DM23" s="100">
        <v>1674557</v>
      </c>
      <c r="DN23" s="100">
        <v>63192</v>
      </c>
      <c r="DO23" s="101">
        <v>29065</v>
      </c>
      <c r="DP23" s="101">
        <v>3814</v>
      </c>
      <c r="DQ23" s="101">
        <v>14780</v>
      </c>
      <c r="DR23" s="101">
        <v>406</v>
      </c>
      <c r="DS23" s="100">
        <v>30043</v>
      </c>
      <c r="DT23" s="172">
        <v>19000</v>
      </c>
      <c r="DU23" s="174">
        <f t="shared" si="41"/>
        <v>1804291</v>
      </c>
      <c r="DV23" s="100">
        <v>1661525</v>
      </c>
      <c r="DW23" s="100">
        <v>63001</v>
      </c>
      <c r="DX23" s="101">
        <v>30333</v>
      </c>
      <c r="DY23" s="100">
        <v>30574</v>
      </c>
      <c r="DZ23" s="172">
        <v>18858</v>
      </c>
      <c r="EA23" s="174">
        <f t="shared" si="42"/>
        <v>1792147</v>
      </c>
      <c r="EB23" s="100">
        <v>1648512</v>
      </c>
      <c r="EC23" s="100">
        <v>62775</v>
      </c>
      <c r="ED23" s="101">
        <v>31162</v>
      </c>
      <c r="EE23" s="100">
        <v>31058</v>
      </c>
      <c r="EF23" s="172">
        <v>18640</v>
      </c>
      <c r="EG23" s="1">
        <f t="shared" si="33"/>
        <v>-27630</v>
      </c>
      <c r="EH23" s="20">
        <v>1784787</v>
      </c>
      <c r="EI23" s="20">
        <v>1638111</v>
      </c>
      <c r="EJ23" s="20">
        <v>63192</v>
      </c>
      <c r="EK23" s="20">
        <v>31999</v>
      </c>
      <c r="EL23" s="20">
        <v>32215</v>
      </c>
      <c r="EM23" s="172">
        <v>19270</v>
      </c>
      <c r="EN23" s="20">
        <v>1785526</v>
      </c>
      <c r="EO23" s="20">
        <v>1632053</v>
      </c>
      <c r="EP23" s="20">
        <v>63848</v>
      </c>
      <c r="EQ23" s="20">
        <v>35029</v>
      </c>
      <c r="ER23" s="20">
        <v>34836</v>
      </c>
      <c r="ES23" s="172">
        <v>19760</v>
      </c>
      <c r="ET23" s="20">
        <v>1775156</v>
      </c>
      <c r="EU23" s="20">
        <v>1618266</v>
      </c>
      <c r="EV23" s="20">
        <v>63933</v>
      </c>
      <c r="EW23" s="20">
        <v>36790</v>
      </c>
      <c r="EX23" s="20">
        <v>3901</v>
      </c>
      <c r="EY23" s="20">
        <v>15864</v>
      </c>
      <c r="EZ23" s="20">
        <v>426</v>
      </c>
      <c r="FA23" s="20">
        <v>35976</v>
      </c>
      <c r="FB23" s="172">
        <v>20191</v>
      </c>
    </row>
    <row r="24" spans="1:158">
      <c r="A24" s="7" t="s">
        <v>35</v>
      </c>
      <c r="B24" s="130">
        <f>SUM(B26:B38)</f>
        <v>63197932</v>
      </c>
      <c r="C24" s="130">
        <f t="shared" ref="C24:BN24" si="43">SUM(C26:C38)</f>
        <v>37265300</v>
      </c>
      <c r="D24" s="130">
        <f t="shared" si="43"/>
        <v>3001980</v>
      </c>
      <c r="E24" s="130">
        <f t="shared" si="43"/>
        <v>15340503</v>
      </c>
      <c r="F24" s="130">
        <f t="shared" si="43"/>
        <v>1315095</v>
      </c>
      <c r="G24" s="130">
        <f t="shared" si="43"/>
        <v>6275054</v>
      </c>
      <c r="H24" s="115">
        <f t="shared" si="43"/>
        <v>71945553</v>
      </c>
      <c r="I24" s="130">
        <f t="shared" si="43"/>
        <v>38006363</v>
      </c>
      <c r="J24" s="130">
        <f t="shared" si="43"/>
        <v>3214563</v>
      </c>
      <c r="K24" s="130">
        <f t="shared" si="43"/>
        <v>20596439</v>
      </c>
      <c r="L24" s="130">
        <f t="shared" si="43"/>
        <v>2065052</v>
      </c>
      <c r="M24" s="130">
        <f t="shared" si="43"/>
        <v>8063136</v>
      </c>
      <c r="N24" s="131">
        <f t="shared" si="43"/>
        <v>63454082</v>
      </c>
      <c r="O24" s="130">
        <f t="shared" si="43"/>
        <v>37316712</v>
      </c>
      <c r="P24" s="130">
        <f t="shared" si="43"/>
        <v>3008902</v>
      </c>
      <c r="Q24" s="130">
        <f t="shared" si="43"/>
        <v>15480098</v>
      </c>
      <c r="R24" s="130">
        <f t="shared" si="43"/>
        <v>1324795</v>
      </c>
      <c r="S24" s="130">
        <f t="shared" si="43"/>
        <v>6323575</v>
      </c>
      <c r="T24" s="115">
        <f t="shared" si="43"/>
        <v>64484471</v>
      </c>
      <c r="U24" s="130">
        <f t="shared" si="43"/>
        <v>37549947</v>
      </c>
      <c r="V24" s="130">
        <f t="shared" si="43"/>
        <v>3051926</v>
      </c>
      <c r="W24" s="130">
        <f t="shared" si="43"/>
        <v>16033693</v>
      </c>
      <c r="X24" s="130">
        <f t="shared" si="43"/>
        <v>1356053</v>
      </c>
      <c r="Y24" s="130">
        <f t="shared" si="43"/>
        <v>6492852</v>
      </c>
      <c r="Z24" s="115">
        <f t="shared" si="43"/>
        <v>65408425</v>
      </c>
      <c r="AA24" s="130">
        <f t="shared" si="43"/>
        <v>37715581</v>
      </c>
      <c r="AB24" s="130">
        <f t="shared" si="43"/>
        <v>3086199</v>
      </c>
      <c r="AC24" s="130">
        <f t="shared" si="43"/>
        <v>16577366</v>
      </c>
      <c r="AD24" s="130">
        <f t="shared" si="43"/>
        <v>1386667</v>
      </c>
      <c r="AE24" s="130">
        <f t="shared" si="43"/>
        <v>6642612</v>
      </c>
      <c r="AF24" s="115">
        <f t="shared" si="43"/>
        <v>66253108</v>
      </c>
      <c r="AG24" s="130">
        <f t="shared" si="43"/>
        <v>37844201</v>
      </c>
      <c r="AH24" s="130">
        <f t="shared" si="43"/>
        <v>3108138</v>
      </c>
      <c r="AI24" s="130">
        <f t="shared" si="43"/>
        <v>17099483</v>
      </c>
      <c r="AJ24" s="130">
        <f t="shared" si="43"/>
        <v>1419248</v>
      </c>
      <c r="AK24" s="130">
        <f t="shared" si="43"/>
        <v>6782038</v>
      </c>
      <c r="AL24" s="115">
        <f t="shared" si="43"/>
        <v>67120712</v>
      </c>
      <c r="AM24" s="130">
        <f t="shared" si="43"/>
        <v>38002093</v>
      </c>
      <c r="AN24" s="130">
        <f t="shared" si="43"/>
        <v>3139629</v>
      </c>
      <c r="AO24" s="130">
        <f t="shared" si="43"/>
        <v>17610035</v>
      </c>
      <c r="AP24" s="130">
        <f t="shared" si="43"/>
        <v>1453849</v>
      </c>
      <c r="AQ24" s="130">
        <f t="shared" si="43"/>
        <v>6915106</v>
      </c>
      <c r="AR24" s="115">
        <f t="shared" si="43"/>
        <v>67999838</v>
      </c>
      <c r="AS24" s="130">
        <f t="shared" si="43"/>
        <v>38155926</v>
      </c>
      <c r="AT24" s="130">
        <f t="shared" si="43"/>
        <v>3166095</v>
      </c>
      <c r="AU24" s="130">
        <f t="shared" si="43"/>
        <v>18132999</v>
      </c>
      <c r="AV24" s="130">
        <f t="shared" si="43"/>
        <v>1489508</v>
      </c>
      <c r="AW24" s="130">
        <f t="shared" si="43"/>
        <v>7055310</v>
      </c>
      <c r="AX24" s="115">
        <f t="shared" si="43"/>
        <v>68970534</v>
      </c>
      <c r="AY24" s="130">
        <f t="shared" si="43"/>
        <v>38375281</v>
      </c>
      <c r="AZ24" s="130">
        <f t="shared" si="43"/>
        <v>3205491</v>
      </c>
      <c r="BA24" s="130">
        <f t="shared" si="43"/>
        <v>18659799</v>
      </c>
      <c r="BB24" s="130">
        <f t="shared" si="43"/>
        <v>1527710</v>
      </c>
      <c r="BC24" s="130">
        <f t="shared" si="43"/>
        <v>7202253</v>
      </c>
      <c r="BD24" s="115">
        <f t="shared" si="43"/>
        <v>69880944</v>
      </c>
      <c r="BE24" s="130">
        <f t="shared" si="43"/>
        <v>38550474</v>
      </c>
      <c r="BF24" s="130">
        <f t="shared" si="43"/>
        <v>3232500</v>
      </c>
      <c r="BG24" s="130">
        <f t="shared" si="43"/>
        <v>19188462</v>
      </c>
      <c r="BH24" s="130">
        <f t="shared" si="43"/>
        <v>1567328</v>
      </c>
      <c r="BI24" s="130">
        <f t="shared" si="43"/>
        <v>7342180</v>
      </c>
      <c r="BJ24" s="115">
        <f t="shared" si="43"/>
        <v>70854948</v>
      </c>
      <c r="BK24" s="130">
        <f t="shared" si="43"/>
        <v>38749286</v>
      </c>
      <c r="BL24" s="130">
        <f t="shared" si="43"/>
        <v>3269465</v>
      </c>
      <c r="BM24" s="130">
        <f t="shared" si="43"/>
        <v>19738395</v>
      </c>
      <c r="BN24" s="130">
        <f t="shared" si="43"/>
        <v>1613318</v>
      </c>
      <c r="BO24" s="130">
        <f t="shared" ref="BO24:EC24" si="44">SUM(BO26:BO38)</f>
        <v>7484484</v>
      </c>
      <c r="BP24" s="115">
        <f t="shared" si="44"/>
        <v>71568081</v>
      </c>
      <c r="BQ24" s="130">
        <f t="shared" si="44"/>
        <v>38732871</v>
      </c>
      <c r="BR24" s="130">
        <f t="shared" si="44"/>
        <v>3318070</v>
      </c>
      <c r="BS24" s="130">
        <f t="shared" si="44"/>
        <v>20206235</v>
      </c>
      <c r="BT24" s="130">
        <f t="shared" si="44"/>
        <v>1636019</v>
      </c>
      <c r="BU24" s="130">
        <f t="shared" si="44"/>
        <v>7674886</v>
      </c>
      <c r="BV24" s="141">
        <f t="shared" si="44"/>
        <v>71945553</v>
      </c>
      <c r="BW24" s="130">
        <f t="shared" si="44"/>
        <v>38006363</v>
      </c>
      <c r="BX24" s="130">
        <f t="shared" si="44"/>
        <v>3214563</v>
      </c>
      <c r="BY24" s="130">
        <f t="shared" si="44"/>
        <v>20596439</v>
      </c>
      <c r="BZ24" s="130">
        <f t="shared" si="44"/>
        <v>2065052</v>
      </c>
      <c r="CA24" s="130">
        <f t="shared" si="44"/>
        <v>8063136</v>
      </c>
      <c r="CB24" s="115">
        <f t="shared" si="44"/>
        <v>72864748</v>
      </c>
      <c r="CC24" s="130">
        <f t="shared" si="44"/>
        <v>38223876</v>
      </c>
      <c r="CD24" s="130">
        <f t="shared" si="44"/>
        <v>3293888</v>
      </c>
      <c r="CE24" s="130">
        <f t="shared" si="44"/>
        <v>21150545</v>
      </c>
      <c r="CF24" s="130">
        <f t="shared" si="44"/>
        <v>2045435</v>
      </c>
      <c r="CG24" s="130">
        <f t="shared" si="44"/>
        <v>8151004</v>
      </c>
      <c r="CH24" s="130">
        <f t="shared" si="44"/>
        <v>73579431</v>
      </c>
      <c r="CI24" s="130">
        <f t="shared" si="44"/>
        <v>38333983</v>
      </c>
      <c r="CJ24" s="130">
        <f t="shared" si="44"/>
        <v>3332238</v>
      </c>
      <c r="CK24" s="130">
        <f t="shared" si="44"/>
        <v>21443574</v>
      </c>
      <c r="CL24" s="130">
        <f t="shared" si="44"/>
        <v>2093868</v>
      </c>
      <c r="CM24" s="130">
        <f t="shared" si="44"/>
        <v>8375768</v>
      </c>
      <c r="CN24" s="130">
        <f t="shared" si="44"/>
        <v>74254423</v>
      </c>
      <c r="CO24" s="130">
        <f t="shared" si="44"/>
        <v>38440916</v>
      </c>
      <c r="CP24" s="130">
        <f t="shared" si="44"/>
        <v>3368700</v>
      </c>
      <c r="CQ24" s="130">
        <f t="shared" si="44"/>
        <v>21756918</v>
      </c>
      <c r="CR24" s="130">
        <f t="shared" si="44"/>
        <v>2144787</v>
      </c>
      <c r="CS24" s="162">
        <f t="shared" si="44"/>
        <v>8543102</v>
      </c>
      <c r="CT24" s="130">
        <f t="shared" si="44"/>
        <v>75187681</v>
      </c>
      <c r="CU24" s="130">
        <f t="shared" si="44"/>
        <v>38551231</v>
      </c>
      <c r="CV24" s="130">
        <f t="shared" si="44"/>
        <v>3424024</v>
      </c>
      <c r="CW24" s="130">
        <f t="shared" si="44"/>
        <v>22201191</v>
      </c>
      <c r="CX24" s="130">
        <f t="shared" si="44"/>
        <v>2202022</v>
      </c>
      <c r="CY24" s="130">
        <f t="shared" si="44"/>
        <v>8809213</v>
      </c>
      <c r="CZ24" s="130">
        <f t="shared" si="44"/>
        <v>76044679</v>
      </c>
      <c r="DA24" s="130">
        <f t="shared" si="44"/>
        <v>38698528</v>
      </c>
      <c r="DB24" s="130">
        <f t="shared" si="44"/>
        <v>3470260</v>
      </c>
      <c r="DC24" s="130">
        <f t="shared" si="44"/>
        <v>22569712</v>
      </c>
      <c r="DD24" s="130">
        <f t="shared" si="44"/>
        <v>2259940</v>
      </c>
      <c r="DE24" s="162">
        <f t="shared" si="44"/>
        <v>9046239</v>
      </c>
      <c r="DF24" s="130">
        <f t="shared" ref="DF24" si="45">SUM(DF26:DF38)</f>
        <v>76657000</v>
      </c>
      <c r="DG24" s="130">
        <f t="shared" si="44"/>
        <v>38853980</v>
      </c>
      <c r="DH24" s="130">
        <f t="shared" si="44"/>
        <v>3485961</v>
      </c>
      <c r="DI24" s="130">
        <f t="shared" si="44"/>
        <v>22807020</v>
      </c>
      <c r="DJ24" s="130">
        <f t="shared" si="44"/>
        <v>2318821</v>
      </c>
      <c r="DK24" s="130">
        <f t="shared" si="44"/>
        <v>9191218</v>
      </c>
      <c r="DL24" s="130">
        <f t="shared" ref="DL24" si="46">SUM(DL26:DL38)</f>
        <v>77410622</v>
      </c>
      <c r="DM24" s="130">
        <f t="shared" si="44"/>
        <v>38856331</v>
      </c>
      <c r="DN24" s="130">
        <f t="shared" si="44"/>
        <v>3528322</v>
      </c>
      <c r="DO24" s="130">
        <f t="shared" si="44"/>
        <v>23200739</v>
      </c>
      <c r="DP24" s="130">
        <f t="shared" si="44"/>
        <v>1067602</v>
      </c>
      <c r="DQ24" s="130">
        <f t="shared" si="44"/>
        <v>7956012</v>
      </c>
      <c r="DR24" s="130">
        <f t="shared" si="44"/>
        <v>432187</v>
      </c>
      <c r="DS24" s="130">
        <f t="shared" si="44"/>
        <v>2369429</v>
      </c>
      <c r="DT24" s="130">
        <f t="shared" si="44"/>
        <v>9455801</v>
      </c>
      <c r="DU24" s="130">
        <f t="shared" ref="DU24" si="47">SUM(DU26:DU38)</f>
        <v>77834820</v>
      </c>
      <c r="DV24" s="130">
        <f t="shared" si="44"/>
        <v>38925979</v>
      </c>
      <c r="DW24" s="130">
        <f t="shared" si="44"/>
        <v>3571885</v>
      </c>
      <c r="DX24" s="130">
        <f t="shared" si="44"/>
        <v>23365441</v>
      </c>
      <c r="DY24" s="130">
        <f t="shared" si="44"/>
        <v>2413358</v>
      </c>
      <c r="DZ24" s="130">
        <f t="shared" si="44"/>
        <v>9558157</v>
      </c>
      <c r="EA24" s="130">
        <f t="shared" ref="EA24" si="48">SUM(EA26:EA38)</f>
        <v>78347268</v>
      </c>
      <c r="EB24" s="130">
        <f t="shared" si="44"/>
        <v>38923004</v>
      </c>
      <c r="EC24" s="130">
        <f t="shared" si="44"/>
        <v>3609442</v>
      </c>
      <c r="ED24" s="130">
        <f t="shared" ref="ED24:EF24" si="49">SUM(ED26:ED38)</f>
        <v>23631999</v>
      </c>
      <c r="EE24" s="130">
        <f t="shared" si="49"/>
        <v>2468474</v>
      </c>
      <c r="EF24" s="130">
        <f t="shared" si="49"/>
        <v>9714349</v>
      </c>
      <c r="EG24" s="1">
        <f t="shared" si="33"/>
        <v>6779187</v>
      </c>
      <c r="EH24" s="132">
        <f>SUM(EH26:EH38)</f>
        <v>78654756</v>
      </c>
      <c r="EI24" s="132">
        <f t="shared" ref="EI24:FA24" si="50">SUM(EI26:EI38)</f>
        <v>38770040</v>
      </c>
      <c r="EJ24" s="132">
        <f t="shared" si="50"/>
        <v>3630335</v>
      </c>
      <c r="EK24" s="132">
        <f t="shared" si="50"/>
        <v>23810750</v>
      </c>
      <c r="EL24" s="132">
        <f t="shared" si="50"/>
        <v>2568337</v>
      </c>
      <c r="EM24" s="132">
        <f t="shared" si="50"/>
        <v>9875294</v>
      </c>
      <c r="EN24" s="132">
        <f t="shared" si="50"/>
        <v>78589763</v>
      </c>
      <c r="EO24" s="132">
        <f t="shared" si="50"/>
        <v>38365953</v>
      </c>
      <c r="EP24" s="132">
        <f t="shared" si="50"/>
        <v>3628219</v>
      </c>
      <c r="EQ24" s="132">
        <f t="shared" si="50"/>
        <v>24042671</v>
      </c>
      <c r="ER24" s="132">
        <f t="shared" si="50"/>
        <v>2615809</v>
      </c>
      <c r="ES24" s="132">
        <f t="shared" si="50"/>
        <v>9937111</v>
      </c>
      <c r="ET24" s="132">
        <f t="shared" si="50"/>
        <v>78743364</v>
      </c>
      <c r="EU24" s="132">
        <f t="shared" si="50"/>
        <v>38065596</v>
      </c>
      <c r="EV24" s="132">
        <f t="shared" si="50"/>
        <v>3650504</v>
      </c>
      <c r="EW24" s="132">
        <f t="shared" si="50"/>
        <v>24263863</v>
      </c>
      <c r="EX24" s="132">
        <f t="shared" si="50"/>
        <v>1061490</v>
      </c>
      <c r="EY24" s="132">
        <f t="shared" si="50"/>
        <v>8583646</v>
      </c>
      <c r="EZ24" s="132">
        <f t="shared" si="50"/>
        <v>460363</v>
      </c>
      <c r="FA24" s="132">
        <f t="shared" si="50"/>
        <v>2657902</v>
      </c>
      <c r="FB24" s="132">
        <f>SUM(FB26:FB38)</f>
        <v>10105499</v>
      </c>
    </row>
    <row r="25" spans="1:158">
      <c r="A25" s="7" t="s">
        <v>148</v>
      </c>
      <c r="H25" s="13"/>
      <c r="M25" s="1">
        <v>0</v>
      </c>
      <c r="N25" s="66"/>
      <c r="T25" s="13"/>
      <c r="Z25" s="13"/>
      <c r="AF25" s="13"/>
      <c r="AL25" s="13"/>
      <c r="AR25" s="13"/>
      <c r="AX25" s="13"/>
      <c r="BD25" s="13"/>
      <c r="BJ25" s="13"/>
      <c r="BP25" s="13"/>
      <c r="BV25" s="13"/>
      <c r="CB25" s="13"/>
      <c r="CH25" s="61"/>
      <c r="CM25" s="57"/>
      <c r="CS25" s="151"/>
      <c r="CY25" s="132"/>
      <c r="DC25" s="130"/>
      <c r="DE25" s="169"/>
      <c r="DI25" s="130"/>
      <c r="DK25" s="132"/>
      <c r="DO25" s="130"/>
      <c r="DP25" s="130"/>
      <c r="DQ25" s="130"/>
      <c r="DR25" s="130"/>
      <c r="DT25" s="132"/>
      <c r="DX25" s="130"/>
      <c r="DZ25" s="132"/>
      <c r="ED25" s="130"/>
      <c r="EF25" s="132"/>
      <c r="EG25" s="1">
        <f t="shared" si="33"/>
        <v>0</v>
      </c>
      <c r="EM25" s="132"/>
      <c r="ES25" s="132"/>
      <c r="FB25" s="132"/>
    </row>
    <row r="26" spans="1:158" ht="14.25">
      <c r="A26" s="1" t="s">
        <v>37</v>
      </c>
      <c r="B26" s="1">
        <v>626932</v>
      </c>
      <c r="C26" s="1">
        <v>426370</v>
      </c>
      <c r="D26" s="1">
        <v>21294</v>
      </c>
      <c r="E26" s="1">
        <v>25852</v>
      </c>
      <c r="F26" s="1">
        <v>28129</v>
      </c>
      <c r="G26" s="1">
        <v>125287</v>
      </c>
      <c r="H26" s="13">
        <v>710231</v>
      </c>
      <c r="I26" s="1">
        <v>455320</v>
      </c>
      <c r="J26" s="1">
        <v>21949</v>
      </c>
      <c r="K26" s="1">
        <v>39249</v>
      </c>
      <c r="L26" s="1">
        <v>45368</v>
      </c>
      <c r="M26" s="1">
        <v>148345</v>
      </c>
      <c r="N26" s="66">
        <v>627428</v>
      </c>
      <c r="O26" s="1">
        <v>426136</v>
      </c>
      <c r="P26" s="1">
        <v>21313</v>
      </c>
      <c r="Q26" s="1">
        <v>26048</v>
      </c>
      <c r="R26" s="1">
        <v>28327</v>
      </c>
      <c r="S26" s="1">
        <v>125604</v>
      </c>
      <c r="T26" s="13">
        <v>633160</v>
      </c>
      <c r="U26" s="1">
        <v>427918</v>
      </c>
      <c r="V26" s="1">
        <v>22165</v>
      </c>
      <c r="W26" s="1">
        <v>28360</v>
      </c>
      <c r="X26" s="1">
        <v>28164</v>
      </c>
      <c r="Y26" s="1">
        <v>126553</v>
      </c>
      <c r="Z26" s="13">
        <v>642391</v>
      </c>
      <c r="AA26" s="1">
        <v>431869</v>
      </c>
      <c r="AB26" s="1">
        <v>23196</v>
      </c>
      <c r="AC26" s="1">
        <v>30881</v>
      </c>
      <c r="AD26" s="1">
        <v>28249</v>
      </c>
      <c r="AE26" s="1">
        <v>128196</v>
      </c>
      <c r="AF26" s="13">
        <v>650426</v>
      </c>
      <c r="AG26" s="1">
        <v>435092</v>
      </c>
      <c r="AH26" s="1">
        <v>23607</v>
      </c>
      <c r="AI26" s="1">
        <v>33065</v>
      </c>
      <c r="AJ26" s="1">
        <v>28401</v>
      </c>
      <c r="AK26" s="1">
        <v>130261</v>
      </c>
      <c r="AL26" s="13">
        <v>660975</v>
      </c>
      <c r="AM26" s="1">
        <v>440773</v>
      </c>
      <c r="AN26" s="1">
        <v>24502</v>
      </c>
      <c r="AO26" s="1">
        <v>35227</v>
      </c>
      <c r="AP26" s="1">
        <v>28673</v>
      </c>
      <c r="AQ26" s="1">
        <v>131800</v>
      </c>
      <c r="AR26" s="13">
        <v>668625</v>
      </c>
      <c r="AS26" s="1">
        <v>444012</v>
      </c>
      <c r="AT26" s="1">
        <v>24937</v>
      </c>
      <c r="AU26" s="1">
        <v>37425</v>
      </c>
      <c r="AV26" s="1">
        <v>28891</v>
      </c>
      <c r="AW26" s="1">
        <v>133360</v>
      </c>
      <c r="AX26" s="13">
        <v>676301</v>
      </c>
      <c r="AY26" s="1">
        <v>448061</v>
      </c>
      <c r="AZ26" s="1">
        <v>25338</v>
      </c>
      <c r="BA26" s="1">
        <v>39136</v>
      </c>
      <c r="BB26" s="1">
        <v>29263</v>
      </c>
      <c r="BC26" s="1">
        <v>134503</v>
      </c>
      <c r="BD26" s="13">
        <v>681111</v>
      </c>
      <c r="BE26" s="1">
        <v>449591</v>
      </c>
      <c r="BF26" s="1">
        <v>26111</v>
      </c>
      <c r="BG26" s="1">
        <v>40407</v>
      </c>
      <c r="BH26" s="1">
        <v>29502</v>
      </c>
      <c r="BI26" s="1">
        <v>135500</v>
      </c>
      <c r="BJ26" s="13">
        <v>686293</v>
      </c>
      <c r="BK26" s="1">
        <v>451156</v>
      </c>
      <c r="BL26" s="1">
        <v>26987</v>
      </c>
      <c r="BM26" s="1">
        <v>41853</v>
      </c>
      <c r="BN26" s="1">
        <v>29930</v>
      </c>
      <c r="BO26" s="1">
        <v>136367</v>
      </c>
      <c r="BP26" s="13">
        <v>698473</v>
      </c>
      <c r="BQ26" s="1">
        <v>455117</v>
      </c>
      <c r="BR26" s="1">
        <v>27077</v>
      </c>
      <c r="BS26" s="1">
        <v>44480</v>
      </c>
      <c r="BT26" s="1">
        <v>30554</v>
      </c>
      <c r="BU26" s="1">
        <v>141245</v>
      </c>
      <c r="BV26" s="13">
        <v>710231</v>
      </c>
      <c r="BW26" s="1">
        <v>455320</v>
      </c>
      <c r="BX26" s="1">
        <v>21949</v>
      </c>
      <c r="BY26" s="1">
        <v>39249</v>
      </c>
      <c r="BZ26" s="1">
        <v>45368</v>
      </c>
      <c r="CA26" s="1">
        <v>148345</v>
      </c>
      <c r="CB26" s="119">
        <v>722718</v>
      </c>
      <c r="CC26" s="12">
        <v>460501</v>
      </c>
      <c r="CD26" s="12">
        <v>23494</v>
      </c>
      <c r="CE26" s="12">
        <v>42113</v>
      </c>
      <c r="CF26" s="12">
        <v>46299</v>
      </c>
      <c r="CG26" s="12">
        <v>150311</v>
      </c>
      <c r="CH26" s="61">
        <v>731449</v>
      </c>
      <c r="CI26" s="205">
        <v>461208</v>
      </c>
      <c r="CJ26" s="205">
        <v>24891</v>
      </c>
      <c r="CK26" s="205">
        <v>44869</v>
      </c>
      <c r="CL26" s="205">
        <v>47149</v>
      </c>
      <c r="CM26" s="206">
        <v>153332</v>
      </c>
      <c r="CN26" s="101">
        <v>735132</v>
      </c>
      <c r="CO26" s="101">
        <v>459552</v>
      </c>
      <c r="CP26" s="101">
        <v>25914</v>
      </c>
      <c r="CQ26" s="12">
        <v>48499</v>
      </c>
      <c r="CR26" s="101">
        <v>47289</v>
      </c>
      <c r="CS26" s="151">
        <v>153878</v>
      </c>
      <c r="CT26" s="173">
        <f t="shared" ref="CT26:CT38" si="51">CU26+CV26+CW26+CX26+CY26</f>
        <v>736732</v>
      </c>
      <c r="CU26" s="1">
        <v>456312</v>
      </c>
      <c r="CV26" s="1">
        <v>26171</v>
      </c>
      <c r="CW26" s="101">
        <v>50178</v>
      </c>
      <c r="CX26" s="1">
        <v>47580</v>
      </c>
      <c r="CY26" s="132">
        <v>156491</v>
      </c>
      <c r="CZ26" s="173">
        <f t="shared" ref="CZ26:CZ38" si="52">SUM(DA26:DE26)</f>
        <v>738432</v>
      </c>
      <c r="DA26" s="1">
        <v>454152</v>
      </c>
      <c r="DB26" s="1">
        <v>26025</v>
      </c>
      <c r="DC26" s="1">
        <v>51826</v>
      </c>
      <c r="DD26" s="1">
        <v>47893</v>
      </c>
      <c r="DE26" s="169">
        <v>158536</v>
      </c>
      <c r="DF26" s="173">
        <f t="shared" ref="DF26:DF38" si="53">SUM(DG26:DK26)</f>
        <v>741894</v>
      </c>
      <c r="DG26" s="1">
        <v>453915</v>
      </c>
      <c r="DH26" s="1">
        <v>24943</v>
      </c>
      <c r="DI26" s="1">
        <v>51599</v>
      </c>
      <c r="DJ26" s="1">
        <v>49310</v>
      </c>
      <c r="DK26" s="132">
        <v>162127</v>
      </c>
      <c r="DL26" s="173">
        <f>SUM(DM26:DS26)</f>
        <v>739795</v>
      </c>
      <c r="DM26" s="1">
        <v>449776</v>
      </c>
      <c r="DN26" s="1">
        <v>24684</v>
      </c>
      <c r="DO26" s="1">
        <v>52250</v>
      </c>
      <c r="DP26" s="1">
        <v>107479</v>
      </c>
      <c r="DQ26" s="1">
        <v>46559</v>
      </c>
      <c r="DR26" s="1">
        <v>9583</v>
      </c>
      <c r="DS26" s="1">
        <v>49464</v>
      </c>
      <c r="DT26" s="132">
        <v>163621</v>
      </c>
      <c r="DU26" s="173">
        <f t="shared" ref="DU26:DU38" si="54">SUM(DV26:DZ26)</f>
        <v>735139</v>
      </c>
      <c r="DV26" s="1">
        <v>444054</v>
      </c>
      <c r="DW26" s="1">
        <v>24709</v>
      </c>
      <c r="DX26" s="1">
        <v>53146</v>
      </c>
      <c r="DY26" s="1">
        <v>48924</v>
      </c>
      <c r="DZ26" s="132">
        <v>164306</v>
      </c>
      <c r="EA26" s="173">
        <f t="shared" ref="EA26:EA38" si="55">SUM(EB26:EF26)</f>
        <v>731545</v>
      </c>
      <c r="EB26" s="1">
        <v>440078</v>
      </c>
      <c r="EC26" s="1">
        <v>24190</v>
      </c>
      <c r="ED26" s="1">
        <v>53212</v>
      </c>
      <c r="EE26" s="1">
        <v>49564</v>
      </c>
      <c r="EF26" s="132">
        <v>164501</v>
      </c>
      <c r="EG26" s="1">
        <f t="shared" si="33"/>
        <v>33072</v>
      </c>
      <c r="EH26" s="188">
        <v>731158</v>
      </c>
      <c r="EI26" s="188">
        <v>436033</v>
      </c>
      <c r="EJ26" s="188">
        <v>23621</v>
      </c>
      <c r="EK26" s="188">
        <v>53556</v>
      </c>
      <c r="EL26" s="188">
        <v>51597</v>
      </c>
      <c r="EM26" s="189">
        <v>166351</v>
      </c>
      <c r="EN26" s="1">
        <v>734182</v>
      </c>
      <c r="EO26" s="1">
        <v>433519</v>
      </c>
      <c r="EP26" s="1">
        <v>23847</v>
      </c>
      <c r="EQ26" s="1">
        <v>55584</v>
      </c>
      <c r="ER26" s="1">
        <v>52936</v>
      </c>
      <c r="ES26" s="132">
        <v>168296</v>
      </c>
      <c r="ET26" s="1">
        <v>733583</v>
      </c>
      <c r="EU26" s="1">
        <v>431312</v>
      </c>
      <c r="EV26" s="1">
        <v>23753</v>
      </c>
      <c r="EW26" s="1">
        <v>56495</v>
      </c>
      <c r="EX26" s="1">
        <v>109120</v>
      </c>
      <c r="EY26" s="1">
        <v>47853</v>
      </c>
      <c r="EZ26" s="1">
        <v>11661</v>
      </c>
      <c r="FA26" s="1">
        <v>53389</v>
      </c>
      <c r="FB26" s="132">
        <v>168634</v>
      </c>
    </row>
    <row r="27" spans="1:158" ht="14.25">
      <c r="A27" s="1" t="s">
        <v>38</v>
      </c>
      <c r="B27" s="1">
        <v>5130632</v>
      </c>
      <c r="C27" s="1">
        <v>3292047</v>
      </c>
      <c r="D27" s="1">
        <v>152121</v>
      </c>
      <c r="E27" s="1">
        <v>1295617</v>
      </c>
      <c r="F27" s="1">
        <v>57618</v>
      </c>
      <c r="G27" s="1">
        <v>333229</v>
      </c>
      <c r="H27" s="13">
        <v>6392017</v>
      </c>
      <c r="I27" s="1">
        <v>3695647</v>
      </c>
      <c r="J27" s="1">
        <v>239101</v>
      </c>
      <c r="K27" s="1">
        <v>1895149</v>
      </c>
      <c r="L27" s="1">
        <v>114631</v>
      </c>
      <c r="M27" s="1">
        <v>447489</v>
      </c>
      <c r="N27" s="66">
        <v>5166810</v>
      </c>
      <c r="O27" s="1">
        <v>3306487</v>
      </c>
      <c r="P27" s="1">
        <v>153009</v>
      </c>
      <c r="Q27" s="1">
        <v>1312983</v>
      </c>
      <c r="R27" s="1">
        <v>58371</v>
      </c>
      <c r="S27" s="1">
        <v>335960</v>
      </c>
      <c r="T27" s="13">
        <v>5303632</v>
      </c>
      <c r="U27" s="1">
        <v>3355024</v>
      </c>
      <c r="V27" s="1">
        <v>159560</v>
      </c>
      <c r="W27" s="1">
        <v>1383018</v>
      </c>
      <c r="X27" s="1">
        <v>61708</v>
      </c>
      <c r="Y27" s="1">
        <v>344322</v>
      </c>
      <c r="Z27" s="13">
        <v>5449195</v>
      </c>
      <c r="AA27" s="1">
        <v>3408293</v>
      </c>
      <c r="AB27" s="1">
        <v>166374</v>
      </c>
      <c r="AC27" s="1">
        <v>1455248</v>
      </c>
      <c r="AD27" s="1">
        <v>65062</v>
      </c>
      <c r="AE27" s="1">
        <v>354218</v>
      </c>
      <c r="AF27" s="13">
        <v>5585512</v>
      </c>
      <c r="AG27" s="1">
        <v>3458152</v>
      </c>
      <c r="AH27" s="1">
        <v>172429</v>
      </c>
      <c r="AI27" s="1">
        <v>1522813</v>
      </c>
      <c r="AJ27" s="1">
        <v>68544</v>
      </c>
      <c r="AK27" s="1">
        <v>363574</v>
      </c>
      <c r="AL27" s="13">
        <v>5750475</v>
      </c>
      <c r="AM27" s="1">
        <v>3526297</v>
      </c>
      <c r="AN27" s="1">
        <v>181053</v>
      </c>
      <c r="AO27" s="1">
        <v>1596573</v>
      </c>
      <c r="AP27" s="1">
        <v>72646</v>
      </c>
      <c r="AQ27" s="1">
        <v>373906</v>
      </c>
      <c r="AR27" s="13">
        <v>5961239</v>
      </c>
      <c r="AS27" s="1">
        <v>3614079</v>
      </c>
      <c r="AT27" s="1">
        <v>192129</v>
      </c>
      <c r="AU27" s="1">
        <v>1688754</v>
      </c>
      <c r="AV27" s="1">
        <v>77425</v>
      </c>
      <c r="AW27" s="1">
        <v>388852</v>
      </c>
      <c r="AX27" s="13">
        <v>6178251</v>
      </c>
      <c r="AY27" s="1">
        <v>3695713</v>
      </c>
      <c r="AZ27" s="1">
        <v>205768</v>
      </c>
      <c r="BA27" s="1">
        <v>1788169</v>
      </c>
      <c r="BB27" s="1">
        <v>82602</v>
      </c>
      <c r="BC27" s="1">
        <v>405999</v>
      </c>
      <c r="BD27" s="13">
        <v>6353421</v>
      </c>
      <c r="BE27" s="1">
        <v>3750839</v>
      </c>
      <c r="BF27" s="1">
        <v>217199</v>
      </c>
      <c r="BG27" s="1">
        <v>1879548</v>
      </c>
      <c r="BH27" s="1">
        <v>86916</v>
      </c>
      <c r="BI27" s="1">
        <v>418919</v>
      </c>
      <c r="BJ27" s="13">
        <v>6500180</v>
      </c>
      <c r="BK27" s="1">
        <v>3795755</v>
      </c>
      <c r="BL27" s="1">
        <v>228127</v>
      </c>
      <c r="BM27" s="1">
        <v>1955630</v>
      </c>
      <c r="BN27" s="1">
        <v>91065</v>
      </c>
      <c r="BO27" s="1">
        <v>429603</v>
      </c>
      <c r="BP27" s="13">
        <v>6595778</v>
      </c>
      <c r="BQ27" s="1">
        <v>3780491</v>
      </c>
      <c r="BR27" s="1">
        <v>245559</v>
      </c>
      <c r="BS27" s="1">
        <v>2031650</v>
      </c>
      <c r="BT27" s="1">
        <v>94264</v>
      </c>
      <c r="BU27" s="1">
        <v>443814</v>
      </c>
      <c r="BV27" s="13">
        <v>6392017</v>
      </c>
      <c r="BW27" s="1">
        <v>3695647</v>
      </c>
      <c r="BX27" s="1">
        <v>239101</v>
      </c>
      <c r="BY27" s="1">
        <v>1895149</v>
      </c>
      <c r="BZ27" s="1">
        <v>114631</v>
      </c>
      <c r="CA27" s="1">
        <v>447489</v>
      </c>
      <c r="CB27" s="119">
        <v>6482505</v>
      </c>
      <c r="CC27" s="12">
        <v>3720143</v>
      </c>
      <c r="CD27" s="12">
        <v>248955</v>
      </c>
      <c r="CE27" s="12">
        <v>1949294</v>
      </c>
      <c r="CF27" s="12">
        <v>114228</v>
      </c>
      <c r="CG27" s="12">
        <v>449885</v>
      </c>
      <c r="CH27" s="61">
        <v>6553255</v>
      </c>
      <c r="CI27" s="205">
        <v>3739038</v>
      </c>
      <c r="CJ27" s="205">
        <v>255646</v>
      </c>
      <c r="CK27" s="205">
        <v>1976106</v>
      </c>
      <c r="CL27" s="205">
        <v>118393</v>
      </c>
      <c r="CM27" s="206">
        <v>464072</v>
      </c>
      <c r="CN27" s="101">
        <v>6626624</v>
      </c>
      <c r="CO27" s="101">
        <v>3758078</v>
      </c>
      <c r="CP27" s="101">
        <v>263683</v>
      </c>
      <c r="CQ27" s="12">
        <v>2005117</v>
      </c>
      <c r="CR27" s="101">
        <v>123784</v>
      </c>
      <c r="CS27" s="151">
        <v>475962</v>
      </c>
      <c r="CT27" s="173">
        <f t="shared" si="51"/>
        <v>6731484</v>
      </c>
      <c r="CU27" s="1">
        <v>3784049</v>
      </c>
      <c r="CV27" s="1">
        <v>273462</v>
      </c>
      <c r="CW27" s="101">
        <v>2056455</v>
      </c>
      <c r="CX27" s="1">
        <v>129348</v>
      </c>
      <c r="CY27" s="132">
        <v>488170</v>
      </c>
      <c r="CZ27" s="173">
        <f t="shared" si="52"/>
        <v>6828065</v>
      </c>
      <c r="DA27" s="1">
        <v>3810113</v>
      </c>
      <c r="DB27" s="1">
        <v>284418</v>
      </c>
      <c r="DC27" s="101">
        <v>2098410</v>
      </c>
      <c r="DD27" s="1">
        <v>133958</v>
      </c>
      <c r="DE27" s="169">
        <v>501166</v>
      </c>
      <c r="DF27" s="173">
        <f t="shared" si="53"/>
        <v>6931071</v>
      </c>
      <c r="DG27" s="1">
        <v>3844532</v>
      </c>
      <c r="DH27" s="1">
        <v>292067</v>
      </c>
      <c r="DI27" s="101">
        <v>2144775</v>
      </c>
      <c r="DJ27" s="1">
        <v>137435</v>
      </c>
      <c r="DK27" s="132">
        <v>512262</v>
      </c>
      <c r="DL27" s="173">
        <f t="shared" ref="DL27:DL38" si="56">SUM(DM27:DS27)</f>
        <v>7016270</v>
      </c>
      <c r="DM27" s="1">
        <v>3849130</v>
      </c>
      <c r="DN27" s="1">
        <v>301263</v>
      </c>
      <c r="DO27" s="101">
        <v>2202172</v>
      </c>
      <c r="DP27" s="101">
        <v>280638</v>
      </c>
      <c r="DQ27" s="101">
        <v>228918</v>
      </c>
      <c r="DR27" s="101">
        <v>12979</v>
      </c>
      <c r="DS27" s="1">
        <v>141170</v>
      </c>
      <c r="DT27" s="132">
        <v>522535</v>
      </c>
      <c r="DU27" s="173">
        <f t="shared" si="54"/>
        <v>7158024</v>
      </c>
      <c r="DV27" s="1">
        <v>3899826</v>
      </c>
      <c r="DW27" s="1">
        <v>314495</v>
      </c>
      <c r="DX27" s="101">
        <v>2258856</v>
      </c>
      <c r="DY27" s="1">
        <v>146310</v>
      </c>
      <c r="DZ27" s="132">
        <v>538537</v>
      </c>
      <c r="EA27" s="173">
        <f t="shared" si="55"/>
        <v>7278717</v>
      </c>
      <c r="EB27" s="1">
        <v>3939690</v>
      </c>
      <c r="EC27" s="1">
        <v>325777</v>
      </c>
      <c r="ED27" s="101">
        <v>2310590</v>
      </c>
      <c r="EE27" s="1">
        <v>152502</v>
      </c>
      <c r="EF27" s="132">
        <v>550158</v>
      </c>
      <c r="EG27" s="1">
        <f t="shared" si="33"/>
        <v>682939</v>
      </c>
      <c r="EH27" s="188">
        <v>7421401</v>
      </c>
      <c r="EI27" s="188">
        <v>3993464</v>
      </c>
      <c r="EJ27" s="188">
        <v>339240</v>
      </c>
      <c r="EK27" s="188">
        <v>2366919</v>
      </c>
      <c r="EL27" s="188">
        <v>161982</v>
      </c>
      <c r="EM27" s="189">
        <v>559796</v>
      </c>
      <c r="EN27" s="1">
        <v>7264877</v>
      </c>
      <c r="EO27" s="1">
        <v>3877927</v>
      </c>
      <c r="EP27" s="1">
        <v>338421</v>
      </c>
      <c r="EQ27" s="1">
        <v>2340827</v>
      </c>
      <c r="ER27" s="1">
        <v>162712</v>
      </c>
      <c r="ES27" s="132">
        <v>544990</v>
      </c>
      <c r="ET27" s="1">
        <v>7359197</v>
      </c>
      <c r="EU27" s="1">
        <v>3895240</v>
      </c>
      <c r="EV27" s="1">
        <v>350020</v>
      </c>
      <c r="EW27" s="1">
        <v>2388520</v>
      </c>
      <c r="EX27" s="1">
        <v>274326</v>
      </c>
      <c r="EY27" s="1">
        <v>267645</v>
      </c>
      <c r="EZ27" s="1">
        <v>14480</v>
      </c>
      <c r="FA27" s="1">
        <v>168966</v>
      </c>
      <c r="FB27" s="132">
        <v>556451</v>
      </c>
    </row>
    <row r="28" spans="1:158" ht="14.25">
      <c r="A28" s="1" t="s">
        <v>39</v>
      </c>
      <c r="B28" s="1">
        <v>33871648</v>
      </c>
      <c r="C28" s="1">
        <v>16058350</v>
      </c>
      <c r="D28" s="1">
        <v>2211101</v>
      </c>
      <c r="E28" s="1">
        <v>10966556</v>
      </c>
      <c r="F28" s="1">
        <v>628142</v>
      </c>
      <c r="G28" s="1">
        <v>4007499</v>
      </c>
      <c r="H28" s="13">
        <v>37253956</v>
      </c>
      <c r="I28" s="1">
        <v>14956253</v>
      </c>
      <c r="J28" s="1">
        <v>2163804</v>
      </c>
      <c r="K28" s="1">
        <v>14013719</v>
      </c>
      <c r="L28" s="1">
        <v>968696</v>
      </c>
      <c r="M28" s="1">
        <v>5151484</v>
      </c>
      <c r="N28" s="66">
        <v>33998767</v>
      </c>
      <c r="O28" s="1">
        <v>16053550</v>
      </c>
      <c r="P28" s="1">
        <v>2214140</v>
      </c>
      <c r="Q28" s="1">
        <v>11056178</v>
      </c>
      <c r="R28" s="1">
        <v>632845</v>
      </c>
      <c r="S28" s="1">
        <v>4042054</v>
      </c>
      <c r="T28" s="13">
        <v>34507030</v>
      </c>
      <c r="U28" s="1">
        <v>16075429</v>
      </c>
      <c r="V28" s="1">
        <v>2223689</v>
      </c>
      <c r="W28" s="1">
        <v>11393344</v>
      </c>
      <c r="X28" s="1">
        <v>649999</v>
      </c>
      <c r="Y28" s="1">
        <v>4164569</v>
      </c>
      <c r="Z28" s="13">
        <v>34916495</v>
      </c>
      <c r="AA28" s="1">
        <v>16036084</v>
      </c>
      <c r="AB28" s="1">
        <v>2227683</v>
      </c>
      <c r="AC28" s="1">
        <v>11721886</v>
      </c>
      <c r="AD28" s="1">
        <v>665441</v>
      </c>
      <c r="AE28" s="1">
        <v>4265401</v>
      </c>
      <c r="AF28" s="13">
        <v>35307398</v>
      </c>
      <c r="AG28" s="1">
        <v>15991600</v>
      </c>
      <c r="AH28" s="1">
        <v>2228844</v>
      </c>
      <c r="AI28" s="1">
        <v>12047740</v>
      </c>
      <c r="AJ28" s="1">
        <v>681708</v>
      </c>
      <c r="AK28" s="1">
        <v>4357506</v>
      </c>
      <c r="AL28" s="13">
        <v>35629666</v>
      </c>
      <c r="AM28" s="1">
        <v>15912685</v>
      </c>
      <c r="AN28" s="1">
        <v>2229813</v>
      </c>
      <c r="AO28" s="1">
        <v>12348991</v>
      </c>
      <c r="AP28" s="1">
        <v>697613</v>
      </c>
      <c r="AQ28" s="1">
        <v>4440564</v>
      </c>
      <c r="AR28" s="13">
        <v>35885415</v>
      </c>
      <c r="AS28" s="1">
        <v>15794298</v>
      </c>
      <c r="AT28" s="1">
        <v>2224351</v>
      </c>
      <c r="AU28" s="1">
        <v>12627778</v>
      </c>
      <c r="AV28" s="1">
        <v>713095</v>
      </c>
      <c r="AW28" s="1">
        <v>4525893</v>
      </c>
      <c r="AX28" s="13">
        <v>36121296</v>
      </c>
      <c r="AY28" s="1">
        <v>15681315</v>
      </c>
      <c r="AZ28" s="1">
        <v>2220616</v>
      </c>
      <c r="BA28" s="1">
        <v>12881100</v>
      </c>
      <c r="BB28" s="1">
        <v>728334</v>
      </c>
      <c r="BC28" s="1">
        <v>4609931</v>
      </c>
      <c r="BD28" s="13">
        <v>36377534</v>
      </c>
      <c r="BE28" s="1">
        <v>15583589</v>
      </c>
      <c r="BF28" s="1">
        <v>2215296</v>
      </c>
      <c r="BG28" s="1">
        <v>13144432</v>
      </c>
      <c r="BH28" s="1">
        <v>744000</v>
      </c>
      <c r="BI28" s="1">
        <v>4690217</v>
      </c>
      <c r="BJ28" s="13">
        <v>36756666</v>
      </c>
      <c r="BK28" s="1">
        <v>15537547</v>
      </c>
      <c r="BL28" s="1">
        <v>2218055</v>
      </c>
      <c r="BM28" s="1">
        <v>13457397</v>
      </c>
      <c r="BN28" s="1">
        <v>764114</v>
      </c>
      <c r="BO28" s="1">
        <v>4779553</v>
      </c>
      <c r="BP28" s="13">
        <v>36961664</v>
      </c>
      <c r="BQ28" s="1">
        <v>15412631</v>
      </c>
      <c r="BR28" s="1">
        <v>2212340</v>
      </c>
      <c r="BS28" s="1">
        <v>13681375</v>
      </c>
      <c r="BT28" s="1">
        <v>769407</v>
      </c>
      <c r="BU28" s="1">
        <v>4885911</v>
      </c>
      <c r="BV28" s="13">
        <v>37253956</v>
      </c>
      <c r="BW28" s="1">
        <v>14956253</v>
      </c>
      <c r="BX28" s="1">
        <v>2163804</v>
      </c>
      <c r="BY28" s="1">
        <v>14013719</v>
      </c>
      <c r="BZ28" s="1">
        <v>968696</v>
      </c>
      <c r="CA28" s="1">
        <v>5151484</v>
      </c>
      <c r="CB28" s="119">
        <v>37691912</v>
      </c>
      <c r="CC28" s="12">
        <v>14977120</v>
      </c>
      <c r="CD28" s="12">
        <v>2195589</v>
      </c>
      <c r="CE28" s="12">
        <v>14359500</v>
      </c>
      <c r="CF28" s="12">
        <v>942985</v>
      </c>
      <c r="CG28" s="12">
        <v>5216718</v>
      </c>
      <c r="CH28" s="61">
        <v>38041430</v>
      </c>
      <c r="CI28" s="205">
        <v>14971342</v>
      </c>
      <c r="CJ28" s="205">
        <v>2202040</v>
      </c>
      <c r="CK28" s="205">
        <v>14537666</v>
      </c>
      <c r="CL28" s="205">
        <v>964654</v>
      </c>
      <c r="CM28" s="206">
        <v>5365728</v>
      </c>
      <c r="CN28" s="101">
        <v>38332521</v>
      </c>
      <c r="CO28" s="101">
        <v>14945939</v>
      </c>
      <c r="CP28" s="101">
        <v>2202770</v>
      </c>
      <c r="CQ28" s="12">
        <v>14719326</v>
      </c>
      <c r="CR28" s="101">
        <v>988266</v>
      </c>
      <c r="CS28" s="151">
        <v>5476220</v>
      </c>
      <c r="CT28" s="173">
        <f t="shared" si="51"/>
        <v>38802500</v>
      </c>
      <c r="CU28" s="1">
        <v>14920185</v>
      </c>
      <c r="CV28" s="1">
        <v>2220275</v>
      </c>
      <c r="CW28" s="101">
        <v>14988768</v>
      </c>
      <c r="CX28" s="1">
        <v>1015610</v>
      </c>
      <c r="CY28" s="132">
        <v>5657662</v>
      </c>
      <c r="CZ28" s="173">
        <f t="shared" si="52"/>
        <v>39144818</v>
      </c>
      <c r="DA28" s="1">
        <v>14882158</v>
      </c>
      <c r="DB28" s="1">
        <v>2228779</v>
      </c>
      <c r="DC28" s="101">
        <v>15184548</v>
      </c>
      <c r="DD28" s="1">
        <v>1041110</v>
      </c>
      <c r="DE28" s="169">
        <v>5808223</v>
      </c>
      <c r="DF28" s="173">
        <f t="shared" si="53"/>
        <v>39250017</v>
      </c>
      <c r="DG28" s="1">
        <v>14802979</v>
      </c>
      <c r="DH28" s="1">
        <v>2221095</v>
      </c>
      <c r="DI28" s="101">
        <v>15280773</v>
      </c>
      <c r="DJ28" s="1">
        <v>1060286</v>
      </c>
      <c r="DK28" s="132">
        <v>5884884</v>
      </c>
      <c r="DL28" s="173">
        <f t="shared" si="56"/>
        <v>39536653</v>
      </c>
      <c r="DM28" s="1">
        <v>14696754</v>
      </c>
      <c r="DN28" s="1">
        <v>2223693</v>
      </c>
      <c r="DO28" s="101">
        <v>15477304</v>
      </c>
      <c r="DP28" s="101">
        <v>164038</v>
      </c>
      <c r="DQ28" s="101">
        <v>5749975</v>
      </c>
      <c r="DR28" s="101">
        <v>145533</v>
      </c>
      <c r="DS28" s="1">
        <v>1079356</v>
      </c>
      <c r="DT28" s="132">
        <v>6059546</v>
      </c>
      <c r="DU28" s="173">
        <f t="shared" si="54"/>
        <v>39461588</v>
      </c>
      <c r="DV28" s="1">
        <v>14580021</v>
      </c>
      <c r="DW28" s="1">
        <v>2220584</v>
      </c>
      <c r="DX28" s="101">
        <v>15472859</v>
      </c>
      <c r="DY28" s="1">
        <v>1096864</v>
      </c>
      <c r="DZ28" s="132">
        <v>6091260</v>
      </c>
      <c r="EA28" s="173">
        <f t="shared" si="55"/>
        <v>39512223</v>
      </c>
      <c r="EB28" s="1">
        <v>14423748</v>
      </c>
      <c r="EC28" s="1">
        <v>2221363</v>
      </c>
      <c r="ED28" s="101">
        <v>15574880</v>
      </c>
      <c r="EE28" s="1">
        <v>1114409</v>
      </c>
      <c r="EF28" s="132">
        <v>6177823</v>
      </c>
      <c r="EG28" s="1">
        <f t="shared" si="33"/>
        <v>2550559</v>
      </c>
      <c r="EH28" s="188">
        <v>39368078</v>
      </c>
      <c r="EI28" s="188">
        <v>14147082</v>
      </c>
      <c r="EJ28" s="188">
        <v>2210338</v>
      </c>
      <c r="EK28" s="188">
        <v>15569780</v>
      </c>
      <c r="EL28" s="188">
        <v>1156679</v>
      </c>
      <c r="EM28" s="189">
        <v>6284199</v>
      </c>
      <c r="EN28" s="1">
        <v>39142991</v>
      </c>
      <c r="EO28" s="1">
        <v>13811099</v>
      </c>
      <c r="EP28" s="1">
        <v>2191696</v>
      </c>
      <c r="EQ28" s="1">
        <v>15678784</v>
      </c>
      <c r="ER28" s="1">
        <v>1163326</v>
      </c>
      <c r="ES28" s="132">
        <v>6298086</v>
      </c>
      <c r="ET28" s="1">
        <v>39029342</v>
      </c>
      <c r="EU28" s="1">
        <v>13554876</v>
      </c>
      <c r="EV28" s="1">
        <v>2177612</v>
      </c>
      <c r="EW28" s="1">
        <v>15732180</v>
      </c>
      <c r="EX28" s="1">
        <v>158722</v>
      </c>
      <c r="EY28" s="1">
        <v>6083599</v>
      </c>
      <c r="EZ28" s="1">
        <v>145891</v>
      </c>
      <c r="FA28" s="1">
        <v>1176462</v>
      </c>
      <c r="FB28" s="132">
        <v>6388212</v>
      </c>
    </row>
    <row r="29" spans="1:158" ht="14.25">
      <c r="A29" s="1" t="s">
        <v>40</v>
      </c>
      <c r="B29" s="1">
        <v>4301261</v>
      </c>
      <c r="C29" s="1">
        <v>3217247</v>
      </c>
      <c r="D29" s="1">
        <v>160706</v>
      </c>
      <c r="E29" s="1">
        <v>735601</v>
      </c>
      <c r="F29" s="1">
        <v>58922</v>
      </c>
      <c r="G29" s="1">
        <v>128785</v>
      </c>
      <c r="H29" s="13">
        <v>5029196</v>
      </c>
      <c r="I29" s="1">
        <v>3520793</v>
      </c>
      <c r="J29" s="1">
        <v>188778</v>
      </c>
      <c r="K29" s="1">
        <v>1038687</v>
      </c>
      <c r="L29" s="1">
        <v>100847</v>
      </c>
      <c r="M29" s="1">
        <v>180091</v>
      </c>
      <c r="N29" s="66">
        <v>4327788</v>
      </c>
      <c r="O29" s="1">
        <v>3230721</v>
      </c>
      <c r="P29" s="1">
        <v>161649</v>
      </c>
      <c r="Q29" s="1">
        <v>745503</v>
      </c>
      <c r="R29" s="1">
        <v>59651</v>
      </c>
      <c r="S29" s="1">
        <v>130264</v>
      </c>
      <c r="T29" s="13">
        <v>4431918</v>
      </c>
      <c r="U29" s="1">
        <v>3282300</v>
      </c>
      <c r="V29" s="1">
        <v>166700</v>
      </c>
      <c r="W29" s="1">
        <v>784158</v>
      </c>
      <c r="X29" s="1">
        <v>62287</v>
      </c>
      <c r="Y29" s="1">
        <v>136473</v>
      </c>
      <c r="Z29" s="13">
        <v>4503156</v>
      </c>
      <c r="AA29" s="1">
        <v>3308681</v>
      </c>
      <c r="AB29" s="1">
        <v>169960</v>
      </c>
      <c r="AC29" s="1">
        <v>818777</v>
      </c>
      <c r="AD29" s="1">
        <v>64520</v>
      </c>
      <c r="AE29" s="1">
        <v>141218</v>
      </c>
      <c r="AF29" s="13">
        <v>4548339</v>
      </c>
      <c r="AG29" s="1">
        <v>3320846</v>
      </c>
      <c r="AH29" s="1">
        <v>170584</v>
      </c>
      <c r="AI29" s="1">
        <v>845772</v>
      </c>
      <c r="AJ29" s="1">
        <v>66318</v>
      </c>
      <c r="AK29" s="1">
        <v>144819</v>
      </c>
      <c r="AL29" s="13">
        <v>4600050</v>
      </c>
      <c r="AM29" s="1">
        <v>3339615</v>
      </c>
      <c r="AN29" s="1">
        <v>174324</v>
      </c>
      <c r="AO29" s="1">
        <v>869230</v>
      </c>
      <c r="AP29" s="1">
        <v>68318</v>
      </c>
      <c r="AQ29" s="1">
        <v>148563</v>
      </c>
      <c r="AR29" s="13">
        <v>4662734</v>
      </c>
      <c r="AS29" s="1">
        <v>3365631</v>
      </c>
      <c r="AT29" s="1">
        <v>175448</v>
      </c>
      <c r="AU29" s="1">
        <v>898461</v>
      </c>
      <c r="AV29" s="1">
        <v>70626</v>
      </c>
      <c r="AW29" s="1">
        <v>152568</v>
      </c>
      <c r="AX29" s="13">
        <v>4751474</v>
      </c>
      <c r="AY29" s="1">
        <v>3410033</v>
      </c>
      <c r="AZ29" s="1">
        <v>180342</v>
      </c>
      <c r="BA29" s="1">
        <v>930501</v>
      </c>
      <c r="BB29" s="1">
        <v>73157</v>
      </c>
      <c r="BC29" s="1">
        <v>157441</v>
      </c>
      <c r="BD29" s="13">
        <v>4842770</v>
      </c>
      <c r="BE29" s="1">
        <v>3456693</v>
      </c>
      <c r="BF29" s="1">
        <v>183730</v>
      </c>
      <c r="BG29" s="1">
        <v>963535</v>
      </c>
      <c r="BH29" s="1">
        <v>76338</v>
      </c>
      <c r="BI29" s="1">
        <v>162474</v>
      </c>
      <c r="BJ29" s="13">
        <v>4939456</v>
      </c>
      <c r="BK29" s="1">
        <v>3506772</v>
      </c>
      <c r="BL29" s="1">
        <v>187959</v>
      </c>
      <c r="BM29" s="1">
        <v>997062</v>
      </c>
      <c r="BN29" s="1">
        <v>79888</v>
      </c>
      <c r="BO29" s="1">
        <v>167775</v>
      </c>
      <c r="BP29" s="13">
        <v>5024748</v>
      </c>
      <c r="BQ29" s="1">
        <v>3552914</v>
      </c>
      <c r="BR29" s="1">
        <v>196835</v>
      </c>
      <c r="BS29" s="1">
        <v>1018204</v>
      </c>
      <c r="BT29" s="1">
        <v>82187</v>
      </c>
      <c r="BU29" s="1">
        <v>174608</v>
      </c>
      <c r="BV29" s="13">
        <v>5029196</v>
      </c>
      <c r="BW29" s="1">
        <v>3520793</v>
      </c>
      <c r="BX29" s="1">
        <v>188778</v>
      </c>
      <c r="BY29" s="1">
        <v>1038687</v>
      </c>
      <c r="BZ29" s="1">
        <v>100847</v>
      </c>
      <c r="CA29" s="1">
        <v>180091</v>
      </c>
      <c r="CB29" s="119">
        <v>5116796</v>
      </c>
      <c r="CC29" s="12">
        <v>3567583</v>
      </c>
      <c r="CD29" s="12">
        <v>195887</v>
      </c>
      <c r="CE29" s="12">
        <v>1070566</v>
      </c>
      <c r="CF29" s="12">
        <v>102209</v>
      </c>
      <c r="CG29" s="12">
        <v>180551</v>
      </c>
      <c r="CH29" s="61">
        <v>5187582</v>
      </c>
      <c r="CI29" s="205">
        <v>3608087</v>
      </c>
      <c r="CJ29" s="205">
        <v>199126</v>
      </c>
      <c r="CK29" s="205">
        <v>1088744</v>
      </c>
      <c r="CL29" s="205">
        <v>105727</v>
      </c>
      <c r="CM29" s="206">
        <v>185898</v>
      </c>
      <c r="CN29" s="101">
        <v>5268367</v>
      </c>
      <c r="CO29" s="101">
        <v>3653972</v>
      </c>
      <c r="CP29" s="101">
        <v>204197</v>
      </c>
      <c r="CQ29" s="12">
        <v>1108428</v>
      </c>
      <c r="CR29" s="101">
        <v>109502</v>
      </c>
      <c r="CS29" s="151">
        <v>192268</v>
      </c>
      <c r="CT29" s="173">
        <f t="shared" si="51"/>
        <v>5355866</v>
      </c>
      <c r="CU29" s="1">
        <v>3694912</v>
      </c>
      <c r="CV29" s="1">
        <v>211192</v>
      </c>
      <c r="CW29" s="101">
        <v>1135109</v>
      </c>
      <c r="CX29" s="1">
        <v>113413</v>
      </c>
      <c r="CY29" s="132">
        <v>201240</v>
      </c>
      <c r="CZ29" s="173">
        <f t="shared" si="52"/>
        <v>5456574</v>
      </c>
      <c r="DA29" s="1">
        <v>3747011</v>
      </c>
      <c r="DB29" s="1">
        <v>216697</v>
      </c>
      <c r="DC29" s="101">
        <v>1164274</v>
      </c>
      <c r="DD29" s="1">
        <v>118175</v>
      </c>
      <c r="DE29" s="169">
        <v>210417</v>
      </c>
      <c r="DF29" s="173">
        <f t="shared" si="53"/>
        <v>5540545</v>
      </c>
      <c r="DG29" s="1">
        <v>3802465</v>
      </c>
      <c r="DH29" s="1">
        <v>219865</v>
      </c>
      <c r="DI29" s="101">
        <v>1181219</v>
      </c>
      <c r="DJ29" s="1">
        <v>122437</v>
      </c>
      <c r="DK29" s="132">
        <v>214559</v>
      </c>
      <c r="DL29" s="173">
        <f t="shared" si="56"/>
        <v>5607154</v>
      </c>
      <c r="DM29" s="1">
        <v>3827750</v>
      </c>
      <c r="DN29" s="1">
        <v>224168</v>
      </c>
      <c r="DO29" s="101">
        <v>1206724</v>
      </c>
      <c r="DP29" s="101">
        <v>35926</v>
      </c>
      <c r="DQ29" s="101">
        <v>178901</v>
      </c>
      <c r="DR29" s="101">
        <v>7288</v>
      </c>
      <c r="DS29" s="1">
        <v>126397</v>
      </c>
      <c r="DT29" s="132">
        <v>222115</v>
      </c>
      <c r="DU29" s="173">
        <f t="shared" si="54"/>
        <v>5691287</v>
      </c>
      <c r="DV29" s="1">
        <v>3866183</v>
      </c>
      <c r="DW29" s="1">
        <v>229613</v>
      </c>
      <c r="DX29" s="101">
        <v>1233748</v>
      </c>
      <c r="DY29" s="1">
        <v>130341</v>
      </c>
      <c r="DZ29" s="132">
        <v>231402</v>
      </c>
      <c r="EA29" s="173">
        <f t="shared" si="55"/>
        <v>5758736</v>
      </c>
      <c r="EB29" s="1">
        <v>3896103</v>
      </c>
      <c r="EC29" s="1">
        <v>233523</v>
      </c>
      <c r="ED29" s="101">
        <v>1256904</v>
      </c>
      <c r="EE29" s="1">
        <v>134185</v>
      </c>
      <c r="EF29" s="132">
        <v>238021</v>
      </c>
      <c r="EG29" s="1">
        <f t="shared" si="33"/>
        <v>733988</v>
      </c>
      <c r="EH29" s="188">
        <v>5807719</v>
      </c>
      <c r="EI29" s="188">
        <v>3915532</v>
      </c>
      <c r="EJ29" s="188">
        <v>235865</v>
      </c>
      <c r="EK29" s="188">
        <v>1274247</v>
      </c>
      <c r="EL29" s="188">
        <v>140542</v>
      </c>
      <c r="EM29" s="189">
        <v>241533</v>
      </c>
      <c r="EN29" s="1">
        <v>5811297</v>
      </c>
      <c r="EO29" s="1">
        <v>3889617</v>
      </c>
      <c r="EP29" s="1">
        <v>237484</v>
      </c>
      <c r="EQ29" s="1">
        <v>1293428</v>
      </c>
      <c r="ER29" s="1">
        <v>144801</v>
      </c>
      <c r="ES29" s="132">
        <v>245967</v>
      </c>
      <c r="ET29" s="1">
        <v>5839926</v>
      </c>
      <c r="EU29" s="1">
        <v>3881878</v>
      </c>
      <c r="EV29" s="1">
        <v>241142</v>
      </c>
      <c r="EW29" s="1">
        <v>1314965</v>
      </c>
      <c r="EX29" s="1">
        <v>36799</v>
      </c>
      <c r="EY29" s="1">
        <v>207424</v>
      </c>
      <c r="EZ29" s="1">
        <v>9095</v>
      </c>
      <c r="FA29" s="1">
        <v>148623</v>
      </c>
      <c r="FB29" s="132">
        <v>253318</v>
      </c>
    </row>
    <row r="30" spans="1:158" ht="14.25">
      <c r="A30" s="1" t="s">
        <v>41</v>
      </c>
      <c r="B30" s="1">
        <v>1211537</v>
      </c>
      <c r="C30" s="1">
        <v>282442</v>
      </c>
      <c r="D30" s="1">
        <v>21132</v>
      </c>
      <c r="E30" s="1">
        <v>87699</v>
      </c>
      <c r="F30" s="1">
        <v>209664</v>
      </c>
      <c r="G30" s="1">
        <v>610600</v>
      </c>
      <c r="H30" s="13">
        <v>1360301</v>
      </c>
      <c r="I30" s="1">
        <v>309343</v>
      </c>
      <c r="J30" s="1">
        <v>19904</v>
      </c>
      <c r="K30" s="1">
        <v>120842</v>
      </c>
      <c r="L30" s="1">
        <v>263985</v>
      </c>
      <c r="M30" s="1">
        <v>646227</v>
      </c>
      <c r="N30" s="66">
        <v>1211479</v>
      </c>
      <c r="O30" s="1">
        <v>280839</v>
      </c>
      <c r="P30" s="1">
        <v>21240</v>
      </c>
      <c r="Q30" s="1">
        <v>88129</v>
      </c>
      <c r="R30" s="1">
        <v>209478</v>
      </c>
      <c r="S30" s="1">
        <v>611793</v>
      </c>
      <c r="T30" s="13">
        <v>1217955</v>
      </c>
      <c r="U30" s="1">
        <v>286798</v>
      </c>
      <c r="V30" s="1">
        <v>24779</v>
      </c>
      <c r="W30" s="1">
        <v>91285</v>
      </c>
      <c r="X30" s="1">
        <v>206531</v>
      </c>
      <c r="Y30" s="1">
        <v>608562</v>
      </c>
      <c r="Z30" s="13">
        <v>1227391</v>
      </c>
      <c r="AA30" s="1">
        <v>292278</v>
      </c>
      <c r="AB30" s="1">
        <v>27698</v>
      </c>
      <c r="AC30" s="1">
        <v>95110</v>
      </c>
      <c r="AD30" s="1">
        <v>204886</v>
      </c>
      <c r="AE30" s="1">
        <v>607419</v>
      </c>
      <c r="AF30" s="13">
        <v>1238333</v>
      </c>
      <c r="AG30" s="1">
        <v>296424</v>
      </c>
      <c r="AH30" s="1">
        <v>28813</v>
      </c>
      <c r="AI30" s="1">
        <v>98413</v>
      </c>
      <c r="AJ30" s="1">
        <v>205150</v>
      </c>
      <c r="AK30" s="1">
        <v>609533</v>
      </c>
      <c r="AL30" s="13">
        <v>1251532</v>
      </c>
      <c r="AM30" s="1">
        <v>302754</v>
      </c>
      <c r="AN30" s="1">
        <v>29570</v>
      </c>
      <c r="AO30" s="1">
        <v>101580</v>
      </c>
      <c r="AP30" s="1">
        <v>206039</v>
      </c>
      <c r="AQ30" s="1">
        <v>611589</v>
      </c>
      <c r="AR30" s="13">
        <v>1264468</v>
      </c>
      <c r="AS30" s="1">
        <v>310641</v>
      </c>
      <c r="AT30" s="1">
        <v>32086</v>
      </c>
      <c r="AU30" s="1">
        <v>104918</v>
      </c>
      <c r="AV30" s="1">
        <v>205804</v>
      </c>
      <c r="AW30" s="1">
        <v>611019</v>
      </c>
      <c r="AX30" s="13">
        <v>1275264</v>
      </c>
      <c r="AY30" s="1">
        <v>317359</v>
      </c>
      <c r="AZ30" s="1">
        <v>33846</v>
      </c>
      <c r="BA30" s="1">
        <v>108068</v>
      </c>
      <c r="BB30" s="1">
        <v>205452</v>
      </c>
      <c r="BC30" s="1">
        <v>610539</v>
      </c>
      <c r="BD30" s="13">
        <v>1277356</v>
      </c>
      <c r="BE30" s="1">
        <v>316445</v>
      </c>
      <c r="BF30" s="1">
        <v>33639</v>
      </c>
      <c r="BG30" s="1">
        <v>109632</v>
      </c>
      <c r="BH30" s="1">
        <v>206184</v>
      </c>
      <c r="BI30" s="1">
        <v>611456</v>
      </c>
      <c r="BJ30" s="13">
        <v>1288198</v>
      </c>
      <c r="BK30" s="1">
        <v>320680</v>
      </c>
      <c r="BL30" s="1">
        <v>35481</v>
      </c>
      <c r="BM30" s="1">
        <v>112320</v>
      </c>
      <c r="BN30" s="1">
        <v>207963</v>
      </c>
      <c r="BO30" s="1">
        <v>611754</v>
      </c>
      <c r="BP30" s="13">
        <v>1295178</v>
      </c>
      <c r="BQ30" s="1">
        <v>324492</v>
      </c>
      <c r="BR30" s="1">
        <v>37198</v>
      </c>
      <c r="BS30" s="1">
        <v>115967</v>
      </c>
      <c r="BT30" s="1">
        <v>206524</v>
      </c>
      <c r="BU30" s="1">
        <v>610997</v>
      </c>
      <c r="BV30" s="13">
        <v>1360301</v>
      </c>
      <c r="BW30" s="1">
        <v>309343</v>
      </c>
      <c r="BX30" s="1">
        <v>19904</v>
      </c>
      <c r="BY30" s="1">
        <v>120842</v>
      </c>
      <c r="BZ30" s="1">
        <v>263985</v>
      </c>
      <c r="CA30" s="1">
        <v>646227</v>
      </c>
      <c r="CB30" s="119">
        <v>1374810</v>
      </c>
      <c r="CC30" s="12">
        <v>315513</v>
      </c>
      <c r="CD30" s="12">
        <v>24616</v>
      </c>
      <c r="CE30" s="12">
        <v>126418</v>
      </c>
      <c r="CF30" s="12">
        <v>261573</v>
      </c>
      <c r="CG30" s="12">
        <v>646690</v>
      </c>
      <c r="CH30" s="61">
        <v>1392313</v>
      </c>
      <c r="CI30" s="205">
        <v>318118</v>
      </c>
      <c r="CJ30" s="205">
        <v>26844</v>
      </c>
      <c r="CK30" s="205">
        <v>131744</v>
      </c>
      <c r="CL30" s="205">
        <v>264945</v>
      </c>
      <c r="CM30" s="206">
        <v>650662</v>
      </c>
      <c r="CN30" s="101">
        <v>1404054</v>
      </c>
      <c r="CO30" s="101">
        <v>323463</v>
      </c>
      <c r="CP30" s="101">
        <v>29417</v>
      </c>
      <c r="CQ30" s="12">
        <v>138065</v>
      </c>
      <c r="CR30" s="101">
        <v>266531</v>
      </c>
      <c r="CS30" s="151">
        <v>646578</v>
      </c>
      <c r="CT30" s="173">
        <f t="shared" si="51"/>
        <v>1419561</v>
      </c>
      <c r="CU30" s="1">
        <v>326086</v>
      </c>
      <c r="CV30" s="1">
        <v>31548</v>
      </c>
      <c r="CW30" s="101">
        <v>143239</v>
      </c>
      <c r="CX30" s="1">
        <v>267419</v>
      </c>
      <c r="CY30" s="132">
        <v>651269</v>
      </c>
      <c r="CZ30" s="173">
        <f t="shared" si="52"/>
        <v>1431603</v>
      </c>
      <c r="DA30" s="1">
        <v>327577</v>
      </c>
      <c r="DB30" s="1">
        <v>33882</v>
      </c>
      <c r="DC30" s="101">
        <v>148705</v>
      </c>
      <c r="DD30" s="1">
        <v>268653</v>
      </c>
      <c r="DE30" s="169">
        <v>652786</v>
      </c>
      <c r="DF30" s="173">
        <f t="shared" si="53"/>
        <v>1428557</v>
      </c>
      <c r="DG30" s="1">
        <v>316077</v>
      </c>
      <c r="DH30" s="1">
        <v>27884</v>
      </c>
      <c r="DI30" s="101">
        <v>148148</v>
      </c>
      <c r="DJ30" s="1">
        <v>276268</v>
      </c>
      <c r="DK30" s="132">
        <v>660180</v>
      </c>
      <c r="DL30" s="173">
        <f t="shared" si="56"/>
        <v>1427538</v>
      </c>
      <c r="DM30" s="1">
        <v>312492</v>
      </c>
      <c r="DN30" s="1">
        <v>27889</v>
      </c>
      <c r="DO30" s="101">
        <v>150125</v>
      </c>
      <c r="DP30" s="101">
        <v>2985</v>
      </c>
      <c r="DQ30" s="101">
        <v>522196</v>
      </c>
      <c r="DR30" s="101">
        <v>135115</v>
      </c>
      <c r="DS30" s="1">
        <v>276736</v>
      </c>
      <c r="DT30" s="132">
        <v>660296</v>
      </c>
      <c r="DU30" s="173">
        <f t="shared" si="54"/>
        <v>1420593</v>
      </c>
      <c r="DV30" s="1">
        <v>310830</v>
      </c>
      <c r="DW30" s="1">
        <v>27955</v>
      </c>
      <c r="DX30" s="101">
        <v>150891</v>
      </c>
      <c r="DY30" s="1">
        <v>276840</v>
      </c>
      <c r="DZ30" s="132">
        <v>654077</v>
      </c>
      <c r="EA30" s="173">
        <f t="shared" si="55"/>
        <v>1415872</v>
      </c>
      <c r="EB30" s="1">
        <v>306622</v>
      </c>
      <c r="EC30" s="1">
        <v>27780</v>
      </c>
      <c r="ED30" s="101">
        <v>150864</v>
      </c>
      <c r="EE30" s="1">
        <v>278311</v>
      </c>
      <c r="EF30" s="132">
        <v>652295</v>
      </c>
      <c r="EG30" s="1">
        <f t="shared" si="33"/>
        <v>120694</v>
      </c>
      <c r="EH30" s="188">
        <v>1407006</v>
      </c>
      <c r="EI30" s="188">
        <v>301007</v>
      </c>
      <c r="EJ30" s="188">
        <v>27350</v>
      </c>
      <c r="EK30" s="188">
        <v>153943</v>
      </c>
      <c r="EL30" s="188">
        <v>280374</v>
      </c>
      <c r="EM30" s="189">
        <v>644332</v>
      </c>
      <c r="EN30" s="1">
        <v>1447154</v>
      </c>
      <c r="EO30" s="1">
        <v>308366</v>
      </c>
      <c r="EP30" s="1">
        <v>27980</v>
      </c>
      <c r="EQ30" s="1">
        <v>159430</v>
      </c>
      <c r="ER30" s="1">
        <v>289806</v>
      </c>
      <c r="ES30" s="132">
        <v>661572</v>
      </c>
      <c r="ET30" s="1">
        <v>1440196</v>
      </c>
      <c r="EU30" s="1">
        <v>306591</v>
      </c>
      <c r="EV30" s="1">
        <v>28043</v>
      </c>
      <c r="EW30" s="1">
        <v>160103</v>
      </c>
      <c r="EX30" s="1">
        <v>3045</v>
      </c>
      <c r="EY30" s="1">
        <v>516999</v>
      </c>
      <c r="EZ30" s="1">
        <v>137307</v>
      </c>
      <c r="FA30" s="1">
        <v>288108</v>
      </c>
      <c r="FB30" s="132">
        <v>657351</v>
      </c>
    </row>
    <row r="31" spans="1:158" ht="14.25">
      <c r="A31" s="1" t="s">
        <v>42</v>
      </c>
      <c r="B31" s="1">
        <v>1293953</v>
      </c>
      <c r="C31" s="1">
        <v>1143380</v>
      </c>
      <c r="D31" s="1">
        <v>4998</v>
      </c>
      <c r="E31" s="1">
        <v>101690</v>
      </c>
      <c r="F31" s="1">
        <v>14843</v>
      </c>
      <c r="G31" s="1">
        <v>29042</v>
      </c>
      <c r="H31" s="13">
        <v>1567582</v>
      </c>
      <c r="I31" s="1">
        <v>1316243</v>
      </c>
      <c r="J31" s="1">
        <v>8875</v>
      </c>
      <c r="K31" s="1">
        <v>175901</v>
      </c>
      <c r="L31" s="1">
        <v>26786</v>
      </c>
      <c r="M31" s="1">
        <v>39777</v>
      </c>
      <c r="N31" s="66">
        <v>1299474</v>
      </c>
      <c r="O31" s="1">
        <v>1147240</v>
      </c>
      <c r="P31" s="1">
        <v>5021</v>
      </c>
      <c r="Q31" s="1">
        <v>102894</v>
      </c>
      <c r="R31" s="1">
        <v>15029</v>
      </c>
      <c r="S31" s="1">
        <v>29290</v>
      </c>
      <c r="T31" s="13">
        <v>1320732</v>
      </c>
      <c r="U31" s="1">
        <v>1160760</v>
      </c>
      <c r="V31" s="1">
        <v>5723</v>
      </c>
      <c r="W31" s="1">
        <v>108287</v>
      </c>
      <c r="X31" s="1">
        <v>15808</v>
      </c>
      <c r="Y31" s="1">
        <v>30154</v>
      </c>
      <c r="Z31" s="13">
        <v>1341408</v>
      </c>
      <c r="AA31" s="1">
        <v>1174405</v>
      </c>
      <c r="AB31" s="1">
        <v>6332</v>
      </c>
      <c r="AC31" s="1">
        <v>113294</v>
      </c>
      <c r="AD31" s="1">
        <v>16512</v>
      </c>
      <c r="AE31" s="1">
        <v>30865</v>
      </c>
      <c r="AF31" s="13">
        <v>1363010</v>
      </c>
      <c r="AG31" s="1">
        <v>1188649</v>
      </c>
      <c r="AH31" s="1">
        <v>6973</v>
      </c>
      <c r="AI31" s="1">
        <v>118256</v>
      </c>
      <c r="AJ31" s="1">
        <v>17323</v>
      </c>
      <c r="AK31" s="1">
        <v>31809</v>
      </c>
      <c r="AL31" s="13">
        <v>1390329</v>
      </c>
      <c r="AM31" s="1">
        <v>1207791</v>
      </c>
      <c r="AN31" s="1">
        <v>7684</v>
      </c>
      <c r="AO31" s="1">
        <v>124012</v>
      </c>
      <c r="AP31" s="1">
        <v>18078</v>
      </c>
      <c r="AQ31" s="1">
        <v>32764</v>
      </c>
      <c r="AR31" s="13">
        <v>1424127</v>
      </c>
      <c r="AS31" s="1">
        <v>1231636</v>
      </c>
      <c r="AT31" s="1">
        <v>8468</v>
      </c>
      <c r="AU31" s="1">
        <v>130817</v>
      </c>
      <c r="AV31" s="1">
        <v>19101</v>
      </c>
      <c r="AW31" s="1">
        <v>34105</v>
      </c>
      <c r="AX31" s="13">
        <v>1461183</v>
      </c>
      <c r="AY31" s="1">
        <v>1256681</v>
      </c>
      <c r="AZ31" s="1">
        <v>9323</v>
      </c>
      <c r="BA31" s="1">
        <v>139788</v>
      </c>
      <c r="BB31" s="1">
        <v>20109</v>
      </c>
      <c r="BC31" s="1">
        <v>35282</v>
      </c>
      <c r="BD31" s="13">
        <v>1496145</v>
      </c>
      <c r="BE31" s="1">
        <v>1279687</v>
      </c>
      <c r="BF31" s="1">
        <v>10096</v>
      </c>
      <c r="BG31" s="1">
        <v>148363</v>
      </c>
      <c r="BH31" s="1">
        <v>21320</v>
      </c>
      <c r="BI31" s="1">
        <v>36679</v>
      </c>
      <c r="BJ31" s="13">
        <v>1523816</v>
      </c>
      <c r="BK31" s="1">
        <v>1297078</v>
      </c>
      <c r="BL31" s="1">
        <v>10794</v>
      </c>
      <c r="BM31" s="1">
        <v>155827</v>
      </c>
      <c r="BN31" s="1">
        <v>22420</v>
      </c>
      <c r="BO31" s="1">
        <v>37697</v>
      </c>
      <c r="BP31" s="13">
        <v>1545801</v>
      </c>
      <c r="BQ31" s="1">
        <v>1306274</v>
      </c>
      <c r="BR31" s="1">
        <v>11751</v>
      </c>
      <c r="BS31" s="1">
        <v>165285</v>
      </c>
      <c r="BT31" s="1">
        <v>23404</v>
      </c>
      <c r="BU31" s="1">
        <v>39087</v>
      </c>
      <c r="BV31" s="13">
        <v>1567582</v>
      </c>
      <c r="BW31" s="1">
        <v>1316243</v>
      </c>
      <c r="BX31" s="1">
        <v>8875</v>
      </c>
      <c r="BY31" s="1">
        <v>175901</v>
      </c>
      <c r="BZ31" s="1">
        <v>26786</v>
      </c>
      <c r="CA31" s="1">
        <v>39777</v>
      </c>
      <c r="CB31" s="119">
        <v>1584985</v>
      </c>
      <c r="CC31" s="12">
        <v>1325244</v>
      </c>
      <c r="CD31" s="12">
        <v>10073</v>
      </c>
      <c r="CE31" s="12">
        <v>182080</v>
      </c>
      <c r="CF31" s="12">
        <v>27669</v>
      </c>
      <c r="CG31" s="12">
        <v>39919</v>
      </c>
      <c r="CH31" s="61">
        <v>1595728</v>
      </c>
      <c r="CI31" s="205">
        <v>1331650</v>
      </c>
      <c r="CJ31" s="205">
        <v>9857</v>
      </c>
      <c r="CK31" s="205">
        <v>185160</v>
      </c>
      <c r="CL31" s="205">
        <v>28240</v>
      </c>
      <c r="CM31" s="206">
        <v>40821</v>
      </c>
      <c r="CN31" s="101">
        <v>1612136</v>
      </c>
      <c r="CO31" s="101">
        <v>1340334</v>
      </c>
      <c r="CP31" s="101">
        <v>10601</v>
      </c>
      <c r="CQ31" s="12">
        <v>190250</v>
      </c>
      <c r="CR31" s="101">
        <v>29422</v>
      </c>
      <c r="CS31" s="151">
        <v>41529</v>
      </c>
      <c r="CT31" s="173">
        <f t="shared" si="51"/>
        <v>1634464</v>
      </c>
      <c r="CU31" s="1">
        <v>1353442</v>
      </c>
      <c r="CV31" s="1">
        <v>11159</v>
      </c>
      <c r="CW31" s="101">
        <v>196502</v>
      </c>
      <c r="CX31" s="1">
        <v>30523</v>
      </c>
      <c r="CY31" s="132">
        <v>42838</v>
      </c>
      <c r="CZ31" s="173">
        <f t="shared" si="52"/>
        <v>1654930</v>
      </c>
      <c r="DA31" s="1">
        <v>1365111</v>
      </c>
      <c r="DB31" s="1">
        <v>11478</v>
      </c>
      <c r="DC31" s="101">
        <v>202430</v>
      </c>
      <c r="DD31" s="1">
        <v>31424</v>
      </c>
      <c r="DE31" s="169">
        <v>44487</v>
      </c>
      <c r="DF31" s="173">
        <f t="shared" si="53"/>
        <v>1683140</v>
      </c>
      <c r="DG31" s="1">
        <v>1386279</v>
      </c>
      <c r="DH31" s="1">
        <v>11582</v>
      </c>
      <c r="DI31" s="101">
        <v>207743</v>
      </c>
      <c r="DJ31" s="1">
        <v>32593</v>
      </c>
      <c r="DK31" s="132">
        <v>44943</v>
      </c>
      <c r="DL31" s="173">
        <f t="shared" si="56"/>
        <v>1716943</v>
      </c>
      <c r="DM31" s="1">
        <v>1408294</v>
      </c>
      <c r="DN31" s="1">
        <v>12382</v>
      </c>
      <c r="DO31" s="101">
        <v>215392</v>
      </c>
      <c r="DP31" s="101">
        <v>19135</v>
      </c>
      <c r="DQ31" s="101">
        <v>24600</v>
      </c>
      <c r="DR31" s="101">
        <v>2976</v>
      </c>
      <c r="DS31" s="1">
        <v>34164</v>
      </c>
      <c r="DT31" s="132">
        <v>46711</v>
      </c>
      <c r="DU31" s="173">
        <f t="shared" si="54"/>
        <v>1750536</v>
      </c>
      <c r="DV31" s="1">
        <v>1432312</v>
      </c>
      <c r="DW31" s="1">
        <v>13117</v>
      </c>
      <c r="DX31" s="101">
        <v>222206</v>
      </c>
      <c r="DY31" s="1">
        <v>35287</v>
      </c>
      <c r="DZ31" s="132">
        <v>47614</v>
      </c>
      <c r="EA31" s="173">
        <f t="shared" si="55"/>
        <v>1787065</v>
      </c>
      <c r="EB31" s="1">
        <v>1458277</v>
      </c>
      <c r="EC31" s="1">
        <v>13584</v>
      </c>
      <c r="ED31" s="101">
        <v>229490</v>
      </c>
      <c r="EE31" s="1">
        <v>37024</v>
      </c>
      <c r="EF31" s="132">
        <v>48690</v>
      </c>
      <c r="EG31" s="1">
        <f t="shared" si="33"/>
        <v>241264</v>
      </c>
      <c r="EH31" s="188">
        <v>1826913</v>
      </c>
      <c r="EI31" s="188">
        <v>1487564</v>
      </c>
      <c r="EJ31" s="188">
        <v>13793</v>
      </c>
      <c r="EK31" s="188">
        <v>237272</v>
      </c>
      <c r="EL31" s="188">
        <v>38476</v>
      </c>
      <c r="EM31" s="189">
        <v>49808</v>
      </c>
      <c r="EN31" s="1">
        <v>1904314</v>
      </c>
      <c r="EO31" s="1">
        <v>1543708</v>
      </c>
      <c r="EP31" s="1">
        <v>14818</v>
      </c>
      <c r="EQ31" s="1">
        <v>252314</v>
      </c>
      <c r="ER31" s="1">
        <v>41682</v>
      </c>
      <c r="ES31" s="132">
        <v>51792</v>
      </c>
      <c r="ET31" s="1">
        <v>1939033</v>
      </c>
      <c r="EU31" s="1">
        <v>1564996</v>
      </c>
      <c r="EV31" s="1">
        <v>15413</v>
      </c>
      <c r="EW31" s="1">
        <v>261920</v>
      </c>
      <c r="EX31" s="1">
        <v>19839</v>
      </c>
      <c r="EY31" s="1">
        <v>29681</v>
      </c>
      <c r="EZ31" s="1">
        <v>3615</v>
      </c>
      <c r="FA31" s="1">
        <v>43569</v>
      </c>
      <c r="FB31" s="132">
        <v>53135</v>
      </c>
    </row>
    <row r="32" spans="1:158" ht="14.25">
      <c r="A32" s="1" t="s">
        <v>43</v>
      </c>
      <c r="B32" s="1">
        <v>902195</v>
      </c>
      <c r="C32" s="1">
        <v>809350</v>
      </c>
      <c r="D32" s="1">
        <v>2575</v>
      </c>
      <c r="E32" s="1">
        <v>18081</v>
      </c>
      <c r="F32" s="1">
        <v>12590</v>
      </c>
      <c r="G32" s="1">
        <v>59599</v>
      </c>
      <c r="H32" s="13">
        <v>989415</v>
      </c>
      <c r="I32" s="1">
        <v>868628</v>
      </c>
      <c r="J32" s="1">
        <v>3743</v>
      </c>
      <c r="K32" s="1">
        <v>28565</v>
      </c>
      <c r="L32" s="1">
        <v>21290</v>
      </c>
      <c r="M32" s="1">
        <v>67189</v>
      </c>
      <c r="N32" s="66">
        <v>903283</v>
      </c>
      <c r="O32" s="1">
        <v>810002</v>
      </c>
      <c r="P32" s="1">
        <v>2575</v>
      </c>
      <c r="Q32" s="1">
        <v>18229</v>
      </c>
      <c r="R32" s="1">
        <v>12697</v>
      </c>
      <c r="S32" s="1">
        <v>59780</v>
      </c>
      <c r="T32" s="13">
        <v>905854</v>
      </c>
      <c r="U32" s="1">
        <v>809511</v>
      </c>
      <c r="V32" s="1">
        <v>3013</v>
      </c>
      <c r="W32" s="1">
        <v>19701</v>
      </c>
      <c r="X32" s="1">
        <v>13015</v>
      </c>
      <c r="Y32" s="1">
        <v>60614</v>
      </c>
      <c r="Z32" s="13">
        <v>909859</v>
      </c>
      <c r="AA32" s="1">
        <v>811035</v>
      </c>
      <c r="AB32" s="1">
        <v>3339</v>
      </c>
      <c r="AC32" s="1">
        <v>20929</v>
      </c>
      <c r="AD32" s="1">
        <v>13280</v>
      </c>
      <c r="AE32" s="1">
        <v>61276</v>
      </c>
      <c r="AF32" s="13">
        <v>916754</v>
      </c>
      <c r="AG32" s="1">
        <v>815194</v>
      </c>
      <c r="AH32" s="1">
        <v>3730</v>
      </c>
      <c r="AI32" s="1">
        <v>22192</v>
      </c>
      <c r="AJ32" s="1">
        <v>13552</v>
      </c>
      <c r="AK32" s="1">
        <v>62086</v>
      </c>
      <c r="AL32" s="13">
        <v>925969</v>
      </c>
      <c r="AM32" s="1">
        <v>821308</v>
      </c>
      <c r="AN32" s="1">
        <v>4150</v>
      </c>
      <c r="AO32" s="1">
        <v>23520</v>
      </c>
      <c r="AP32" s="1">
        <v>13878</v>
      </c>
      <c r="AQ32" s="1">
        <v>63113</v>
      </c>
      <c r="AR32" s="13">
        <v>934888</v>
      </c>
      <c r="AS32" s="1">
        <v>827107</v>
      </c>
      <c r="AT32" s="1">
        <v>4449</v>
      </c>
      <c r="AU32" s="1">
        <v>24991</v>
      </c>
      <c r="AV32" s="1">
        <v>14239</v>
      </c>
      <c r="AW32" s="1">
        <v>64102</v>
      </c>
      <c r="AX32" s="13">
        <v>945428</v>
      </c>
      <c r="AY32" s="1">
        <v>834663</v>
      </c>
      <c r="AZ32" s="1">
        <v>4900</v>
      </c>
      <c r="BA32" s="1">
        <v>26374</v>
      </c>
      <c r="BB32" s="1">
        <v>14648</v>
      </c>
      <c r="BC32" s="1">
        <v>64843</v>
      </c>
      <c r="BD32" s="13">
        <v>956624</v>
      </c>
      <c r="BE32" s="1">
        <v>842846</v>
      </c>
      <c r="BF32" s="1">
        <v>5278</v>
      </c>
      <c r="BG32" s="1">
        <v>27649</v>
      </c>
      <c r="BH32" s="1">
        <v>15049</v>
      </c>
      <c r="BI32" s="1">
        <v>65802</v>
      </c>
      <c r="BJ32" s="13">
        <v>967440</v>
      </c>
      <c r="BK32" s="1">
        <v>850601</v>
      </c>
      <c r="BL32" s="1">
        <v>5632</v>
      </c>
      <c r="BM32" s="1">
        <v>28804</v>
      </c>
      <c r="BN32" s="1">
        <v>15621</v>
      </c>
      <c r="BO32" s="1">
        <v>66782</v>
      </c>
      <c r="BP32" s="13">
        <v>974989</v>
      </c>
      <c r="BQ32" s="1">
        <v>854206</v>
      </c>
      <c r="BR32" s="1">
        <v>6325</v>
      </c>
      <c r="BS32" s="1">
        <v>30265</v>
      </c>
      <c r="BT32" s="1">
        <v>16196</v>
      </c>
      <c r="BU32" s="1">
        <v>67997</v>
      </c>
      <c r="BV32" s="13">
        <v>989415</v>
      </c>
      <c r="BW32" s="1">
        <v>868628</v>
      </c>
      <c r="BX32" s="1">
        <v>3743</v>
      </c>
      <c r="BY32" s="1">
        <v>28565</v>
      </c>
      <c r="BZ32" s="1">
        <v>21290</v>
      </c>
      <c r="CA32" s="1">
        <v>67189</v>
      </c>
      <c r="CB32" s="119">
        <v>998199</v>
      </c>
      <c r="CC32" s="12">
        <v>873186</v>
      </c>
      <c r="CD32" s="12">
        <v>4907</v>
      </c>
      <c r="CE32" s="12">
        <v>30502</v>
      </c>
      <c r="CF32" s="12">
        <v>21833</v>
      </c>
      <c r="CG32" s="12">
        <v>67771</v>
      </c>
      <c r="CH32" s="61">
        <v>1005141</v>
      </c>
      <c r="CI32" s="205">
        <v>876823</v>
      </c>
      <c r="CJ32" s="205">
        <v>5198</v>
      </c>
      <c r="CK32" s="205">
        <v>31552</v>
      </c>
      <c r="CL32" s="205">
        <v>22466</v>
      </c>
      <c r="CM32" s="206">
        <v>69102</v>
      </c>
      <c r="CN32" s="101">
        <v>1015165</v>
      </c>
      <c r="CO32" s="101">
        <v>882812</v>
      </c>
      <c r="CP32" s="101">
        <v>5341</v>
      </c>
      <c r="CQ32" s="12">
        <v>33689</v>
      </c>
      <c r="CR32" s="101">
        <v>23193</v>
      </c>
      <c r="CS32" s="151">
        <v>70130</v>
      </c>
      <c r="CT32" s="173">
        <f t="shared" si="51"/>
        <v>1023579</v>
      </c>
      <c r="CU32" s="1">
        <v>887707</v>
      </c>
      <c r="CV32" s="1">
        <v>5563</v>
      </c>
      <c r="CW32" s="101">
        <v>35362</v>
      </c>
      <c r="CX32" s="1">
        <v>23945</v>
      </c>
      <c r="CY32" s="132">
        <v>71002</v>
      </c>
      <c r="CZ32" s="173">
        <f t="shared" si="52"/>
        <v>1032949</v>
      </c>
      <c r="DA32" s="1">
        <v>893712</v>
      </c>
      <c r="DB32" s="1">
        <v>5656</v>
      </c>
      <c r="DC32" s="101">
        <v>37201</v>
      </c>
      <c r="DD32" s="1">
        <v>24582</v>
      </c>
      <c r="DE32" s="169">
        <v>71798</v>
      </c>
      <c r="DF32" s="173">
        <f t="shared" si="53"/>
        <v>1042520</v>
      </c>
      <c r="DG32" s="1">
        <v>901301</v>
      </c>
      <c r="DH32" s="1">
        <v>5410</v>
      </c>
      <c r="DI32" s="101">
        <v>37840</v>
      </c>
      <c r="DJ32" s="1">
        <v>25312</v>
      </c>
      <c r="DK32" s="132">
        <v>72657</v>
      </c>
      <c r="DL32" s="173">
        <f t="shared" si="56"/>
        <v>1050493</v>
      </c>
      <c r="DM32" s="1">
        <v>905811</v>
      </c>
      <c r="DN32" s="1">
        <v>5506</v>
      </c>
      <c r="DO32" s="101">
        <v>39633</v>
      </c>
      <c r="DP32" s="101">
        <v>64382</v>
      </c>
      <c r="DQ32" s="101">
        <v>8458</v>
      </c>
      <c r="DR32" s="101">
        <v>753</v>
      </c>
      <c r="DS32" s="1">
        <v>25950</v>
      </c>
      <c r="DT32" s="132">
        <v>73593</v>
      </c>
      <c r="DU32" s="173">
        <f t="shared" si="54"/>
        <v>1060665</v>
      </c>
      <c r="DV32" s="1">
        <v>912054</v>
      </c>
      <c r="DW32" s="1">
        <v>5633</v>
      </c>
      <c r="DX32" s="101">
        <v>42282</v>
      </c>
      <c r="DY32" s="1">
        <v>26046</v>
      </c>
      <c r="DZ32" s="132">
        <v>74650</v>
      </c>
      <c r="EA32" s="173">
        <f t="shared" si="55"/>
        <v>1068778</v>
      </c>
      <c r="EB32" s="1">
        <v>917711</v>
      </c>
      <c r="EC32" s="1">
        <v>5766</v>
      </c>
      <c r="ED32" s="101">
        <v>43289</v>
      </c>
      <c r="EE32" s="1">
        <v>26880</v>
      </c>
      <c r="EF32" s="132">
        <v>75132</v>
      </c>
      <c r="EG32" s="1">
        <f t="shared" si="33"/>
        <v>93789</v>
      </c>
      <c r="EH32" s="188">
        <v>1080577</v>
      </c>
      <c r="EI32" s="188">
        <v>925921</v>
      </c>
      <c r="EJ32" s="188">
        <v>5829</v>
      </c>
      <c r="EK32" s="188">
        <v>44960</v>
      </c>
      <c r="EL32" s="188">
        <v>27799</v>
      </c>
      <c r="EM32" s="189">
        <v>76068</v>
      </c>
      <c r="EN32" s="1">
        <v>1106227</v>
      </c>
      <c r="EO32" s="1">
        <v>945790</v>
      </c>
      <c r="EP32" s="1">
        <v>6134</v>
      </c>
      <c r="EQ32" s="1">
        <v>48076</v>
      </c>
      <c r="ER32" s="1">
        <v>28887</v>
      </c>
      <c r="ES32" s="132">
        <v>77340</v>
      </c>
      <c r="ET32" s="1">
        <v>1122867</v>
      </c>
      <c r="EU32" s="1">
        <v>957643</v>
      </c>
      <c r="EV32" s="1">
        <v>6205</v>
      </c>
      <c r="EW32" s="1">
        <v>50719</v>
      </c>
      <c r="EX32" s="1">
        <v>65967</v>
      </c>
      <c r="EY32" s="1">
        <v>11582</v>
      </c>
      <c r="EZ32" s="1">
        <v>891</v>
      </c>
      <c r="FA32" s="1">
        <v>29860</v>
      </c>
      <c r="FB32" s="132">
        <v>78440</v>
      </c>
    </row>
    <row r="33" spans="1:158" ht="14.25">
      <c r="A33" s="1" t="s">
        <v>44</v>
      </c>
      <c r="B33" s="1">
        <v>1998257</v>
      </c>
      <c r="C33" s="1">
        <v>1312187</v>
      </c>
      <c r="D33" s="1">
        <v>133003</v>
      </c>
      <c r="E33" s="1">
        <v>393970</v>
      </c>
      <c r="F33" s="1">
        <v>38946</v>
      </c>
      <c r="G33" s="1">
        <v>120151</v>
      </c>
      <c r="H33" s="13">
        <v>2700551</v>
      </c>
      <c r="I33" s="1">
        <v>1462081</v>
      </c>
      <c r="J33" s="1">
        <v>208058</v>
      </c>
      <c r="K33" s="1">
        <v>716501</v>
      </c>
      <c r="L33" s="1">
        <v>79132</v>
      </c>
      <c r="M33" s="1">
        <v>234779</v>
      </c>
      <c r="N33" s="66">
        <v>2018244</v>
      </c>
      <c r="O33" s="1">
        <v>1322053</v>
      </c>
      <c r="P33" s="1">
        <v>134148</v>
      </c>
      <c r="Q33" s="1">
        <v>400419</v>
      </c>
      <c r="R33" s="1">
        <v>39564</v>
      </c>
      <c r="S33" s="1">
        <v>122060</v>
      </c>
      <c r="T33" s="13">
        <v>2093973</v>
      </c>
      <c r="U33" s="1">
        <v>1348279</v>
      </c>
      <c r="V33" s="1">
        <v>140949</v>
      </c>
      <c r="W33" s="1">
        <v>432070</v>
      </c>
      <c r="X33" s="1">
        <v>42094</v>
      </c>
      <c r="Y33" s="1">
        <v>130581</v>
      </c>
      <c r="Z33" s="13">
        <v>2164518</v>
      </c>
      <c r="AA33" s="1">
        <v>1371147</v>
      </c>
      <c r="AB33" s="1">
        <v>147240</v>
      </c>
      <c r="AC33" s="1">
        <v>462424</v>
      </c>
      <c r="AD33" s="1">
        <v>44375</v>
      </c>
      <c r="AE33" s="1">
        <v>139332</v>
      </c>
      <c r="AF33" s="13">
        <v>2233830</v>
      </c>
      <c r="AG33" s="1">
        <v>1395645</v>
      </c>
      <c r="AH33" s="1">
        <v>153020</v>
      </c>
      <c r="AI33" s="1">
        <v>490781</v>
      </c>
      <c r="AJ33" s="1">
        <v>46745</v>
      </c>
      <c r="AK33" s="1">
        <v>147639</v>
      </c>
      <c r="AL33" s="13">
        <v>2323875</v>
      </c>
      <c r="AM33" s="1">
        <v>1429490</v>
      </c>
      <c r="AN33" s="1">
        <v>161406</v>
      </c>
      <c r="AO33" s="1">
        <v>525542</v>
      </c>
      <c r="AP33" s="1">
        <v>49685</v>
      </c>
      <c r="AQ33" s="1">
        <v>157752</v>
      </c>
      <c r="AR33" s="13">
        <v>2401671</v>
      </c>
      <c r="AS33" s="1">
        <v>1448998</v>
      </c>
      <c r="AT33" s="1">
        <v>169664</v>
      </c>
      <c r="AU33" s="1">
        <v>562437</v>
      </c>
      <c r="AV33" s="1">
        <v>52524</v>
      </c>
      <c r="AW33" s="1">
        <v>168048</v>
      </c>
      <c r="AX33" s="13">
        <v>2484196</v>
      </c>
      <c r="AY33" s="1">
        <v>1467614</v>
      </c>
      <c r="AZ33" s="1">
        <v>178748</v>
      </c>
      <c r="BA33" s="1">
        <v>603487</v>
      </c>
      <c r="BB33" s="1">
        <v>55382</v>
      </c>
      <c r="BC33" s="1">
        <v>178965</v>
      </c>
      <c r="BD33" s="13">
        <v>2554344</v>
      </c>
      <c r="BE33" s="1">
        <v>1480248</v>
      </c>
      <c r="BF33" s="1">
        <v>185424</v>
      </c>
      <c r="BG33" s="1">
        <v>641727</v>
      </c>
      <c r="BH33" s="1">
        <v>58099</v>
      </c>
      <c r="BI33" s="1">
        <v>188846</v>
      </c>
      <c r="BJ33" s="13">
        <v>2600167</v>
      </c>
      <c r="BK33" s="1">
        <v>1485702</v>
      </c>
      <c r="BL33" s="1">
        <v>189919</v>
      </c>
      <c r="BM33" s="1">
        <v>668527</v>
      </c>
      <c r="BN33" s="1">
        <v>60223</v>
      </c>
      <c r="BO33" s="1">
        <v>195796</v>
      </c>
      <c r="BP33" s="13">
        <v>2643085</v>
      </c>
      <c r="BQ33" s="1">
        <v>1475518</v>
      </c>
      <c r="BR33" s="1">
        <v>196682</v>
      </c>
      <c r="BS33" s="1">
        <v>700294</v>
      </c>
      <c r="BT33" s="1">
        <v>61890</v>
      </c>
      <c r="BU33" s="1">
        <v>208701</v>
      </c>
      <c r="BV33" s="13">
        <v>2700551</v>
      </c>
      <c r="BW33" s="1">
        <v>1462081</v>
      </c>
      <c r="BX33" s="1">
        <v>208058</v>
      </c>
      <c r="BY33" s="1">
        <v>716501</v>
      </c>
      <c r="BZ33" s="1">
        <v>79132</v>
      </c>
      <c r="CA33" s="1">
        <v>234779</v>
      </c>
      <c r="CB33" s="119">
        <v>2723322</v>
      </c>
      <c r="CC33" s="12">
        <v>1458510</v>
      </c>
      <c r="CD33" s="12">
        <v>211497</v>
      </c>
      <c r="CE33" s="12">
        <v>737221</v>
      </c>
      <c r="CF33" s="12">
        <v>78721</v>
      </c>
      <c r="CG33" s="12">
        <v>237373</v>
      </c>
      <c r="CH33" s="61">
        <v>2085538</v>
      </c>
      <c r="CI33" s="205">
        <v>830454</v>
      </c>
      <c r="CJ33" s="205">
        <v>37285</v>
      </c>
      <c r="CK33" s="205">
        <v>979722</v>
      </c>
      <c r="CL33" s="205">
        <v>29699</v>
      </c>
      <c r="CM33" s="206">
        <v>208378</v>
      </c>
      <c r="CN33" s="101">
        <v>2790136</v>
      </c>
      <c r="CO33" s="101">
        <v>1457777</v>
      </c>
      <c r="CP33" s="101">
        <v>226433</v>
      </c>
      <c r="CQ33" s="12">
        <v>767050</v>
      </c>
      <c r="CR33" s="101">
        <v>83735</v>
      </c>
      <c r="CS33" s="151">
        <v>255141</v>
      </c>
      <c r="CT33" s="173">
        <f t="shared" si="51"/>
        <v>2839099</v>
      </c>
      <c r="CU33" s="1">
        <v>1462027</v>
      </c>
      <c r="CV33" s="1">
        <v>233558</v>
      </c>
      <c r="CW33" s="101">
        <v>790034</v>
      </c>
      <c r="CX33" s="1">
        <v>87386</v>
      </c>
      <c r="CY33" s="132">
        <v>266094</v>
      </c>
      <c r="CZ33" s="173">
        <f t="shared" si="52"/>
        <v>2890845</v>
      </c>
      <c r="DA33" s="1">
        <v>1466661</v>
      </c>
      <c r="DB33" s="1">
        <v>242182</v>
      </c>
      <c r="DC33" s="101">
        <v>813391</v>
      </c>
      <c r="DD33" s="1">
        <v>91447</v>
      </c>
      <c r="DE33" s="169">
        <v>277164</v>
      </c>
      <c r="DF33" s="173">
        <f t="shared" si="53"/>
        <v>2940058</v>
      </c>
      <c r="DG33" s="1">
        <v>1468421</v>
      </c>
      <c r="DH33" s="1">
        <v>254282</v>
      </c>
      <c r="DI33" s="101">
        <v>836626</v>
      </c>
      <c r="DJ33" s="1">
        <v>95812</v>
      </c>
      <c r="DK33" s="132">
        <v>284917</v>
      </c>
      <c r="DL33" s="173">
        <f t="shared" si="56"/>
        <v>2998039</v>
      </c>
      <c r="DM33" s="1">
        <v>1470855</v>
      </c>
      <c r="DN33" s="1">
        <v>266965</v>
      </c>
      <c r="DO33" s="101">
        <v>864665</v>
      </c>
      <c r="DP33" s="101">
        <v>25556</v>
      </c>
      <c r="DQ33" s="101">
        <v>251426</v>
      </c>
      <c r="DR33" s="101">
        <v>18578</v>
      </c>
      <c r="DS33" s="1">
        <v>99994</v>
      </c>
      <c r="DT33" s="132">
        <v>295560</v>
      </c>
      <c r="DU33" s="173">
        <f t="shared" si="54"/>
        <v>3027341</v>
      </c>
      <c r="DV33" s="1">
        <v>1476439</v>
      </c>
      <c r="DW33" s="1">
        <v>277358</v>
      </c>
      <c r="DX33" s="101">
        <v>877290</v>
      </c>
      <c r="DY33" s="1">
        <v>103555</v>
      </c>
      <c r="DZ33" s="132">
        <v>292699</v>
      </c>
      <c r="EA33" s="173">
        <f t="shared" si="55"/>
        <v>3080156</v>
      </c>
      <c r="EB33" s="1">
        <v>1483933</v>
      </c>
      <c r="EC33" s="1">
        <v>286466</v>
      </c>
      <c r="ED33" s="101">
        <v>900600</v>
      </c>
      <c r="EE33" s="1">
        <v>108602</v>
      </c>
      <c r="EF33" s="132">
        <v>300555</v>
      </c>
      <c r="EG33" s="1">
        <f t="shared" si="33"/>
        <v>437071</v>
      </c>
      <c r="EH33" s="188">
        <v>3138259</v>
      </c>
      <c r="EI33" s="188">
        <v>1487234</v>
      </c>
      <c r="EJ33" s="188">
        <v>296009</v>
      </c>
      <c r="EK33" s="188">
        <v>924674</v>
      </c>
      <c r="EL33" s="188">
        <v>115944</v>
      </c>
      <c r="EM33" s="189">
        <v>314398</v>
      </c>
      <c r="EN33" s="1">
        <v>3146402</v>
      </c>
      <c r="EO33" s="1">
        <v>1468832</v>
      </c>
      <c r="EP33" s="1">
        <v>299847</v>
      </c>
      <c r="EQ33" s="1">
        <v>939856</v>
      </c>
      <c r="ER33" s="1">
        <v>118701</v>
      </c>
      <c r="ES33" s="132">
        <v>319166</v>
      </c>
      <c r="ET33" s="1">
        <v>3177772</v>
      </c>
      <c r="EU33" s="1">
        <v>1452282</v>
      </c>
      <c r="EV33" s="1">
        <v>309116</v>
      </c>
      <c r="EW33" s="1">
        <v>961354</v>
      </c>
      <c r="EX33" s="1">
        <v>26334</v>
      </c>
      <c r="EY33" s="1">
        <v>283621</v>
      </c>
      <c r="EZ33" s="1">
        <v>22339</v>
      </c>
      <c r="FA33" s="1">
        <v>122726</v>
      </c>
      <c r="FB33" s="132">
        <v>332294</v>
      </c>
    </row>
    <row r="34" spans="1:158" ht="14.25">
      <c r="A34" s="1" t="s">
        <v>45</v>
      </c>
      <c r="B34" s="1">
        <v>1819046</v>
      </c>
      <c r="C34" s="1">
        <v>821436</v>
      </c>
      <c r="D34" s="1">
        <v>31220</v>
      </c>
      <c r="E34" s="1">
        <v>765386</v>
      </c>
      <c r="F34" s="1">
        <v>18685</v>
      </c>
      <c r="G34" s="1">
        <v>182319</v>
      </c>
      <c r="H34" s="13">
        <v>2059179</v>
      </c>
      <c r="I34" s="1">
        <v>833810</v>
      </c>
      <c r="J34" s="1">
        <v>35462</v>
      </c>
      <c r="K34" s="1">
        <v>953403</v>
      </c>
      <c r="L34" s="1">
        <v>29835</v>
      </c>
      <c r="M34" s="1">
        <v>206669</v>
      </c>
      <c r="N34" s="66">
        <v>1820704</v>
      </c>
      <c r="O34" s="1">
        <v>818979</v>
      </c>
      <c r="P34" s="1">
        <v>31158</v>
      </c>
      <c r="Q34" s="1">
        <v>769684</v>
      </c>
      <c r="R34" s="1">
        <v>18760</v>
      </c>
      <c r="S34" s="1">
        <v>182123</v>
      </c>
      <c r="T34" s="13">
        <v>1828330</v>
      </c>
      <c r="U34" s="1">
        <v>810988</v>
      </c>
      <c r="V34" s="1">
        <v>32557</v>
      </c>
      <c r="W34" s="1">
        <v>780929</v>
      </c>
      <c r="X34" s="1">
        <v>19236</v>
      </c>
      <c r="Y34" s="1">
        <v>184620</v>
      </c>
      <c r="Z34" s="13">
        <v>1848986</v>
      </c>
      <c r="AA34" s="1">
        <v>812073</v>
      </c>
      <c r="AB34" s="1">
        <v>34106</v>
      </c>
      <c r="AC34" s="1">
        <v>795428</v>
      </c>
      <c r="AD34" s="1">
        <v>20010</v>
      </c>
      <c r="AE34" s="1">
        <v>187369</v>
      </c>
      <c r="AF34" s="13">
        <v>1867909</v>
      </c>
      <c r="AG34" s="1">
        <v>812919</v>
      </c>
      <c r="AH34" s="1">
        <v>35484</v>
      </c>
      <c r="AI34" s="1">
        <v>809202</v>
      </c>
      <c r="AJ34" s="1">
        <v>20650</v>
      </c>
      <c r="AK34" s="1">
        <v>189654</v>
      </c>
      <c r="AL34" s="13">
        <v>1889266</v>
      </c>
      <c r="AM34" s="1">
        <v>816160</v>
      </c>
      <c r="AN34" s="1">
        <v>37214</v>
      </c>
      <c r="AO34" s="1">
        <v>822876</v>
      </c>
      <c r="AP34" s="1">
        <v>21375</v>
      </c>
      <c r="AQ34" s="1">
        <v>191641</v>
      </c>
      <c r="AR34" s="13">
        <v>1912884</v>
      </c>
      <c r="AS34" s="1">
        <v>820640</v>
      </c>
      <c r="AT34" s="1">
        <v>38487</v>
      </c>
      <c r="AU34" s="1">
        <v>838326</v>
      </c>
      <c r="AV34" s="1">
        <v>22274</v>
      </c>
      <c r="AW34" s="1">
        <v>193157</v>
      </c>
      <c r="AX34" s="13">
        <v>1937916</v>
      </c>
      <c r="AY34" s="1">
        <v>825736</v>
      </c>
      <c r="AZ34" s="1">
        <v>40103</v>
      </c>
      <c r="BA34" s="1">
        <v>854750</v>
      </c>
      <c r="BB34" s="1">
        <v>23138</v>
      </c>
      <c r="BC34" s="1">
        <v>194189</v>
      </c>
      <c r="BD34" s="13">
        <v>1964402</v>
      </c>
      <c r="BE34" s="1">
        <v>829347</v>
      </c>
      <c r="BF34" s="1">
        <v>41494</v>
      </c>
      <c r="BG34" s="1">
        <v>873753</v>
      </c>
      <c r="BH34" s="1">
        <v>24064</v>
      </c>
      <c r="BI34" s="1">
        <v>195744</v>
      </c>
      <c r="BJ34" s="13">
        <v>1984356</v>
      </c>
      <c r="BK34" s="1">
        <v>828237</v>
      </c>
      <c r="BL34" s="1">
        <v>42583</v>
      </c>
      <c r="BM34" s="1">
        <v>891013</v>
      </c>
      <c r="BN34" s="1">
        <v>25059</v>
      </c>
      <c r="BO34" s="1">
        <v>197464</v>
      </c>
      <c r="BP34" s="13">
        <v>2009671</v>
      </c>
      <c r="BQ34" s="1">
        <v>821619</v>
      </c>
      <c r="BR34" s="1">
        <v>44466</v>
      </c>
      <c r="BS34" s="1">
        <v>915738</v>
      </c>
      <c r="BT34" s="1">
        <v>26377</v>
      </c>
      <c r="BU34" s="1">
        <v>201471</v>
      </c>
      <c r="BV34" s="13">
        <v>2059179</v>
      </c>
      <c r="BW34" s="1">
        <v>833810</v>
      </c>
      <c r="BX34" s="1">
        <v>35462</v>
      </c>
      <c r="BY34" s="1">
        <v>953403</v>
      </c>
      <c r="BZ34" s="1">
        <v>29835</v>
      </c>
      <c r="CA34" s="1">
        <v>206669</v>
      </c>
      <c r="CB34" s="119">
        <v>2082224</v>
      </c>
      <c r="CC34" s="12">
        <v>836611</v>
      </c>
      <c r="CD34" s="12">
        <v>38362</v>
      </c>
      <c r="CE34" s="12">
        <v>973050</v>
      </c>
      <c r="CF34" s="12">
        <v>29508</v>
      </c>
      <c r="CG34" s="12">
        <v>204693</v>
      </c>
      <c r="CH34" s="61">
        <v>2758931</v>
      </c>
      <c r="CI34" s="205">
        <v>1458379</v>
      </c>
      <c r="CJ34" s="205">
        <v>221036</v>
      </c>
      <c r="CK34" s="205">
        <v>752049</v>
      </c>
      <c r="CL34" s="205">
        <v>81035</v>
      </c>
      <c r="CM34" s="206">
        <v>246432</v>
      </c>
      <c r="CN34" s="101">
        <v>2085287</v>
      </c>
      <c r="CO34" s="101">
        <v>820700</v>
      </c>
      <c r="CP34" s="101">
        <v>37936</v>
      </c>
      <c r="CQ34" s="12">
        <v>986555</v>
      </c>
      <c r="CR34" s="101">
        <v>30328</v>
      </c>
      <c r="CS34" s="151">
        <v>209768</v>
      </c>
      <c r="CT34" s="173">
        <f t="shared" si="51"/>
        <v>2085572</v>
      </c>
      <c r="CU34" s="1">
        <v>811400</v>
      </c>
      <c r="CV34" s="1">
        <v>38598</v>
      </c>
      <c r="CW34" s="101">
        <v>994151</v>
      </c>
      <c r="CX34" s="1">
        <v>30682</v>
      </c>
      <c r="CY34" s="132">
        <v>210741</v>
      </c>
      <c r="CZ34" s="173">
        <f t="shared" si="52"/>
        <v>2085109</v>
      </c>
      <c r="DA34" s="1">
        <v>801529</v>
      </c>
      <c r="DB34" s="1">
        <v>39126</v>
      </c>
      <c r="DC34" s="101">
        <v>1001258</v>
      </c>
      <c r="DD34" s="1">
        <v>31060</v>
      </c>
      <c r="DE34" s="169">
        <v>212136</v>
      </c>
      <c r="DF34" s="173">
        <f t="shared" si="53"/>
        <v>2081015</v>
      </c>
      <c r="DG34" s="1">
        <v>792167</v>
      </c>
      <c r="DH34" s="1">
        <v>37585</v>
      </c>
      <c r="DI34" s="101">
        <v>1009873</v>
      </c>
      <c r="DJ34" s="1">
        <v>30758</v>
      </c>
      <c r="DK34" s="132">
        <v>210632</v>
      </c>
      <c r="DL34" s="173">
        <f t="shared" si="56"/>
        <v>2088070</v>
      </c>
      <c r="DM34" s="1">
        <v>783064</v>
      </c>
      <c r="DN34" s="1">
        <v>37933</v>
      </c>
      <c r="DO34" s="101">
        <v>1018349</v>
      </c>
      <c r="DP34" s="101">
        <v>184669</v>
      </c>
      <c r="DQ34" s="101">
        <v>31231</v>
      </c>
      <c r="DR34" s="101">
        <v>1382</v>
      </c>
      <c r="DS34" s="1">
        <v>31442</v>
      </c>
      <c r="DT34" s="132">
        <v>217282</v>
      </c>
      <c r="DU34" s="173">
        <f t="shared" si="54"/>
        <v>2092741</v>
      </c>
      <c r="DV34" s="1">
        <v>777297</v>
      </c>
      <c r="DW34" s="1">
        <v>38840</v>
      </c>
      <c r="DX34" s="101">
        <v>1027108</v>
      </c>
      <c r="DY34" s="1">
        <v>31439</v>
      </c>
      <c r="DZ34" s="132">
        <v>218057</v>
      </c>
      <c r="EA34" s="173">
        <f t="shared" si="55"/>
        <v>2096829</v>
      </c>
      <c r="EB34" s="1">
        <v>772630</v>
      </c>
      <c r="EC34" s="1">
        <v>39583</v>
      </c>
      <c r="ED34" s="101">
        <v>1032942</v>
      </c>
      <c r="EE34" s="1">
        <v>32372</v>
      </c>
      <c r="EF34" s="132">
        <v>219302</v>
      </c>
      <c r="EG34" s="1">
        <f t="shared" si="33"/>
        <v>87158</v>
      </c>
      <c r="EH34" s="188">
        <v>2106319</v>
      </c>
      <c r="EI34" s="188">
        <v>767069</v>
      </c>
      <c r="EJ34" s="188">
        <v>40514</v>
      </c>
      <c r="EK34" s="188">
        <v>1046092</v>
      </c>
      <c r="EL34" s="188">
        <v>33367</v>
      </c>
      <c r="EM34" s="189">
        <v>219277</v>
      </c>
      <c r="EN34" s="1">
        <v>2116677</v>
      </c>
      <c r="EO34" s="1">
        <v>762525</v>
      </c>
      <c r="EP34" s="1">
        <v>40976</v>
      </c>
      <c r="EQ34" s="1">
        <v>1057779</v>
      </c>
      <c r="ER34" s="1">
        <v>34284</v>
      </c>
      <c r="ES34" s="132">
        <v>221113</v>
      </c>
      <c r="ET34" s="1">
        <v>2113344</v>
      </c>
      <c r="EU34" s="1">
        <v>754687</v>
      </c>
      <c r="EV34" s="1">
        <v>41637</v>
      </c>
      <c r="EW34" s="1">
        <v>1059865</v>
      </c>
      <c r="EX34" s="1">
        <v>185093</v>
      </c>
      <c r="EY34" s="1">
        <v>35686</v>
      </c>
      <c r="EZ34" s="1">
        <v>1401</v>
      </c>
      <c r="FA34" s="1">
        <v>34975</v>
      </c>
      <c r="FB34" s="132">
        <v>222180</v>
      </c>
    </row>
    <row r="35" spans="1:158" ht="14.25">
      <c r="A35" s="1" t="s">
        <v>46</v>
      </c>
      <c r="B35" s="1">
        <v>3421399</v>
      </c>
      <c r="C35" s="1">
        <v>2871997</v>
      </c>
      <c r="D35" s="1">
        <v>54445</v>
      </c>
      <c r="E35" s="1">
        <v>275314</v>
      </c>
      <c r="F35" s="1">
        <v>69238</v>
      </c>
      <c r="G35" s="1">
        <v>150405</v>
      </c>
      <c r="H35" s="13">
        <v>3831074</v>
      </c>
      <c r="I35" s="1">
        <v>3005848</v>
      </c>
      <c r="J35" s="1">
        <v>64984</v>
      </c>
      <c r="K35" s="1">
        <v>450062</v>
      </c>
      <c r="L35" s="1">
        <v>109839</v>
      </c>
      <c r="M35" s="1">
        <v>200341</v>
      </c>
      <c r="N35" s="66">
        <v>3430828</v>
      </c>
      <c r="O35" s="1">
        <v>2876556</v>
      </c>
      <c r="P35" s="1">
        <v>54603</v>
      </c>
      <c r="Q35" s="1">
        <v>278051</v>
      </c>
      <c r="R35" s="1">
        <v>69925</v>
      </c>
      <c r="S35" s="1">
        <v>151693</v>
      </c>
      <c r="T35" s="13">
        <v>3470716</v>
      </c>
      <c r="U35" s="1">
        <v>2891517</v>
      </c>
      <c r="V35" s="1">
        <v>56144</v>
      </c>
      <c r="W35" s="1">
        <v>294869</v>
      </c>
      <c r="X35" s="1">
        <v>71586</v>
      </c>
      <c r="Y35" s="1">
        <v>156600</v>
      </c>
      <c r="Z35" s="13">
        <v>3517982</v>
      </c>
      <c r="AA35" s="1">
        <v>2913783</v>
      </c>
      <c r="AB35" s="1">
        <v>57873</v>
      </c>
      <c r="AC35" s="1">
        <v>311368</v>
      </c>
      <c r="AD35" s="1">
        <v>73498</v>
      </c>
      <c r="AE35" s="1">
        <v>161460</v>
      </c>
      <c r="AF35" s="13">
        <v>3551877</v>
      </c>
      <c r="AG35" s="1">
        <v>2926500</v>
      </c>
      <c r="AH35" s="1">
        <v>58878</v>
      </c>
      <c r="AI35" s="1">
        <v>326126</v>
      </c>
      <c r="AJ35" s="1">
        <v>74941</v>
      </c>
      <c r="AK35" s="1">
        <v>165432</v>
      </c>
      <c r="AL35" s="13">
        <v>3576262</v>
      </c>
      <c r="AM35" s="1">
        <v>2931747</v>
      </c>
      <c r="AN35" s="1">
        <v>59586</v>
      </c>
      <c r="AO35" s="1">
        <v>340226</v>
      </c>
      <c r="AP35" s="1">
        <v>76214</v>
      </c>
      <c r="AQ35" s="1">
        <v>168489</v>
      </c>
      <c r="AR35" s="13">
        <v>3621939</v>
      </c>
      <c r="AS35" s="1">
        <v>2951898</v>
      </c>
      <c r="AT35" s="1">
        <v>60968</v>
      </c>
      <c r="AU35" s="1">
        <v>357597</v>
      </c>
      <c r="AV35" s="1">
        <v>78138</v>
      </c>
      <c r="AW35" s="1">
        <v>173338</v>
      </c>
      <c r="AX35" s="13">
        <v>3680968</v>
      </c>
      <c r="AY35" s="1">
        <v>2981436</v>
      </c>
      <c r="AZ35" s="1">
        <v>63021</v>
      </c>
      <c r="BA35" s="1">
        <v>377236</v>
      </c>
      <c r="BB35" s="1">
        <v>80553</v>
      </c>
      <c r="BC35" s="1">
        <v>178722</v>
      </c>
      <c r="BD35" s="13">
        <v>3735549</v>
      </c>
      <c r="BE35" s="1">
        <v>3006695</v>
      </c>
      <c r="BF35" s="1">
        <v>64751</v>
      </c>
      <c r="BG35" s="1">
        <v>397278</v>
      </c>
      <c r="BH35" s="1">
        <v>82933</v>
      </c>
      <c r="BI35" s="1">
        <v>183892</v>
      </c>
      <c r="BJ35" s="13">
        <v>3790060</v>
      </c>
      <c r="BK35" s="1">
        <v>3033038</v>
      </c>
      <c r="BL35" s="1">
        <v>66511</v>
      </c>
      <c r="BM35" s="1">
        <v>416044</v>
      </c>
      <c r="BN35" s="1">
        <v>85566</v>
      </c>
      <c r="BO35" s="1">
        <v>188901</v>
      </c>
      <c r="BP35" s="13">
        <v>3825657</v>
      </c>
      <c r="BQ35" s="1">
        <v>3046695</v>
      </c>
      <c r="BR35" s="1">
        <v>68454</v>
      </c>
      <c r="BS35" s="1">
        <v>428469</v>
      </c>
      <c r="BT35" s="1">
        <v>87654</v>
      </c>
      <c r="BU35" s="1">
        <v>194385</v>
      </c>
      <c r="BV35" s="13">
        <v>3831074</v>
      </c>
      <c r="BW35" s="1">
        <v>3005848</v>
      </c>
      <c r="BX35" s="1">
        <v>64984</v>
      </c>
      <c r="BY35" s="1">
        <v>450062</v>
      </c>
      <c r="BZ35" s="1">
        <v>109839</v>
      </c>
      <c r="CA35" s="1">
        <v>200341</v>
      </c>
      <c r="CB35" s="119">
        <v>3871859</v>
      </c>
      <c r="CC35" s="12">
        <v>3024723</v>
      </c>
      <c r="CD35" s="12">
        <v>67243</v>
      </c>
      <c r="CE35" s="12">
        <v>466069</v>
      </c>
      <c r="CF35" s="12">
        <v>111413</v>
      </c>
      <c r="CG35" s="12">
        <v>202411</v>
      </c>
      <c r="CH35" s="61">
        <v>3899353</v>
      </c>
      <c r="CI35" s="205">
        <v>3033807</v>
      </c>
      <c r="CJ35" s="205">
        <v>68020</v>
      </c>
      <c r="CK35" s="205">
        <v>474157</v>
      </c>
      <c r="CL35" s="205">
        <v>114264</v>
      </c>
      <c r="CM35" s="206">
        <v>209105</v>
      </c>
      <c r="CN35" s="101">
        <v>3930065</v>
      </c>
      <c r="CO35" s="101">
        <v>3045289</v>
      </c>
      <c r="CP35" s="101">
        <v>68979</v>
      </c>
      <c r="CQ35" s="12">
        <v>483758</v>
      </c>
      <c r="CR35" s="101">
        <v>116887</v>
      </c>
      <c r="CS35" s="151">
        <v>215152</v>
      </c>
      <c r="CT35" s="173">
        <f t="shared" si="51"/>
        <v>3970239</v>
      </c>
      <c r="CU35" s="101">
        <v>3058538</v>
      </c>
      <c r="CV35" s="101">
        <v>70899</v>
      </c>
      <c r="CW35" s="101">
        <v>496789</v>
      </c>
      <c r="CX35" s="101">
        <v>120115</v>
      </c>
      <c r="CY35" s="132">
        <v>223898</v>
      </c>
      <c r="CZ35" s="173">
        <f t="shared" si="52"/>
        <v>4028977</v>
      </c>
      <c r="DA35" s="101">
        <v>3086301</v>
      </c>
      <c r="DB35" s="101">
        <v>73459</v>
      </c>
      <c r="DC35" s="101">
        <v>511901</v>
      </c>
      <c r="DD35" s="101">
        <v>124151</v>
      </c>
      <c r="DE35" s="169">
        <v>233165</v>
      </c>
      <c r="DF35" s="173">
        <f t="shared" si="53"/>
        <v>4093465</v>
      </c>
      <c r="DG35" s="101">
        <v>3126217</v>
      </c>
      <c r="DH35" s="101">
        <v>76067</v>
      </c>
      <c r="DI35" s="101">
        <v>522571</v>
      </c>
      <c r="DJ35" s="101">
        <v>128892</v>
      </c>
      <c r="DK35" s="132">
        <v>239718</v>
      </c>
      <c r="DL35" s="173">
        <f t="shared" si="56"/>
        <v>4142776</v>
      </c>
      <c r="DM35" s="101">
        <v>3139685</v>
      </c>
      <c r="DN35" s="101">
        <v>79485</v>
      </c>
      <c r="DO35" s="101">
        <v>540923</v>
      </c>
      <c r="DP35" s="101">
        <v>46220</v>
      </c>
      <c r="DQ35" s="101">
        <v>187218</v>
      </c>
      <c r="DR35" s="101">
        <v>16280</v>
      </c>
      <c r="DS35" s="101">
        <v>132965</v>
      </c>
      <c r="DT35" s="132">
        <v>249718</v>
      </c>
      <c r="DU35" s="173">
        <f t="shared" si="54"/>
        <v>4181886</v>
      </c>
      <c r="DV35" s="101">
        <v>3154504</v>
      </c>
      <c r="DW35" s="101">
        <v>80838</v>
      </c>
      <c r="DX35" s="101">
        <v>553064</v>
      </c>
      <c r="DY35" s="101">
        <v>135884</v>
      </c>
      <c r="DZ35" s="132">
        <v>257596</v>
      </c>
      <c r="EA35" s="173">
        <f t="shared" si="55"/>
        <v>4217737</v>
      </c>
      <c r="EB35" s="101">
        <v>3165484</v>
      </c>
      <c r="EC35" s="101">
        <v>82610</v>
      </c>
      <c r="ED35" s="101">
        <v>566847</v>
      </c>
      <c r="EE35" s="101">
        <v>139868</v>
      </c>
      <c r="EF35" s="132">
        <v>262928</v>
      </c>
      <c r="EG35" s="1">
        <f t="shared" si="33"/>
        <v>392080</v>
      </c>
      <c r="EH35" s="188">
        <v>4241507</v>
      </c>
      <c r="EI35" s="188">
        <v>3166992</v>
      </c>
      <c r="EJ35" s="188">
        <v>83191</v>
      </c>
      <c r="EK35" s="188">
        <v>579836</v>
      </c>
      <c r="EL35" s="188">
        <v>145579</v>
      </c>
      <c r="EM35" s="189">
        <v>265909</v>
      </c>
      <c r="EN35" s="1">
        <v>4256301</v>
      </c>
      <c r="EO35" s="1">
        <v>3156001</v>
      </c>
      <c r="EP35" s="1">
        <v>84645</v>
      </c>
      <c r="EQ35" s="1">
        <v>596978</v>
      </c>
      <c r="ER35" s="1">
        <v>149197</v>
      </c>
      <c r="ES35" s="132">
        <v>269480</v>
      </c>
      <c r="ET35" s="1">
        <v>4240137</v>
      </c>
      <c r="EU35" s="1">
        <v>3118334</v>
      </c>
      <c r="EV35" s="1">
        <v>86653</v>
      </c>
      <c r="EW35" s="1">
        <v>609534</v>
      </c>
      <c r="EX35" s="1">
        <v>46042</v>
      </c>
      <c r="EY35" s="1">
        <v>210022</v>
      </c>
      <c r="EZ35" s="1">
        <v>18207</v>
      </c>
      <c r="FA35" s="1">
        <v>151345</v>
      </c>
      <c r="FB35" s="132">
        <v>274271</v>
      </c>
    </row>
    <row r="36" spans="1:158" ht="14.25">
      <c r="A36" s="1" t="s">
        <v>47</v>
      </c>
      <c r="B36" s="1">
        <v>2233169</v>
      </c>
      <c r="C36" s="1">
        <v>1910512</v>
      </c>
      <c r="D36" s="1">
        <v>16572</v>
      </c>
      <c r="E36" s="1">
        <v>201559</v>
      </c>
      <c r="F36" s="1">
        <v>24874</v>
      </c>
      <c r="G36" s="1">
        <v>79652</v>
      </c>
      <c r="H36" s="13">
        <v>2763885</v>
      </c>
      <c r="I36" s="1">
        <v>2221719</v>
      </c>
      <c r="J36" s="1">
        <v>25951</v>
      </c>
      <c r="K36" s="1">
        <v>358340</v>
      </c>
      <c r="L36" s="1">
        <v>48985</v>
      </c>
      <c r="M36" s="1">
        <v>108890</v>
      </c>
      <c r="N36" s="66">
        <v>2244210</v>
      </c>
      <c r="O36" s="1">
        <v>1917852</v>
      </c>
      <c r="P36" s="1">
        <v>16641</v>
      </c>
      <c r="Q36" s="1">
        <v>204099</v>
      </c>
      <c r="R36" s="1">
        <v>25188</v>
      </c>
      <c r="S36" s="1">
        <v>80430</v>
      </c>
      <c r="T36" s="13">
        <v>2291066</v>
      </c>
      <c r="U36" s="1">
        <v>1946630</v>
      </c>
      <c r="V36" s="1">
        <v>17812</v>
      </c>
      <c r="W36" s="1">
        <v>216984</v>
      </c>
      <c r="X36" s="1">
        <v>26996</v>
      </c>
      <c r="Y36" s="1">
        <v>82644</v>
      </c>
      <c r="Z36" s="13">
        <v>2334462</v>
      </c>
      <c r="AA36" s="1">
        <v>1972776</v>
      </c>
      <c r="AB36" s="1">
        <v>18834</v>
      </c>
      <c r="AC36" s="1">
        <v>229362</v>
      </c>
      <c r="AD36" s="1">
        <v>28581</v>
      </c>
      <c r="AE36" s="1">
        <v>84909</v>
      </c>
      <c r="AF36" s="13">
        <v>2380462</v>
      </c>
      <c r="AG36" s="1">
        <v>2002410</v>
      </c>
      <c r="AH36" s="1">
        <v>19626</v>
      </c>
      <c r="AI36" s="1">
        <v>241335</v>
      </c>
      <c r="AJ36" s="1">
        <v>30197</v>
      </c>
      <c r="AK36" s="1">
        <v>86894</v>
      </c>
      <c r="AL36" s="13">
        <v>2439852</v>
      </c>
      <c r="AM36" s="1">
        <v>2043734</v>
      </c>
      <c r="AN36" s="1">
        <v>20874</v>
      </c>
      <c r="AO36" s="1">
        <v>254023</v>
      </c>
      <c r="AP36" s="1">
        <v>31766</v>
      </c>
      <c r="AQ36" s="1">
        <v>89455</v>
      </c>
      <c r="AR36" s="13">
        <v>2501262</v>
      </c>
      <c r="AS36" s="1">
        <v>2085370</v>
      </c>
      <c r="AT36" s="1">
        <v>22162</v>
      </c>
      <c r="AU36" s="1">
        <v>268122</v>
      </c>
      <c r="AV36" s="1">
        <v>33590</v>
      </c>
      <c r="AW36" s="1">
        <v>92018</v>
      </c>
      <c r="AX36" s="13">
        <v>2585155</v>
      </c>
      <c r="AY36" s="1">
        <v>2142256</v>
      </c>
      <c r="AZ36" s="1">
        <v>24121</v>
      </c>
      <c r="BA36" s="1">
        <v>287257</v>
      </c>
      <c r="BB36" s="1">
        <v>35830</v>
      </c>
      <c r="BC36" s="1">
        <v>95691</v>
      </c>
      <c r="BD36" s="13">
        <v>2668925</v>
      </c>
      <c r="BE36" s="1">
        <v>2195536</v>
      </c>
      <c r="BF36" s="1">
        <v>25911</v>
      </c>
      <c r="BG36" s="1">
        <v>309410</v>
      </c>
      <c r="BH36" s="1">
        <v>38306</v>
      </c>
      <c r="BI36" s="1">
        <v>99762</v>
      </c>
      <c r="BJ36" s="13">
        <v>2736424</v>
      </c>
      <c r="BK36" s="1">
        <v>2236054</v>
      </c>
      <c r="BL36" s="1">
        <v>27145</v>
      </c>
      <c r="BM36" s="1">
        <v>329069</v>
      </c>
      <c r="BN36" s="1">
        <v>40442</v>
      </c>
      <c r="BO36" s="1">
        <v>103714</v>
      </c>
      <c r="BP36" s="13">
        <v>2784572</v>
      </c>
      <c r="BQ36" s="1">
        <v>2261044</v>
      </c>
      <c r="BR36" s="1">
        <v>29696</v>
      </c>
      <c r="BS36" s="1">
        <v>343164</v>
      </c>
      <c r="BT36" s="1">
        <v>42426</v>
      </c>
      <c r="BU36" s="1">
        <v>108242</v>
      </c>
      <c r="BV36" s="13">
        <v>2763885</v>
      </c>
      <c r="BW36" s="1">
        <v>2221719</v>
      </c>
      <c r="BX36" s="1">
        <v>25951</v>
      </c>
      <c r="BY36" s="1">
        <v>358340</v>
      </c>
      <c r="BZ36" s="1">
        <v>48985</v>
      </c>
      <c r="CA36" s="1">
        <v>108890</v>
      </c>
      <c r="CB36" s="119">
        <v>2817222</v>
      </c>
      <c r="CC36" s="12">
        <v>2255459</v>
      </c>
      <c r="CD36" s="12">
        <v>27894</v>
      </c>
      <c r="CE36" s="12">
        <v>372912</v>
      </c>
      <c r="CF36" s="12">
        <v>50122</v>
      </c>
      <c r="CG36" s="12">
        <v>110835</v>
      </c>
      <c r="CH36" s="61">
        <v>2855287</v>
      </c>
      <c r="CI36" s="205">
        <v>2281568</v>
      </c>
      <c r="CJ36" s="205">
        <v>28714</v>
      </c>
      <c r="CK36" s="205">
        <v>379436</v>
      </c>
      <c r="CL36" s="205">
        <v>51661</v>
      </c>
      <c r="CM36" s="206">
        <v>113908</v>
      </c>
      <c r="CN36" s="101">
        <v>2900872</v>
      </c>
      <c r="CO36" s="101">
        <v>2312601</v>
      </c>
      <c r="CP36" s="101">
        <v>29903</v>
      </c>
      <c r="CQ36" s="12">
        <v>387569</v>
      </c>
      <c r="CR36" s="101">
        <v>53619</v>
      </c>
      <c r="CS36" s="151">
        <v>117180</v>
      </c>
      <c r="CT36" s="173">
        <f t="shared" si="51"/>
        <v>2942902</v>
      </c>
      <c r="CU36" s="101">
        <v>2335011</v>
      </c>
      <c r="CV36" s="101">
        <v>31051</v>
      </c>
      <c r="CW36" s="101">
        <v>398760</v>
      </c>
      <c r="CX36" s="101">
        <v>55891</v>
      </c>
      <c r="CY36" s="132">
        <v>122189</v>
      </c>
      <c r="CZ36" s="173">
        <f t="shared" si="52"/>
        <v>2995919</v>
      </c>
      <c r="DA36" s="101">
        <v>2367093</v>
      </c>
      <c r="DB36" s="101">
        <v>31430</v>
      </c>
      <c r="DC36" s="101">
        <v>411143</v>
      </c>
      <c r="DD36" s="101">
        <v>58267</v>
      </c>
      <c r="DE36" s="169">
        <v>127986</v>
      </c>
      <c r="DF36" s="173">
        <f t="shared" si="53"/>
        <v>3051217</v>
      </c>
      <c r="DG36" s="101">
        <v>2404802</v>
      </c>
      <c r="DH36" s="101">
        <v>32435</v>
      </c>
      <c r="DI36" s="101">
        <v>420440</v>
      </c>
      <c r="DJ36" s="101">
        <v>61010</v>
      </c>
      <c r="DK36" s="132">
        <v>132530</v>
      </c>
      <c r="DL36" s="173">
        <f t="shared" si="56"/>
        <v>3101833</v>
      </c>
      <c r="DM36" s="101">
        <v>2434785</v>
      </c>
      <c r="DN36" s="101">
        <v>34090</v>
      </c>
      <c r="DO36" s="101">
        <v>434288</v>
      </c>
      <c r="DP36" s="101">
        <v>29608</v>
      </c>
      <c r="DQ36" s="101">
        <v>75471</v>
      </c>
      <c r="DR36" s="101">
        <v>29885</v>
      </c>
      <c r="DS36" s="101">
        <v>63706</v>
      </c>
      <c r="DT36" s="132">
        <v>134964</v>
      </c>
      <c r="DU36" s="173">
        <f t="shared" si="54"/>
        <v>3153550</v>
      </c>
      <c r="DV36" s="101">
        <v>2463961</v>
      </c>
      <c r="DW36" s="101">
        <v>36354</v>
      </c>
      <c r="DX36" s="101">
        <v>449150</v>
      </c>
      <c r="DY36" s="101">
        <v>65604</v>
      </c>
      <c r="DZ36" s="132">
        <v>138481</v>
      </c>
      <c r="EA36" s="173">
        <f t="shared" si="55"/>
        <v>3205958</v>
      </c>
      <c r="EB36" s="101">
        <v>2493759</v>
      </c>
      <c r="EC36" s="101">
        <v>38056</v>
      </c>
      <c r="ED36" s="101">
        <v>462051</v>
      </c>
      <c r="EE36" s="101">
        <v>68652</v>
      </c>
      <c r="EF36" s="132">
        <v>143440</v>
      </c>
      <c r="EG36" s="1">
        <f t="shared" si="33"/>
        <v>421386</v>
      </c>
      <c r="EH36" s="188">
        <v>3249879</v>
      </c>
      <c r="EI36" s="188">
        <v>2522370</v>
      </c>
      <c r="EJ36" s="188">
        <v>38045</v>
      </c>
      <c r="EK36" s="188">
        <v>471647</v>
      </c>
      <c r="EL36" s="188">
        <v>71642</v>
      </c>
      <c r="EM36" s="189">
        <v>146175</v>
      </c>
      <c r="EN36" s="1">
        <v>3339113</v>
      </c>
      <c r="EO36" s="1">
        <v>2576664</v>
      </c>
      <c r="EP36" s="1">
        <v>39719</v>
      </c>
      <c r="EQ36" s="1">
        <v>495239</v>
      </c>
      <c r="ER36" s="1">
        <v>76479</v>
      </c>
      <c r="ES36" s="132">
        <v>151012</v>
      </c>
      <c r="ET36" s="1">
        <v>3380800</v>
      </c>
      <c r="EU36" s="1">
        <v>2592896</v>
      </c>
      <c r="EV36" s="1">
        <v>41138</v>
      </c>
      <c r="EW36" s="1">
        <v>512087</v>
      </c>
      <c r="EX36" s="1">
        <v>30187</v>
      </c>
      <c r="EY36" s="1">
        <v>89094</v>
      </c>
      <c r="EZ36" s="1">
        <v>35994</v>
      </c>
      <c r="FA36" s="1">
        <v>79404</v>
      </c>
      <c r="FB36" s="132">
        <v>155275</v>
      </c>
    </row>
    <row r="37" spans="1:158" ht="14.25">
      <c r="A37" s="1" t="s">
        <v>48</v>
      </c>
      <c r="B37" s="1">
        <v>5894121</v>
      </c>
      <c r="C37" s="1">
        <v>4679830</v>
      </c>
      <c r="D37" s="1">
        <v>189277</v>
      </c>
      <c r="E37" s="1">
        <v>441509</v>
      </c>
      <c r="F37" s="1">
        <v>148325</v>
      </c>
      <c r="G37" s="1">
        <v>435180</v>
      </c>
      <c r="H37" s="13">
        <v>6724540</v>
      </c>
      <c r="I37" s="1">
        <v>4876804</v>
      </c>
      <c r="J37" s="1">
        <v>229603</v>
      </c>
      <c r="K37" s="1">
        <v>755790</v>
      </c>
      <c r="L37" s="1">
        <v>247353</v>
      </c>
      <c r="M37" s="1">
        <v>614990</v>
      </c>
      <c r="N37" s="66">
        <v>5911104</v>
      </c>
      <c r="O37" s="1">
        <v>4686293</v>
      </c>
      <c r="P37" s="1">
        <v>189859</v>
      </c>
      <c r="Q37" s="1">
        <v>445962</v>
      </c>
      <c r="R37" s="1">
        <v>149805</v>
      </c>
      <c r="S37" s="1">
        <v>439185</v>
      </c>
      <c r="T37" s="13">
        <v>5987181</v>
      </c>
      <c r="U37" s="1">
        <v>4717070</v>
      </c>
      <c r="V37" s="1">
        <v>194988</v>
      </c>
      <c r="W37" s="1">
        <v>468323</v>
      </c>
      <c r="X37" s="1">
        <v>153327</v>
      </c>
      <c r="Y37" s="1">
        <v>453473</v>
      </c>
      <c r="Z37" s="13">
        <v>6055613</v>
      </c>
      <c r="AA37" s="1">
        <v>4743027</v>
      </c>
      <c r="AB37" s="1">
        <v>199445</v>
      </c>
      <c r="AC37" s="1">
        <v>489475</v>
      </c>
      <c r="AD37" s="1">
        <v>156719</v>
      </c>
      <c r="AE37" s="1">
        <v>466947</v>
      </c>
      <c r="AF37" s="13">
        <v>6110202</v>
      </c>
      <c r="AG37" s="1">
        <v>4759850</v>
      </c>
      <c r="AH37" s="1">
        <v>201839</v>
      </c>
      <c r="AI37" s="1">
        <v>509854</v>
      </c>
      <c r="AJ37" s="1">
        <v>160012</v>
      </c>
      <c r="AK37" s="1">
        <v>478647</v>
      </c>
      <c r="AL37" s="13">
        <v>6179645</v>
      </c>
      <c r="AM37" s="1">
        <v>4786891</v>
      </c>
      <c r="AN37" s="1">
        <v>204769</v>
      </c>
      <c r="AO37" s="1">
        <v>533255</v>
      </c>
      <c r="AP37" s="1">
        <v>163695</v>
      </c>
      <c r="AQ37" s="1">
        <v>491035</v>
      </c>
      <c r="AR37" s="13">
        <v>6254579</v>
      </c>
      <c r="AS37" s="1">
        <v>4817153</v>
      </c>
      <c r="AT37" s="1">
        <v>208126</v>
      </c>
      <c r="AU37" s="1">
        <v>557432</v>
      </c>
      <c r="AV37" s="1">
        <v>167713</v>
      </c>
      <c r="AW37" s="1">
        <v>504155</v>
      </c>
      <c r="AX37" s="13">
        <v>6360529</v>
      </c>
      <c r="AY37" s="1">
        <v>4865506</v>
      </c>
      <c r="AZ37" s="1">
        <v>214279</v>
      </c>
      <c r="BA37" s="1">
        <v>586832</v>
      </c>
      <c r="BB37" s="1">
        <v>172900</v>
      </c>
      <c r="BC37" s="1">
        <v>521012</v>
      </c>
      <c r="BD37" s="13">
        <v>6449511</v>
      </c>
      <c r="BE37" s="1">
        <v>4902634</v>
      </c>
      <c r="BF37" s="1">
        <v>218096</v>
      </c>
      <c r="BG37" s="1">
        <v>613693</v>
      </c>
      <c r="BH37" s="1">
        <v>177878</v>
      </c>
      <c r="BI37" s="1">
        <v>537210</v>
      </c>
      <c r="BJ37" s="13">
        <v>6549224</v>
      </c>
      <c r="BK37" s="1">
        <v>4944148</v>
      </c>
      <c r="BL37" s="1">
        <v>224520</v>
      </c>
      <c r="BM37" s="1">
        <v>643687</v>
      </c>
      <c r="BN37" s="1">
        <v>183991</v>
      </c>
      <c r="BO37" s="1">
        <v>552878</v>
      </c>
      <c r="BP37" s="13">
        <v>6664195</v>
      </c>
      <c r="BQ37" s="1">
        <v>4972719</v>
      </c>
      <c r="BR37" s="1">
        <v>235408</v>
      </c>
      <c r="BS37" s="1">
        <v>687367</v>
      </c>
      <c r="BT37" s="1">
        <v>187643</v>
      </c>
      <c r="BU37" s="1">
        <v>581058</v>
      </c>
      <c r="BV37" s="13">
        <v>6724540</v>
      </c>
      <c r="BW37" s="1">
        <v>4876804</v>
      </c>
      <c r="BX37" s="1">
        <v>229603</v>
      </c>
      <c r="BY37" s="1">
        <v>755790</v>
      </c>
      <c r="BZ37" s="1">
        <v>247353</v>
      </c>
      <c r="CA37" s="1">
        <v>614990</v>
      </c>
      <c r="CB37" s="119">
        <v>6830038</v>
      </c>
      <c r="CC37" s="12">
        <v>4923700</v>
      </c>
      <c r="CD37" s="12">
        <v>240152</v>
      </c>
      <c r="CE37" s="12">
        <v>789060</v>
      </c>
      <c r="CF37" s="12">
        <v>250306</v>
      </c>
      <c r="CG37" s="12">
        <v>626820</v>
      </c>
      <c r="CH37" s="61">
        <v>6897012</v>
      </c>
      <c r="CI37" s="205">
        <v>4935687</v>
      </c>
      <c r="CJ37" s="205">
        <v>245936</v>
      </c>
      <c r="CK37" s="205">
        <v>807599</v>
      </c>
      <c r="CL37" s="205">
        <v>256818</v>
      </c>
      <c r="CM37" s="206">
        <v>650972</v>
      </c>
      <c r="CN37" s="101">
        <v>6971406</v>
      </c>
      <c r="CO37" s="101">
        <v>4950339</v>
      </c>
      <c r="CP37" s="101">
        <v>254344</v>
      </c>
      <c r="CQ37" s="12">
        <v>832249</v>
      </c>
      <c r="CR37" s="101">
        <v>262976</v>
      </c>
      <c r="CS37" s="151">
        <v>671498</v>
      </c>
      <c r="CT37" s="173">
        <f t="shared" si="51"/>
        <v>7061530</v>
      </c>
      <c r="CU37" s="101">
        <v>4970274</v>
      </c>
      <c r="CV37" s="101">
        <v>262450</v>
      </c>
      <c r="CW37" s="101">
        <v>858779</v>
      </c>
      <c r="CX37" s="101">
        <v>270661</v>
      </c>
      <c r="CY37" s="132">
        <v>699366</v>
      </c>
      <c r="CZ37" s="173">
        <f t="shared" si="52"/>
        <v>7170351</v>
      </c>
      <c r="DA37" s="101">
        <v>5004916</v>
      </c>
      <c r="DB37" s="101">
        <v>269849</v>
      </c>
      <c r="DC37" s="101">
        <v>886418</v>
      </c>
      <c r="DD37" s="101">
        <v>279344</v>
      </c>
      <c r="DE37" s="169">
        <v>729824</v>
      </c>
      <c r="DF37" s="173">
        <f t="shared" si="53"/>
        <v>7288000</v>
      </c>
      <c r="DG37" s="101">
        <v>5062580</v>
      </c>
      <c r="DH37" s="101">
        <v>276029</v>
      </c>
      <c r="DI37" s="101">
        <v>907000</v>
      </c>
      <c r="DJ37" s="101">
        <v>288791</v>
      </c>
      <c r="DK37" s="132">
        <v>753600</v>
      </c>
      <c r="DL37" s="173">
        <f t="shared" si="56"/>
        <v>7405743</v>
      </c>
      <c r="DM37" s="101">
        <v>5091370</v>
      </c>
      <c r="DN37" s="101">
        <v>283735</v>
      </c>
      <c r="DO37" s="101">
        <v>940792</v>
      </c>
      <c r="DP37" s="101">
        <v>94770</v>
      </c>
      <c r="DQ37" s="101">
        <v>645599</v>
      </c>
      <c r="DR37" s="101">
        <v>51434</v>
      </c>
      <c r="DS37" s="101">
        <v>298043</v>
      </c>
      <c r="DT37" s="132">
        <v>791803</v>
      </c>
      <c r="DU37" s="173">
        <f t="shared" si="54"/>
        <v>7523869</v>
      </c>
      <c r="DV37" s="101">
        <v>5124051</v>
      </c>
      <c r="DW37" s="101">
        <v>295934</v>
      </c>
      <c r="DX37" s="101">
        <v>966855</v>
      </c>
      <c r="DY37" s="101">
        <v>306119</v>
      </c>
      <c r="DZ37" s="132">
        <v>830910</v>
      </c>
      <c r="EA37" s="173">
        <f t="shared" si="55"/>
        <v>7614893</v>
      </c>
      <c r="EB37" s="101">
        <v>5140589</v>
      </c>
      <c r="EC37" s="101">
        <v>304224</v>
      </c>
      <c r="ED37" s="101">
        <v>991721</v>
      </c>
      <c r="EE37" s="101">
        <v>315594</v>
      </c>
      <c r="EF37" s="132">
        <v>862765</v>
      </c>
      <c r="EG37" s="1">
        <f t="shared" si="33"/>
        <v>950698</v>
      </c>
      <c r="EH37" s="188">
        <v>7693612</v>
      </c>
      <c r="EI37" s="188">
        <v>5132984</v>
      </c>
      <c r="EJ37" s="188">
        <v>310512</v>
      </c>
      <c r="EK37" s="188">
        <v>1027545</v>
      </c>
      <c r="EL37" s="188">
        <v>333589</v>
      </c>
      <c r="EM37" s="189">
        <v>888982</v>
      </c>
      <c r="EN37" s="1">
        <v>7740745</v>
      </c>
      <c r="EO37" s="1">
        <v>5109226</v>
      </c>
      <c r="EP37" s="1">
        <v>316691</v>
      </c>
      <c r="EQ37" s="1">
        <v>1062818</v>
      </c>
      <c r="ER37" s="1">
        <v>341834</v>
      </c>
      <c r="ES37" s="132">
        <v>910176</v>
      </c>
      <c r="ET37" s="1">
        <v>7785786</v>
      </c>
      <c r="EU37" s="1">
        <v>5071894</v>
      </c>
      <c r="EV37" s="1">
        <v>323768</v>
      </c>
      <c r="EW37" s="1">
        <v>1093313</v>
      </c>
      <c r="EX37" s="1">
        <v>94189</v>
      </c>
      <c r="EY37" s="1">
        <v>794517</v>
      </c>
      <c r="EZ37" s="1">
        <v>59064</v>
      </c>
      <c r="FA37" s="1">
        <v>349041</v>
      </c>
      <c r="FB37" s="132">
        <v>947770</v>
      </c>
    </row>
    <row r="38" spans="1:158" ht="14.25">
      <c r="A38" s="20" t="s">
        <v>49</v>
      </c>
      <c r="B38" s="20">
        <v>493782</v>
      </c>
      <c r="C38" s="20">
        <v>440152</v>
      </c>
      <c r="D38" s="20">
        <v>3536</v>
      </c>
      <c r="E38" s="20">
        <v>31669</v>
      </c>
      <c r="F38" s="20">
        <v>5119</v>
      </c>
      <c r="G38" s="20">
        <v>13306</v>
      </c>
      <c r="H38" s="53">
        <v>563626</v>
      </c>
      <c r="I38" s="20">
        <v>483874</v>
      </c>
      <c r="J38" s="20">
        <v>4351</v>
      </c>
      <c r="K38" s="20">
        <v>50231</v>
      </c>
      <c r="L38" s="20">
        <v>8305</v>
      </c>
      <c r="M38" s="20">
        <v>16865</v>
      </c>
      <c r="N38" s="67">
        <v>493963</v>
      </c>
      <c r="O38" s="20">
        <v>440004</v>
      </c>
      <c r="P38" s="20">
        <v>3546</v>
      </c>
      <c r="Q38" s="20">
        <v>31919</v>
      </c>
      <c r="R38" s="20">
        <v>5155</v>
      </c>
      <c r="S38" s="20">
        <v>13339</v>
      </c>
      <c r="T38" s="53">
        <v>492924</v>
      </c>
      <c r="U38" s="20">
        <v>437723</v>
      </c>
      <c r="V38" s="20">
        <v>3847</v>
      </c>
      <c r="W38" s="20">
        <v>32365</v>
      </c>
      <c r="X38" s="20">
        <v>5302</v>
      </c>
      <c r="Y38" s="20">
        <v>13687</v>
      </c>
      <c r="Z38" s="53">
        <v>496969</v>
      </c>
      <c r="AA38" s="20">
        <v>440130</v>
      </c>
      <c r="AB38" s="20">
        <v>4119</v>
      </c>
      <c r="AC38" s="20">
        <v>33184</v>
      </c>
      <c r="AD38" s="20">
        <v>5534</v>
      </c>
      <c r="AE38" s="20">
        <v>14002</v>
      </c>
      <c r="AF38" s="53">
        <v>499056</v>
      </c>
      <c r="AG38" s="20">
        <v>440920</v>
      </c>
      <c r="AH38" s="20">
        <v>4311</v>
      </c>
      <c r="AI38" s="20">
        <v>33934</v>
      </c>
      <c r="AJ38" s="20">
        <v>5707</v>
      </c>
      <c r="AK38" s="20">
        <v>14184</v>
      </c>
      <c r="AL38" s="53">
        <v>502816</v>
      </c>
      <c r="AM38" s="20">
        <v>442848</v>
      </c>
      <c r="AN38" s="20">
        <v>4684</v>
      </c>
      <c r="AO38" s="20">
        <v>34980</v>
      </c>
      <c r="AP38" s="20">
        <v>5869</v>
      </c>
      <c r="AQ38" s="20">
        <v>14435</v>
      </c>
      <c r="AR38" s="53">
        <v>506007</v>
      </c>
      <c r="AS38" s="20">
        <v>444463</v>
      </c>
      <c r="AT38" s="20">
        <v>4820</v>
      </c>
      <c r="AU38" s="20">
        <v>35941</v>
      </c>
      <c r="AV38" s="20">
        <v>6088</v>
      </c>
      <c r="AW38" s="20">
        <v>14695</v>
      </c>
      <c r="AX38" s="53">
        <v>512573</v>
      </c>
      <c r="AY38" s="20">
        <v>448908</v>
      </c>
      <c r="AZ38" s="20">
        <v>5086</v>
      </c>
      <c r="BA38" s="20">
        <v>37101</v>
      </c>
      <c r="BB38" s="20">
        <v>6342</v>
      </c>
      <c r="BC38" s="20">
        <v>15136</v>
      </c>
      <c r="BD38" s="53">
        <v>523252</v>
      </c>
      <c r="BE38" s="20">
        <v>456324</v>
      </c>
      <c r="BF38" s="20">
        <v>5475</v>
      </c>
      <c r="BG38" s="20">
        <v>39035</v>
      </c>
      <c r="BH38" s="20">
        <v>6739</v>
      </c>
      <c r="BI38" s="20">
        <v>15679</v>
      </c>
      <c r="BJ38" s="53">
        <v>532668</v>
      </c>
      <c r="BK38" s="20">
        <v>462518</v>
      </c>
      <c r="BL38" s="20">
        <v>5752</v>
      </c>
      <c r="BM38" s="20">
        <v>41162</v>
      </c>
      <c r="BN38" s="20">
        <v>7036</v>
      </c>
      <c r="BO38" s="20">
        <v>16200</v>
      </c>
      <c r="BP38" s="53">
        <v>544270</v>
      </c>
      <c r="BQ38" s="20">
        <v>469151</v>
      </c>
      <c r="BR38" s="20">
        <v>6279</v>
      </c>
      <c r="BS38" s="20">
        <v>43977</v>
      </c>
      <c r="BT38" s="20">
        <v>7493</v>
      </c>
      <c r="BU38" s="20">
        <v>17370</v>
      </c>
      <c r="BV38" s="53">
        <v>563626</v>
      </c>
      <c r="BW38" s="20">
        <v>483874</v>
      </c>
      <c r="BX38" s="20">
        <v>4351</v>
      </c>
      <c r="BY38" s="20">
        <v>50231</v>
      </c>
      <c r="BZ38" s="20">
        <v>8305</v>
      </c>
      <c r="CA38" s="20">
        <v>16865</v>
      </c>
      <c r="CB38" s="124">
        <v>568158</v>
      </c>
      <c r="CC38" s="125">
        <v>485583</v>
      </c>
      <c r="CD38" s="125">
        <v>5219</v>
      </c>
      <c r="CE38" s="52">
        <v>51760</v>
      </c>
      <c r="CF38" s="125">
        <v>8569</v>
      </c>
      <c r="CG38" s="126">
        <v>17027</v>
      </c>
      <c r="CH38" s="60">
        <v>576412</v>
      </c>
      <c r="CI38" s="207">
        <v>487822</v>
      </c>
      <c r="CJ38" s="207">
        <v>7645</v>
      </c>
      <c r="CK38" s="207">
        <v>54770</v>
      </c>
      <c r="CL38" s="207">
        <v>8817</v>
      </c>
      <c r="CM38" s="208">
        <v>17358</v>
      </c>
      <c r="CN38" s="170">
        <v>582658</v>
      </c>
      <c r="CO38" s="100">
        <v>490060</v>
      </c>
      <c r="CP38" s="100">
        <v>9182</v>
      </c>
      <c r="CQ38" s="52">
        <v>56363</v>
      </c>
      <c r="CR38" s="100">
        <v>9255</v>
      </c>
      <c r="CS38" s="171">
        <v>17798</v>
      </c>
      <c r="CT38" s="174">
        <f t="shared" si="51"/>
        <v>584153</v>
      </c>
      <c r="CU38" s="100">
        <v>491288</v>
      </c>
      <c r="CV38" s="100">
        <v>8098</v>
      </c>
      <c r="CW38" s="100">
        <v>57065</v>
      </c>
      <c r="CX38" s="100">
        <v>9449</v>
      </c>
      <c r="CY38" s="172">
        <v>18253</v>
      </c>
      <c r="CZ38" s="174">
        <f t="shared" si="52"/>
        <v>586107</v>
      </c>
      <c r="DA38" s="100">
        <v>492194</v>
      </c>
      <c r="DB38" s="100">
        <v>7279</v>
      </c>
      <c r="DC38" s="101">
        <v>58207</v>
      </c>
      <c r="DD38" s="100">
        <v>9876</v>
      </c>
      <c r="DE38" s="184">
        <v>18551</v>
      </c>
      <c r="DF38" s="174">
        <f t="shared" si="53"/>
        <v>585501</v>
      </c>
      <c r="DG38" s="100">
        <v>492245</v>
      </c>
      <c r="DH38" s="100">
        <v>6717</v>
      </c>
      <c r="DI38" s="101">
        <v>58413</v>
      </c>
      <c r="DJ38" s="100">
        <v>9917</v>
      </c>
      <c r="DK38" s="172">
        <v>18209</v>
      </c>
      <c r="DL38" s="173">
        <f t="shared" si="56"/>
        <v>579315</v>
      </c>
      <c r="DM38" s="100">
        <v>486565</v>
      </c>
      <c r="DN38" s="100">
        <v>6529</v>
      </c>
      <c r="DO38" s="101">
        <v>58122</v>
      </c>
      <c r="DP38" s="101">
        <v>12196</v>
      </c>
      <c r="DQ38" s="101">
        <v>5460</v>
      </c>
      <c r="DR38" s="101">
        <v>401</v>
      </c>
      <c r="DS38" s="100">
        <v>10042</v>
      </c>
      <c r="DT38" s="172">
        <v>18057</v>
      </c>
      <c r="DU38" s="174">
        <f t="shared" si="54"/>
        <v>577601</v>
      </c>
      <c r="DV38" s="100">
        <v>484447</v>
      </c>
      <c r="DW38" s="100">
        <v>6455</v>
      </c>
      <c r="DX38" s="101">
        <v>57986</v>
      </c>
      <c r="DY38" s="100">
        <v>10145</v>
      </c>
      <c r="DZ38" s="172">
        <v>18568</v>
      </c>
      <c r="EA38" s="174">
        <f t="shared" si="55"/>
        <v>578759</v>
      </c>
      <c r="EB38" s="100">
        <v>484380</v>
      </c>
      <c r="EC38" s="100">
        <v>6520</v>
      </c>
      <c r="ED38" s="101">
        <v>58609</v>
      </c>
      <c r="EE38" s="100">
        <v>10511</v>
      </c>
      <c r="EF38" s="172">
        <v>18739</v>
      </c>
      <c r="EG38" s="20">
        <f t="shared" si="33"/>
        <v>34489</v>
      </c>
      <c r="EH38" s="211">
        <v>582328</v>
      </c>
      <c r="EI38" s="211">
        <v>486788</v>
      </c>
      <c r="EJ38" s="211">
        <v>6028</v>
      </c>
      <c r="EK38" s="211">
        <v>60279</v>
      </c>
      <c r="EL38" s="211">
        <v>10767</v>
      </c>
      <c r="EM38" s="212">
        <v>18466</v>
      </c>
      <c r="EN38" s="20">
        <v>579483</v>
      </c>
      <c r="EO38" s="20">
        <v>482679</v>
      </c>
      <c r="EP38" s="20">
        <v>5961</v>
      </c>
      <c r="EQ38" s="20">
        <v>61558</v>
      </c>
      <c r="ER38" s="20">
        <v>11164</v>
      </c>
      <c r="ES38" s="172">
        <v>18121</v>
      </c>
      <c r="ET38" s="20">
        <v>581381</v>
      </c>
      <c r="EU38" s="20">
        <v>482967</v>
      </c>
      <c r="EV38" s="20">
        <v>6004</v>
      </c>
      <c r="EW38" s="20">
        <v>62808</v>
      </c>
      <c r="EX38" s="1">
        <v>11827</v>
      </c>
      <c r="EY38" s="1">
        <v>5923</v>
      </c>
      <c r="EZ38" s="1">
        <v>418</v>
      </c>
      <c r="FA38" s="1">
        <v>11434</v>
      </c>
      <c r="FB38" s="172">
        <v>18168</v>
      </c>
    </row>
    <row r="39" spans="1:158">
      <c r="A39" s="7" t="s">
        <v>50</v>
      </c>
      <c r="B39" s="132">
        <f>SUM(B41:B52)</f>
        <v>64392776</v>
      </c>
      <c r="C39" s="132">
        <f t="shared" ref="C39:BN39" si="57">SUM(C41:C52)</f>
        <v>52547673</v>
      </c>
      <c r="D39" s="132">
        <f t="shared" si="57"/>
        <v>6478349</v>
      </c>
      <c r="E39" s="132">
        <f t="shared" si="57"/>
        <v>3124532</v>
      </c>
      <c r="F39" s="132">
        <f t="shared" si="57"/>
        <v>646511</v>
      </c>
      <c r="G39" s="132">
        <f t="shared" si="57"/>
        <v>1595711</v>
      </c>
      <c r="H39" s="116">
        <f t="shared" si="57"/>
        <v>66927001</v>
      </c>
      <c r="I39" s="132">
        <f t="shared" si="57"/>
        <v>52096633</v>
      </c>
      <c r="J39" s="132">
        <f t="shared" si="57"/>
        <v>6843367</v>
      </c>
      <c r="K39" s="132">
        <f t="shared" si="57"/>
        <v>4661678</v>
      </c>
      <c r="L39" s="132">
        <f t="shared" si="57"/>
        <v>1125798</v>
      </c>
      <c r="M39" s="132">
        <f t="shared" si="57"/>
        <v>2199525</v>
      </c>
      <c r="N39" s="133">
        <f t="shared" si="57"/>
        <v>64492694</v>
      </c>
      <c r="O39" s="132">
        <f t="shared" si="57"/>
        <v>52585257</v>
      </c>
      <c r="P39" s="132">
        <f t="shared" si="57"/>
        <v>6493089</v>
      </c>
      <c r="Q39" s="132">
        <f t="shared" si="57"/>
        <v>3153286</v>
      </c>
      <c r="R39" s="132">
        <f t="shared" si="57"/>
        <v>652576</v>
      </c>
      <c r="S39" s="132">
        <f t="shared" si="57"/>
        <v>1608486</v>
      </c>
      <c r="T39" s="116">
        <f t="shared" si="57"/>
        <v>64805832</v>
      </c>
      <c r="U39" s="132">
        <f t="shared" si="57"/>
        <v>52619205</v>
      </c>
      <c r="V39" s="132">
        <f t="shared" si="57"/>
        <v>6543996</v>
      </c>
      <c r="W39" s="132">
        <f t="shared" si="57"/>
        <v>3304735</v>
      </c>
      <c r="X39" s="132">
        <f t="shared" si="57"/>
        <v>674969</v>
      </c>
      <c r="Y39" s="132">
        <f t="shared" si="57"/>
        <v>1662927</v>
      </c>
      <c r="Z39" s="116">
        <f t="shared" si="57"/>
        <v>65058431</v>
      </c>
      <c r="AA39" s="132">
        <f t="shared" si="57"/>
        <v>52619256</v>
      </c>
      <c r="AB39" s="132">
        <f t="shared" si="57"/>
        <v>6582678</v>
      </c>
      <c r="AC39" s="132">
        <f t="shared" si="57"/>
        <v>3442308</v>
      </c>
      <c r="AD39" s="132">
        <f t="shared" si="57"/>
        <v>696757</v>
      </c>
      <c r="AE39" s="132">
        <f t="shared" si="57"/>
        <v>1717432</v>
      </c>
      <c r="AF39" s="116">
        <f t="shared" si="57"/>
        <v>65299248</v>
      </c>
      <c r="AG39" s="132">
        <f t="shared" si="57"/>
        <v>52623719</v>
      </c>
      <c r="AH39" s="132">
        <f t="shared" si="57"/>
        <v>6612140</v>
      </c>
      <c r="AI39" s="132">
        <f t="shared" si="57"/>
        <v>3575003</v>
      </c>
      <c r="AJ39" s="132">
        <f t="shared" si="57"/>
        <v>718221</v>
      </c>
      <c r="AK39" s="132">
        <f t="shared" si="57"/>
        <v>1770165</v>
      </c>
      <c r="AL39" s="116">
        <f t="shared" si="57"/>
        <v>65566340</v>
      </c>
      <c r="AM39" s="132">
        <f t="shared" si="57"/>
        <v>52654637</v>
      </c>
      <c r="AN39" s="132">
        <f t="shared" si="57"/>
        <v>6645230</v>
      </c>
      <c r="AO39" s="132">
        <f t="shared" si="57"/>
        <v>3706008</v>
      </c>
      <c r="AP39" s="132">
        <f t="shared" si="57"/>
        <v>740860</v>
      </c>
      <c r="AQ39" s="132">
        <f t="shared" si="57"/>
        <v>1819605</v>
      </c>
      <c r="AR39" s="116">
        <f t="shared" si="57"/>
        <v>65785263</v>
      </c>
      <c r="AS39" s="132">
        <f t="shared" si="57"/>
        <v>52644399</v>
      </c>
      <c r="AT39" s="132">
        <f t="shared" si="57"/>
        <v>6670460</v>
      </c>
      <c r="AU39" s="132">
        <f t="shared" si="57"/>
        <v>3841565</v>
      </c>
      <c r="AV39" s="132">
        <f t="shared" si="57"/>
        <v>762824</v>
      </c>
      <c r="AW39" s="132">
        <f t="shared" si="57"/>
        <v>1866015</v>
      </c>
      <c r="AX39" s="116">
        <f t="shared" si="57"/>
        <v>66047830</v>
      </c>
      <c r="AY39" s="132">
        <f t="shared" si="57"/>
        <v>52657616</v>
      </c>
      <c r="AZ39" s="132">
        <f t="shared" si="57"/>
        <v>6707909</v>
      </c>
      <c r="BA39" s="132">
        <f t="shared" si="57"/>
        <v>3983555</v>
      </c>
      <c r="BB39" s="132">
        <f t="shared" si="57"/>
        <v>785407</v>
      </c>
      <c r="BC39" s="132">
        <f t="shared" si="57"/>
        <v>1913343</v>
      </c>
      <c r="BD39" s="116">
        <f t="shared" si="57"/>
        <v>66312562</v>
      </c>
      <c r="BE39" s="132">
        <f t="shared" si="57"/>
        <v>52687927</v>
      </c>
      <c r="BF39" s="132">
        <f t="shared" si="57"/>
        <v>6733016</v>
      </c>
      <c r="BG39" s="132">
        <f t="shared" si="57"/>
        <v>4123999</v>
      </c>
      <c r="BH39" s="132">
        <f t="shared" si="57"/>
        <v>808873</v>
      </c>
      <c r="BI39" s="132">
        <f t="shared" si="57"/>
        <v>1958747</v>
      </c>
      <c r="BJ39" s="116">
        <f t="shared" si="57"/>
        <v>66561448</v>
      </c>
      <c r="BK39" s="132">
        <f t="shared" si="57"/>
        <v>52707037</v>
      </c>
      <c r="BL39" s="132">
        <f t="shared" si="57"/>
        <v>6757377</v>
      </c>
      <c r="BM39" s="132">
        <f t="shared" si="57"/>
        <v>4263978</v>
      </c>
      <c r="BN39" s="132">
        <f t="shared" si="57"/>
        <v>831240</v>
      </c>
      <c r="BO39" s="132">
        <f t="shared" ref="BO39:DK39" si="58">SUM(BO41:BO52)</f>
        <v>2001816</v>
      </c>
      <c r="BP39" s="116">
        <f t="shared" si="58"/>
        <v>66836911</v>
      </c>
      <c r="BQ39" s="132">
        <f t="shared" si="58"/>
        <v>52735072</v>
      </c>
      <c r="BR39" s="132">
        <f t="shared" si="58"/>
        <v>6805519</v>
      </c>
      <c r="BS39" s="132">
        <f t="shared" si="58"/>
        <v>4382560</v>
      </c>
      <c r="BT39" s="132">
        <f t="shared" si="58"/>
        <v>851316</v>
      </c>
      <c r="BU39" s="132">
        <f t="shared" si="58"/>
        <v>2062444</v>
      </c>
      <c r="BV39" s="116">
        <f t="shared" si="58"/>
        <v>66927001</v>
      </c>
      <c r="BW39" s="132">
        <f t="shared" si="58"/>
        <v>52096633</v>
      </c>
      <c r="BX39" s="132">
        <f t="shared" si="58"/>
        <v>6843367</v>
      </c>
      <c r="BY39" s="132">
        <f t="shared" si="58"/>
        <v>4661678</v>
      </c>
      <c r="BZ39" s="132">
        <f t="shared" si="58"/>
        <v>1125798</v>
      </c>
      <c r="CA39" s="132">
        <f t="shared" si="58"/>
        <v>2199525</v>
      </c>
      <c r="CB39" s="116">
        <f t="shared" si="58"/>
        <v>67158835</v>
      </c>
      <c r="CC39" s="132">
        <f t="shared" si="58"/>
        <v>52120571</v>
      </c>
      <c r="CD39" s="132">
        <f t="shared" si="58"/>
        <v>6900131</v>
      </c>
      <c r="CE39" s="132">
        <f t="shared" si="58"/>
        <v>4809029</v>
      </c>
      <c r="CF39" s="132">
        <f t="shared" si="58"/>
        <v>1118689</v>
      </c>
      <c r="CG39" s="132">
        <f t="shared" si="58"/>
        <v>2210415</v>
      </c>
      <c r="CH39" s="132">
        <f t="shared" si="58"/>
        <v>67316297</v>
      </c>
      <c r="CI39" s="132">
        <f t="shared" si="58"/>
        <v>52059292</v>
      </c>
      <c r="CJ39" s="132">
        <f t="shared" si="58"/>
        <v>6929544</v>
      </c>
      <c r="CK39" s="132">
        <f t="shared" si="58"/>
        <v>4895277</v>
      </c>
      <c r="CL39" s="132">
        <f t="shared" si="58"/>
        <v>1148916</v>
      </c>
      <c r="CM39" s="132">
        <f t="shared" si="58"/>
        <v>2283268</v>
      </c>
      <c r="CN39" s="132">
        <f t="shared" si="58"/>
        <v>67547890</v>
      </c>
      <c r="CO39" s="132">
        <f t="shared" si="58"/>
        <v>52049252</v>
      </c>
      <c r="CP39" s="132">
        <f t="shared" si="58"/>
        <v>6960303</v>
      </c>
      <c r="CQ39" s="132">
        <f t="shared" si="58"/>
        <v>4994265</v>
      </c>
      <c r="CR39" s="132">
        <f t="shared" si="58"/>
        <v>1183678</v>
      </c>
      <c r="CS39" s="169">
        <f t="shared" si="58"/>
        <v>2360392</v>
      </c>
      <c r="CT39" s="132">
        <f t="shared" si="58"/>
        <v>67745108</v>
      </c>
      <c r="CU39" s="132">
        <f t="shared" si="58"/>
        <v>51955386</v>
      </c>
      <c r="CV39" s="132">
        <f t="shared" si="58"/>
        <v>7002740</v>
      </c>
      <c r="CW39" s="132">
        <f t="shared" si="58"/>
        <v>5102755</v>
      </c>
      <c r="CX39" s="132">
        <f t="shared" si="58"/>
        <v>1219200</v>
      </c>
      <c r="CY39" s="132">
        <f t="shared" si="58"/>
        <v>2465027</v>
      </c>
      <c r="CZ39" s="132">
        <f t="shared" si="58"/>
        <v>67907403</v>
      </c>
      <c r="DA39" s="132">
        <f t="shared" si="58"/>
        <v>51852131</v>
      </c>
      <c r="DB39" s="132">
        <f t="shared" si="58"/>
        <v>7037000</v>
      </c>
      <c r="DC39" s="132">
        <f t="shared" si="58"/>
        <v>5201956</v>
      </c>
      <c r="DD39" s="132">
        <f t="shared" si="58"/>
        <v>1254158</v>
      </c>
      <c r="DE39" s="169">
        <f t="shared" si="58"/>
        <v>2562158</v>
      </c>
      <c r="DF39" s="132">
        <f t="shared" ref="DF39" si="59">SUM(DF41:DF52)</f>
        <v>67941429</v>
      </c>
      <c r="DG39" s="132">
        <f t="shared" si="58"/>
        <v>51718017</v>
      </c>
      <c r="DH39" s="132">
        <f t="shared" si="58"/>
        <v>7060425</v>
      </c>
      <c r="DI39" s="132">
        <f t="shared" si="58"/>
        <v>5259995</v>
      </c>
      <c r="DJ39" s="132">
        <f t="shared" si="58"/>
        <v>1289218</v>
      </c>
      <c r="DK39" s="169">
        <f t="shared" si="58"/>
        <v>2613774</v>
      </c>
      <c r="DL39" s="132">
        <f t="shared" ref="DL39:EF39" si="60">SUM(DL41:DL52)</f>
        <v>68179351</v>
      </c>
      <c r="DM39" s="132">
        <f t="shared" si="60"/>
        <v>51643617</v>
      </c>
      <c r="DN39" s="132">
        <f t="shared" si="60"/>
        <v>7114959</v>
      </c>
      <c r="DO39" s="132">
        <f t="shared" si="60"/>
        <v>5389879</v>
      </c>
      <c r="DP39" s="132">
        <f t="shared" si="60"/>
        <v>411482</v>
      </c>
      <c r="DQ39" s="132">
        <f t="shared" si="60"/>
        <v>2262585</v>
      </c>
      <c r="DR39" s="132">
        <f t="shared" si="60"/>
        <v>33172</v>
      </c>
      <c r="DS39" s="132">
        <f t="shared" si="60"/>
        <v>1323657</v>
      </c>
      <c r="DT39" s="132">
        <f t="shared" si="60"/>
        <v>2707239</v>
      </c>
      <c r="DU39" s="132">
        <f t="shared" ref="DU39" si="61">SUM(DU41:DU52)</f>
        <v>68236628</v>
      </c>
      <c r="DV39" s="132">
        <f t="shared" si="60"/>
        <v>51504745</v>
      </c>
      <c r="DW39" s="132">
        <f t="shared" si="60"/>
        <v>7152292</v>
      </c>
      <c r="DX39" s="132">
        <f t="shared" si="60"/>
        <v>5459433</v>
      </c>
      <c r="DY39" s="132">
        <f t="shared" si="60"/>
        <v>1354713</v>
      </c>
      <c r="DZ39" s="132">
        <f t="shared" si="60"/>
        <v>2765445</v>
      </c>
      <c r="EA39" s="132">
        <f t="shared" ref="EA39" si="62">SUM(EA41:EA52)</f>
        <v>68329004</v>
      </c>
      <c r="EB39" s="132">
        <f t="shared" si="60"/>
        <v>51393410</v>
      </c>
      <c r="EC39" s="132">
        <f t="shared" si="60"/>
        <v>7180508</v>
      </c>
      <c r="ED39" s="132">
        <f t="shared" si="60"/>
        <v>5548099</v>
      </c>
      <c r="EE39" s="132">
        <f t="shared" si="60"/>
        <v>1388961</v>
      </c>
      <c r="EF39" s="132">
        <f t="shared" si="60"/>
        <v>2818026</v>
      </c>
      <c r="EG39" s="1">
        <f t="shared" si="33"/>
        <v>1492093</v>
      </c>
      <c r="EH39" s="132">
        <f t="shared" ref="EH39:FB39" si="63">SUM(EH41:EH52)</f>
        <v>68316744</v>
      </c>
      <c r="EI39" s="132">
        <f t="shared" si="63"/>
        <v>51150709</v>
      </c>
      <c r="EJ39" s="132">
        <f t="shared" si="63"/>
        <v>7207349</v>
      </c>
      <c r="EK39" s="132">
        <f t="shared" si="63"/>
        <v>5642570</v>
      </c>
      <c r="EL39" s="132">
        <f t="shared" si="63"/>
        <v>1445729</v>
      </c>
      <c r="EM39" s="132">
        <f t="shared" si="63"/>
        <v>2870387</v>
      </c>
      <c r="EN39" s="132">
        <f t="shared" si="63"/>
        <v>68836505</v>
      </c>
      <c r="EO39" s="132">
        <f t="shared" si="63"/>
        <v>51264647</v>
      </c>
      <c r="EP39" s="132">
        <f t="shared" si="63"/>
        <v>7298254</v>
      </c>
      <c r="EQ39" s="132">
        <f t="shared" si="63"/>
        <v>5851770</v>
      </c>
      <c r="ER39" s="132">
        <f t="shared" si="63"/>
        <v>1497016</v>
      </c>
      <c r="ES39" s="132">
        <f t="shared" si="63"/>
        <v>2924818</v>
      </c>
      <c r="ET39" s="132">
        <f t="shared" si="63"/>
        <v>68787595</v>
      </c>
      <c r="EU39" s="132">
        <f t="shared" si="63"/>
        <v>51020248</v>
      </c>
      <c r="EV39" s="132">
        <f t="shared" si="63"/>
        <v>7299115</v>
      </c>
      <c r="EW39" s="132">
        <f t="shared" si="63"/>
        <v>5959977</v>
      </c>
      <c r="EX39" s="132">
        <f t="shared" si="63"/>
        <v>411459</v>
      </c>
      <c r="EY39" s="132">
        <f t="shared" si="63"/>
        <v>2520935</v>
      </c>
      <c r="EZ39" s="132">
        <f t="shared" si="63"/>
        <v>43918</v>
      </c>
      <c r="FA39" s="132">
        <f t="shared" si="63"/>
        <v>1531943</v>
      </c>
      <c r="FB39" s="132">
        <f t="shared" si="63"/>
        <v>2976312</v>
      </c>
    </row>
    <row r="40" spans="1:158">
      <c r="A40" s="7" t="s">
        <v>148</v>
      </c>
      <c r="H40" s="13"/>
      <c r="M40" s="1">
        <v>0</v>
      </c>
      <c r="N40" s="66"/>
      <c r="T40" s="13"/>
      <c r="Z40" s="13"/>
      <c r="AF40" s="13"/>
      <c r="AL40" s="13"/>
      <c r="AR40" s="13"/>
      <c r="AX40" s="13"/>
      <c r="BD40" s="13"/>
      <c r="BJ40" s="13"/>
      <c r="BP40" s="13"/>
      <c r="BV40" s="13"/>
      <c r="CB40" s="13"/>
      <c r="CH40" s="61"/>
      <c r="CM40" s="57"/>
      <c r="CS40" s="151"/>
      <c r="CY40" s="132"/>
      <c r="DC40" s="132"/>
      <c r="DE40" s="169"/>
      <c r="DI40" s="132"/>
      <c r="DK40" s="132"/>
      <c r="DO40" s="132"/>
      <c r="DP40" s="132"/>
      <c r="DQ40" s="132"/>
      <c r="DR40" s="132"/>
      <c r="DT40" s="132"/>
      <c r="DX40" s="132"/>
      <c r="DZ40" s="132"/>
      <c r="ED40" s="132"/>
      <c r="EF40" s="132"/>
      <c r="EG40" s="1">
        <f t="shared" si="33"/>
        <v>0</v>
      </c>
      <c r="EM40" s="132"/>
      <c r="ES40" s="132"/>
      <c r="FB40" s="132"/>
    </row>
    <row r="41" spans="1:158">
      <c r="A41" s="1" t="s">
        <v>52</v>
      </c>
      <c r="B41" s="1">
        <v>12419293</v>
      </c>
      <c r="C41" s="1">
        <v>8470628</v>
      </c>
      <c r="D41" s="1">
        <v>1864778</v>
      </c>
      <c r="E41" s="1">
        <v>1530262</v>
      </c>
      <c r="F41" s="1">
        <v>103503</v>
      </c>
      <c r="G41" s="1">
        <v>450122</v>
      </c>
      <c r="H41" s="13">
        <v>12830632</v>
      </c>
      <c r="I41" s="1">
        <v>8167753</v>
      </c>
      <c r="J41" s="1">
        <v>1832924</v>
      </c>
      <c r="K41" s="1">
        <v>2027578</v>
      </c>
      <c r="L41" s="1">
        <v>183957</v>
      </c>
      <c r="M41" s="1">
        <v>618420</v>
      </c>
      <c r="N41" s="66">
        <v>12437888</v>
      </c>
      <c r="O41" s="1">
        <v>8468130</v>
      </c>
      <c r="P41" s="1">
        <v>1867465</v>
      </c>
      <c r="Q41" s="1">
        <v>1543702</v>
      </c>
      <c r="R41" s="1">
        <v>104364</v>
      </c>
      <c r="S41" s="1">
        <v>454227</v>
      </c>
      <c r="T41" s="13">
        <v>12510596</v>
      </c>
      <c r="U41" s="1">
        <v>8457809</v>
      </c>
      <c r="V41" s="1">
        <v>1871007</v>
      </c>
      <c r="W41" s="1">
        <v>1601531</v>
      </c>
      <c r="X41" s="1">
        <v>108827</v>
      </c>
      <c r="Y41" s="1">
        <v>471422</v>
      </c>
      <c r="Z41" s="13">
        <v>12565228</v>
      </c>
      <c r="AA41" s="1">
        <v>8438128</v>
      </c>
      <c r="AB41" s="1">
        <v>1871641</v>
      </c>
      <c r="AC41" s="1">
        <v>1654939</v>
      </c>
      <c r="AD41" s="1">
        <v>112775</v>
      </c>
      <c r="AE41" s="1">
        <v>487745</v>
      </c>
      <c r="AF41" s="13">
        <v>12611047</v>
      </c>
      <c r="AG41" s="1">
        <v>8416883</v>
      </c>
      <c r="AH41" s="1">
        <v>1869582</v>
      </c>
      <c r="AI41" s="1">
        <v>1704947</v>
      </c>
      <c r="AJ41" s="1">
        <v>116867</v>
      </c>
      <c r="AK41" s="1">
        <v>502768</v>
      </c>
      <c r="AL41" s="13">
        <v>12665718</v>
      </c>
      <c r="AM41" s="1">
        <v>8402317</v>
      </c>
      <c r="AN41" s="1">
        <v>1870671</v>
      </c>
      <c r="AO41" s="1">
        <v>1753861</v>
      </c>
      <c r="AP41" s="1">
        <v>121302</v>
      </c>
      <c r="AQ41" s="1">
        <v>517567</v>
      </c>
      <c r="AR41" s="13">
        <v>12704063</v>
      </c>
      <c r="AS41" s="1">
        <v>8376026</v>
      </c>
      <c r="AT41" s="1">
        <v>1868411</v>
      </c>
      <c r="AU41" s="1">
        <v>1802791</v>
      </c>
      <c r="AV41" s="1">
        <v>125361</v>
      </c>
      <c r="AW41" s="1">
        <v>531474</v>
      </c>
      <c r="AX41" s="13">
        <v>12759673</v>
      </c>
      <c r="AY41" s="1">
        <v>8359562</v>
      </c>
      <c r="AZ41" s="1">
        <v>1869027</v>
      </c>
      <c r="BA41" s="1">
        <v>1854562</v>
      </c>
      <c r="BB41" s="1">
        <v>129648</v>
      </c>
      <c r="BC41" s="1">
        <v>546874</v>
      </c>
      <c r="BD41" s="13">
        <v>12825809</v>
      </c>
      <c r="BE41" s="1">
        <v>8351899</v>
      </c>
      <c r="BF41" s="1">
        <v>1868042</v>
      </c>
      <c r="BG41" s="1">
        <v>1908611</v>
      </c>
      <c r="BH41" s="1">
        <v>134408</v>
      </c>
      <c r="BI41" s="1">
        <v>562849</v>
      </c>
      <c r="BJ41" s="13">
        <v>12901563</v>
      </c>
      <c r="BK41" s="1">
        <v>8348056</v>
      </c>
      <c r="BL41" s="1">
        <v>1870430</v>
      </c>
      <c r="BM41" s="1">
        <v>1967121</v>
      </c>
      <c r="BN41" s="1">
        <v>139030</v>
      </c>
      <c r="BO41" s="1">
        <v>576926</v>
      </c>
      <c r="BP41" s="13">
        <v>12910409</v>
      </c>
      <c r="BQ41" s="1">
        <v>8338165</v>
      </c>
      <c r="BR41" s="1">
        <v>1875690</v>
      </c>
      <c r="BS41" s="1">
        <v>1968599</v>
      </c>
      <c r="BT41" s="1">
        <v>142671</v>
      </c>
      <c r="BU41" s="1">
        <v>585284</v>
      </c>
      <c r="BV41" s="13">
        <v>12830632</v>
      </c>
      <c r="BW41" s="1">
        <v>8167753</v>
      </c>
      <c r="BX41" s="1">
        <v>1832924</v>
      </c>
      <c r="BY41" s="1">
        <v>2027578</v>
      </c>
      <c r="BZ41" s="1">
        <v>183957</v>
      </c>
      <c r="CA41" s="1">
        <v>618420</v>
      </c>
      <c r="CB41" s="119">
        <v>12869257</v>
      </c>
      <c r="CC41" s="12">
        <v>8147277</v>
      </c>
      <c r="CD41" s="12">
        <v>1839245</v>
      </c>
      <c r="CE41" s="12">
        <v>2079697</v>
      </c>
      <c r="CF41" s="12">
        <v>176786</v>
      </c>
      <c r="CG41" s="12">
        <v>626252</v>
      </c>
      <c r="CH41" s="61">
        <v>12875255</v>
      </c>
      <c r="CI41" s="12">
        <v>8114559</v>
      </c>
      <c r="CJ41" s="12">
        <v>1833878</v>
      </c>
      <c r="CK41" s="12">
        <v>2101208</v>
      </c>
      <c r="CL41" s="12">
        <v>180218</v>
      </c>
      <c r="CM41" s="57">
        <v>645392</v>
      </c>
      <c r="CN41" s="101">
        <v>12882135</v>
      </c>
      <c r="CO41" s="101">
        <v>8082918</v>
      </c>
      <c r="CP41" s="101">
        <v>1827588</v>
      </c>
      <c r="CQ41" s="12">
        <v>2121248</v>
      </c>
      <c r="CR41" s="101">
        <v>185197</v>
      </c>
      <c r="CS41" s="151">
        <v>665184</v>
      </c>
      <c r="CT41" s="173">
        <f t="shared" ref="CT41:CT52" si="64">CU41+CV41+CW41+CX41+CY41</f>
        <v>12880580</v>
      </c>
      <c r="CU41" s="1">
        <v>8022946</v>
      </c>
      <c r="CV41" s="1">
        <v>1823834</v>
      </c>
      <c r="CW41" s="101">
        <v>2152974</v>
      </c>
      <c r="CX41" s="1">
        <v>189505</v>
      </c>
      <c r="CY41" s="132">
        <v>691321</v>
      </c>
      <c r="CZ41" s="173">
        <f t="shared" ref="CZ41:CZ52" si="65">SUM(DA41:DE41)</f>
        <v>12859995</v>
      </c>
      <c r="DA41" s="1">
        <v>7957165</v>
      </c>
      <c r="DB41" s="1">
        <v>1819619</v>
      </c>
      <c r="DC41" s="1">
        <v>2175116</v>
      </c>
      <c r="DD41" s="1">
        <v>194205</v>
      </c>
      <c r="DE41" s="169">
        <v>713890</v>
      </c>
      <c r="DF41" s="173">
        <f t="shared" ref="DF41:DF52" si="66">SUM(DG41:DK41)</f>
        <v>12801539</v>
      </c>
      <c r="DG41" s="1">
        <v>7896462</v>
      </c>
      <c r="DH41" s="1">
        <v>1809534</v>
      </c>
      <c r="DI41" s="1">
        <v>2181439</v>
      </c>
      <c r="DJ41" s="1">
        <v>198569</v>
      </c>
      <c r="DK41" s="132">
        <v>715535</v>
      </c>
      <c r="DL41" s="173">
        <f>SUM(DM41:DS41)</f>
        <v>12802023</v>
      </c>
      <c r="DM41" s="1">
        <v>7849887</v>
      </c>
      <c r="DN41" s="1">
        <v>1803697</v>
      </c>
      <c r="DO41" s="1">
        <v>2209337</v>
      </c>
      <c r="DP41" s="1">
        <v>19268</v>
      </c>
      <c r="DQ41" s="1">
        <v>713517</v>
      </c>
      <c r="DR41" s="1">
        <v>3590</v>
      </c>
      <c r="DS41" s="1">
        <v>202727</v>
      </c>
      <c r="DT41" s="132">
        <v>736375</v>
      </c>
      <c r="DU41" s="173">
        <f t="shared" ref="DU41:DU52" si="67">SUM(DV41:DZ41)</f>
        <v>12723071</v>
      </c>
      <c r="DV41" s="1">
        <v>7775324</v>
      </c>
      <c r="DW41" s="1">
        <v>1790416</v>
      </c>
      <c r="DX41" s="1">
        <v>2204614</v>
      </c>
      <c r="DY41" s="1">
        <v>207581</v>
      </c>
      <c r="DZ41" s="132">
        <v>745136</v>
      </c>
      <c r="EA41" s="173">
        <f t="shared" ref="EA41:EA52" si="68">SUM(EB41:EF41)</f>
        <v>12671821</v>
      </c>
      <c r="EB41" s="1">
        <v>7702651</v>
      </c>
      <c r="EC41" s="1">
        <v>1783443</v>
      </c>
      <c r="ED41" s="1">
        <v>2219882</v>
      </c>
      <c r="EE41" s="1">
        <v>211285</v>
      </c>
      <c r="EF41" s="132">
        <v>754560</v>
      </c>
      <c r="EG41" s="1">
        <f t="shared" si="33"/>
        <v>-238588</v>
      </c>
      <c r="EH41" s="1">
        <v>12587530</v>
      </c>
      <c r="EI41" s="1">
        <v>7606163</v>
      </c>
      <c r="EJ41" s="1">
        <v>1778786</v>
      </c>
      <c r="EK41" s="1">
        <v>2219748</v>
      </c>
      <c r="EL41" s="1">
        <v>217024</v>
      </c>
      <c r="EM41" s="132">
        <v>765809</v>
      </c>
      <c r="EN41" s="1">
        <v>12686469</v>
      </c>
      <c r="EO41" s="1">
        <v>7591611</v>
      </c>
      <c r="EP41" s="1">
        <v>1793312</v>
      </c>
      <c r="EQ41" s="1">
        <v>2292752</v>
      </c>
      <c r="ER41" s="1">
        <v>224411</v>
      </c>
      <c r="ES41" s="132">
        <v>784383</v>
      </c>
      <c r="ET41" s="1">
        <v>12582032</v>
      </c>
      <c r="EU41" s="1">
        <v>7483551</v>
      </c>
      <c r="EV41" s="1">
        <v>1773951</v>
      </c>
      <c r="EW41" s="1">
        <v>2303725</v>
      </c>
      <c r="EX41" s="1">
        <v>19669</v>
      </c>
      <c r="EY41" s="1">
        <v>769499</v>
      </c>
      <c r="EZ41" s="1">
        <v>3751</v>
      </c>
      <c r="FA41" s="1">
        <v>227886</v>
      </c>
      <c r="FB41" s="132">
        <v>792919</v>
      </c>
    </row>
    <row r="42" spans="1:158">
      <c r="A42" s="1" t="s">
        <v>53</v>
      </c>
      <c r="B42" s="1">
        <v>6080485</v>
      </c>
      <c r="C42" s="1">
        <v>5229769</v>
      </c>
      <c r="D42" s="1">
        <v>508273</v>
      </c>
      <c r="E42" s="1">
        <v>214536</v>
      </c>
      <c r="F42" s="1">
        <v>52766</v>
      </c>
      <c r="G42" s="1">
        <v>75141</v>
      </c>
      <c r="H42" s="13">
        <v>6483802</v>
      </c>
      <c r="I42" s="1">
        <v>5286453</v>
      </c>
      <c r="J42" s="1">
        <v>582140</v>
      </c>
      <c r="K42" s="1">
        <v>389707</v>
      </c>
      <c r="L42" s="1">
        <v>99365</v>
      </c>
      <c r="M42" s="1">
        <v>126137</v>
      </c>
      <c r="N42" s="66">
        <v>6091392</v>
      </c>
      <c r="O42" s="1">
        <v>5235814</v>
      </c>
      <c r="P42" s="1">
        <v>509789</v>
      </c>
      <c r="Q42" s="1">
        <v>216711</v>
      </c>
      <c r="R42" s="1">
        <v>53283</v>
      </c>
      <c r="S42" s="1">
        <v>75795</v>
      </c>
      <c r="T42" s="13">
        <v>6123942</v>
      </c>
      <c r="U42" s="1">
        <v>5241730</v>
      </c>
      <c r="V42" s="1">
        <v>516930</v>
      </c>
      <c r="W42" s="1">
        <v>230764</v>
      </c>
      <c r="X42" s="1">
        <v>55421</v>
      </c>
      <c r="Y42" s="1">
        <v>79097</v>
      </c>
      <c r="Z42" s="13">
        <v>6146974</v>
      </c>
      <c r="AA42" s="1">
        <v>5242002</v>
      </c>
      <c r="AB42" s="1">
        <v>522442</v>
      </c>
      <c r="AC42" s="1">
        <v>242451</v>
      </c>
      <c r="AD42" s="1">
        <v>57644</v>
      </c>
      <c r="AE42" s="1">
        <v>82435</v>
      </c>
      <c r="AF42" s="13">
        <v>6178828</v>
      </c>
      <c r="AG42" s="1">
        <v>5248940</v>
      </c>
      <c r="AH42" s="1">
        <v>528538</v>
      </c>
      <c r="AI42" s="1">
        <v>255785</v>
      </c>
      <c r="AJ42" s="1">
        <v>59728</v>
      </c>
      <c r="AK42" s="1">
        <v>85837</v>
      </c>
      <c r="AL42" s="13">
        <v>6210801</v>
      </c>
      <c r="AM42" s="1">
        <v>5255200</v>
      </c>
      <c r="AN42" s="1">
        <v>535057</v>
      </c>
      <c r="AO42" s="1">
        <v>269436</v>
      </c>
      <c r="AP42" s="1">
        <v>61965</v>
      </c>
      <c r="AQ42" s="1">
        <v>89143</v>
      </c>
      <c r="AR42" s="13">
        <v>6248569</v>
      </c>
      <c r="AS42" s="1">
        <v>5264286</v>
      </c>
      <c r="AT42" s="1">
        <v>541945</v>
      </c>
      <c r="AU42" s="1">
        <v>285579</v>
      </c>
      <c r="AV42" s="1">
        <v>64223</v>
      </c>
      <c r="AW42" s="1">
        <v>92536</v>
      </c>
      <c r="AX42" s="13">
        <v>6294124</v>
      </c>
      <c r="AY42" s="1">
        <v>5278051</v>
      </c>
      <c r="AZ42" s="1">
        <v>550584</v>
      </c>
      <c r="BA42" s="1">
        <v>302457</v>
      </c>
      <c r="BB42" s="1">
        <v>66777</v>
      </c>
      <c r="BC42" s="1">
        <v>96255</v>
      </c>
      <c r="BD42" s="13">
        <v>6335862</v>
      </c>
      <c r="BE42" s="1">
        <v>5291298</v>
      </c>
      <c r="BF42" s="1">
        <v>557919</v>
      </c>
      <c r="BG42" s="1">
        <v>317862</v>
      </c>
      <c r="BH42" s="1">
        <v>69237</v>
      </c>
      <c r="BI42" s="1">
        <v>99546</v>
      </c>
      <c r="BJ42" s="13">
        <v>6376792</v>
      </c>
      <c r="BK42" s="1">
        <v>5305237</v>
      </c>
      <c r="BL42" s="1">
        <v>565320</v>
      </c>
      <c r="BM42" s="1">
        <v>332225</v>
      </c>
      <c r="BN42" s="1">
        <v>71190</v>
      </c>
      <c r="BO42" s="1">
        <v>102820</v>
      </c>
      <c r="BP42" s="13">
        <v>6423113</v>
      </c>
      <c r="BQ42" s="1">
        <v>5314946</v>
      </c>
      <c r="BR42" s="1">
        <v>574755</v>
      </c>
      <c r="BS42" s="1">
        <v>350676</v>
      </c>
      <c r="BT42" s="1">
        <v>73101</v>
      </c>
      <c r="BU42" s="1">
        <v>109635</v>
      </c>
      <c r="BV42" s="13">
        <v>6483802</v>
      </c>
      <c r="BW42" s="1">
        <v>5286453</v>
      </c>
      <c r="BX42" s="1">
        <v>582140</v>
      </c>
      <c r="BY42" s="1">
        <v>389707</v>
      </c>
      <c r="BZ42" s="1">
        <v>99365</v>
      </c>
      <c r="CA42" s="1">
        <v>126137</v>
      </c>
      <c r="CB42" s="119">
        <v>6516922</v>
      </c>
      <c r="CC42" s="12">
        <v>5299190</v>
      </c>
      <c r="CD42" s="12">
        <v>590885</v>
      </c>
      <c r="CE42" s="12">
        <v>403796</v>
      </c>
      <c r="CF42" s="12">
        <v>99099</v>
      </c>
      <c r="CG42" s="12">
        <v>123952</v>
      </c>
      <c r="CH42" s="61">
        <v>6537334</v>
      </c>
      <c r="CI42" s="12">
        <v>5295511</v>
      </c>
      <c r="CJ42" s="12">
        <v>596206</v>
      </c>
      <c r="CK42" s="12">
        <v>412609</v>
      </c>
      <c r="CL42" s="12">
        <v>103090</v>
      </c>
      <c r="CM42" s="57">
        <v>129918</v>
      </c>
      <c r="CN42" s="101">
        <v>6570902</v>
      </c>
      <c r="CO42" s="101">
        <v>5300217</v>
      </c>
      <c r="CP42" s="101">
        <v>603260</v>
      </c>
      <c r="CQ42" s="12">
        <v>422454</v>
      </c>
      <c r="CR42" s="101">
        <v>106918</v>
      </c>
      <c r="CS42" s="151">
        <v>138053</v>
      </c>
      <c r="CT42" s="173">
        <f t="shared" si="64"/>
        <v>6596855</v>
      </c>
      <c r="CU42" s="1">
        <v>5297365</v>
      </c>
      <c r="CV42" s="1">
        <v>609808</v>
      </c>
      <c r="CW42" s="101">
        <v>432305</v>
      </c>
      <c r="CX42" s="1">
        <v>110773</v>
      </c>
      <c r="CY42" s="132">
        <v>146604</v>
      </c>
      <c r="CZ42" s="173">
        <f t="shared" si="65"/>
        <v>6619680</v>
      </c>
      <c r="DA42" s="1">
        <v>5292562</v>
      </c>
      <c r="DB42" s="1">
        <v>614840</v>
      </c>
      <c r="DC42" s="101">
        <v>441909</v>
      </c>
      <c r="DD42" s="1">
        <v>114427</v>
      </c>
      <c r="DE42" s="169">
        <v>155942</v>
      </c>
      <c r="DF42" s="173">
        <f t="shared" si="66"/>
        <v>6633053</v>
      </c>
      <c r="DG42" s="1">
        <v>5282559</v>
      </c>
      <c r="DH42" s="1">
        <v>619324</v>
      </c>
      <c r="DI42" s="101">
        <v>449871</v>
      </c>
      <c r="DJ42" s="1">
        <v>117872</v>
      </c>
      <c r="DK42" s="132">
        <v>163427</v>
      </c>
      <c r="DL42" s="173">
        <f t="shared" ref="DL42:DL52" si="69">SUM(DM42:DS42)</f>
        <v>6666818</v>
      </c>
      <c r="DM42" s="1">
        <v>5280420</v>
      </c>
      <c r="DN42" s="1">
        <v>626832</v>
      </c>
      <c r="DO42" s="101">
        <v>466453</v>
      </c>
      <c r="DP42" s="101">
        <v>15280</v>
      </c>
      <c r="DQ42" s="101">
        <v>154208</v>
      </c>
      <c r="DR42" s="101">
        <v>2456</v>
      </c>
      <c r="DS42" s="1">
        <v>121169</v>
      </c>
      <c r="DT42" s="132">
        <v>171944</v>
      </c>
      <c r="DU42" s="173">
        <f t="shared" si="67"/>
        <v>6695497</v>
      </c>
      <c r="DV42" s="1">
        <v>5277232</v>
      </c>
      <c r="DW42" s="1">
        <v>637238</v>
      </c>
      <c r="DX42" s="101">
        <v>475652</v>
      </c>
      <c r="DY42" s="1">
        <v>125302</v>
      </c>
      <c r="DZ42" s="132">
        <v>180073</v>
      </c>
      <c r="EA42" s="173">
        <f t="shared" si="68"/>
        <v>6732219</v>
      </c>
      <c r="EB42" s="1">
        <v>5278982</v>
      </c>
      <c r="EC42" s="1">
        <v>645375</v>
      </c>
      <c r="ED42" s="101">
        <v>489353</v>
      </c>
      <c r="EE42" s="1">
        <v>129041</v>
      </c>
      <c r="EF42" s="132">
        <v>189468</v>
      </c>
      <c r="EG42" s="1">
        <f t="shared" si="33"/>
        <v>309106</v>
      </c>
      <c r="EH42" s="1">
        <v>6754953</v>
      </c>
      <c r="EI42" s="1">
        <v>5269007</v>
      </c>
      <c r="EJ42" s="1">
        <v>654820</v>
      </c>
      <c r="EK42" s="1">
        <v>502475</v>
      </c>
      <c r="EL42" s="1">
        <v>134741</v>
      </c>
      <c r="EM42" s="132">
        <v>193910</v>
      </c>
      <c r="EN42" s="1">
        <v>6813532</v>
      </c>
      <c r="EO42" s="1">
        <v>5279911</v>
      </c>
      <c r="EP42" s="1">
        <v>668122</v>
      </c>
      <c r="EQ42" s="1">
        <v>525341</v>
      </c>
      <c r="ER42" s="1">
        <v>140334</v>
      </c>
      <c r="ES42" s="132">
        <v>199824</v>
      </c>
      <c r="ET42" s="1">
        <v>6833037</v>
      </c>
      <c r="EU42" s="1">
        <v>5264074</v>
      </c>
      <c r="EV42" s="1">
        <v>675424</v>
      </c>
      <c r="EW42" s="1">
        <v>541749</v>
      </c>
      <c r="EX42" s="1">
        <v>15747</v>
      </c>
      <c r="EY42" s="1">
        <v>188702</v>
      </c>
      <c r="EZ42" s="1">
        <v>2949</v>
      </c>
      <c r="FA42" s="1">
        <v>144392</v>
      </c>
      <c r="FB42" s="132">
        <v>207398</v>
      </c>
    </row>
    <row r="43" spans="1:158">
      <c r="A43" s="1" t="s">
        <v>54</v>
      </c>
      <c r="B43" s="1">
        <v>2926324</v>
      </c>
      <c r="C43" s="1">
        <v>2714608</v>
      </c>
      <c r="D43" s="1">
        <v>61535</v>
      </c>
      <c r="E43" s="1">
        <v>82473</v>
      </c>
      <c r="F43" s="1">
        <v>21656</v>
      </c>
      <c r="G43" s="1">
        <v>46052</v>
      </c>
      <c r="H43" s="13">
        <v>3046355</v>
      </c>
      <c r="I43" s="1">
        <v>2701123</v>
      </c>
      <c r="J43" s="1">
        <v>86906</v>
      </c>
      <c r="K43" s="1">
        <v>151544</v>
      </c>
      <c r="L43" s="1">
        <v>41675</v>
      </c>
      <c r="M43" s="1">
        <v>65107</v>
      </c>
      <c r="N43" s="66">
        <v>2928046</v>
      </c>
      <c r="O43" s="1">
        <v>2715016</v>
      </c>
      <c r="P43" s="1">
        <v>61631</v>
      </c>
      <c r="Q43" s="1">
        <v>83166</v>
      </c>
      <c r="R43" s="1">
        <v>21844</v>
      </c>
      <c r="S43" s="1">
        <v>46389</v>
      </c>
      <c r="T43" s="13">
        <v>2929294</v>
      </c>
      <c r="U43" s="1">
        <v>2707234</v>
      </c>
      <c r="V43" s="1">
        <v>62883</v>
      </c>
      <c r="W43" s="1">
        <v>88882</v>
      </c>
      <c r="X43" s="1">
        <v>22895</v>
      </c>
      <c r="Y43" s="1">
        <v>47400</v>
      </c>
      <c r="Z43" s="13">
        <v>2929395</v>
      </c>
      <c r="AA43" s="1">
        <v>2698645</v>
      </c>
      <c r="AB43" s="1">
        <v>64130</v>
      </c>
      <c r="AC43" s="1">
        <v>93986</v>
      </c>
      <c r="AD43" s="1">
        <v>23857</v>
      </c>
      <c r="AE43" s="1">
        <v>48777</v>
      </c>
      <c r="AF43" s="13">
        <v>2933407</v>
      </c>
      <c r="AG43" s="1">
        <v>2693873</v>
      </c>
      <c r="AH43" s="1">
        <v>65443</v>
      </c>
      <c r="AI43" s="1">
        <v>98867</v>
      </c>
      <c r="AJ43" s="1">
        <v>24896</v>
      </c>
      <c r="AK43" s="1">
        <v>50328</v>
      </c>
      <c r="AL43" s="13">
        <v>2942739</v>
      </c>
      <c r="AM43" s="1">
        <v>2693462</v>
      </c>
      <c r="AN43" s="1">
        <v>67071</v>
      </c>
      <c r="AO43" s="1">
        <v>104271</v>
      </c>
      <c r="AP43" s="1">
        <v>26017</v>
      </c>
      <c r="AQ43" s="1">
        <v>51918</v>
      </c>
      <c r="AR43" s="13">
        <v>2951775</v>
      </c>
      <c r="AS43" s="1">
        <v>2692748</v>
      </c>
      <c r="AT43" s="1">
        <v>69077</v>
      </c>
      <c r="AU43" s="1">
        <v>109550</v>
      </c>
      <c r="AV43" s="1">
        <v>27111</v>
      </c>
      <c r="AW43" s="1">
        <v>53289</v>
      </c>
      <c r="AX43" s="13">
        <v>2967270</v>
      </c>
      <c r="AY43" s="1">
        <v>2697202</v>
      </c>
      <c r="AZ43" s="1">
        <v>71529</v>
      </c>
      <c r="BA43" s="1">
        <v>115351</v>
      </c>
      <c r="BB43" s="1">
        <v>28366</v>
      </c>
      <c r="BC43" s="1">
        <v>54822</v>
      </c>
      <c r="BD43" s="13">
        <v>2983360</v>
      </c>
      <c r="BE43" s="1">
        <v>2702517</v>
      </c>
      <c r="BF43" s="1">
        <v>74027</v>
      </c>
      <c r="BG43" s="1">
        <v>121008</v>
      </c>
      <c r="BH43" s="1">
        <v>29489</v>
      </c>
      <c r="BI43" s="1">
        <v>56319</v>
      </c>
      <c r="BJ43" s="13">
        <v>3002555</v>
      </c>
      <c r="BK43" s="1">
        <v>2710849</v>
      </c>
      <c r="BL43" s="1">
        <v>76542</v>
      </c>
      <c r="BM43" s="1">
        <v>126453</v>
      </c>
      <c r="BN43" s="1">
        <v>30560</v>
      </c>
      <c r="BO43" s="1">
        <v>58151</v>
      </c>
      <c r="BP43" s="13">
        <v>3007856</v>
      </c>
      <c r="BQ43" s="1">
        <v>2701186</v>
      </c>
      <c r="BR43" s="1">
        <v>79586</v>
      </c>
      <c r="BS43" s="1">
        <v>134402</v>
      </c>
      <c r="BT43" s="1">
        <v>31785</v>
      </c>
      <c r="BU43" s="1">
        <v>60897</v>
      </c>
      <c r="BV43" s="13">
        <v>3046355</v>
      </c>
      <c r="BW43" s="1">
        <v>2701123</v>
      </c>
      <c r="BX43" s="1">
        <v>86906</v>
      </c>
      <c r="BY43" s="1">
        <v>151544</v>
      </c>
      <c r="BZ43" s="1">
        <v>41675</v>
      </c>
      <c r="CA43" s="1">
        <v>65107</v>
      </c>
      <c r="CB43" s="119">
        <v>3062309</v>
      </c>
      <c r="CC43" s="12">
        <v>2705821</v>
      </c>
      <c r="CD43" s="12">
        <v>89843</v>
      </c>
      <c r="CE43" s="12">
        <v>158014</v>
      </c>
      <c r="CF43" s="12">
        <v>41991</v>
      </c>
      <c r="CG43" s="12">
        <v>66640</v>
      </c>
      <c r="CH43" s="61">
        <v>3074186</v>
      </c>
      <c r="CI43" s="12">
        <v>2705594</v>
      </c>
      <c r="CJ43" s="12">
        <v>92767</v>
      </c>
      <c r="CK43" s="12">
        <v>162894</v>
      </c>
      <c r="CL43" s="12">
        <v>43237</v>
      </c>
      <c r="CM43" s="57">
        <v>69694</v>
      </c>
      <c r="CN43" s="101">
        <v>3090416</v>
      </c>
      <c r="CO43" s="101">
        <v>2706690</v>
      </c>
      <c r="CP43" s="101">
        <v>96711</v>
      </c>
      <c r="CQ43" s="12">
        <v>168806</v>
      </c>
      <c r="CR43" s="101">
        <v>45118</v>
      </c>
      <c r="CS43" s="151">
        <v>73091</v>
      </c>
      <c r="CT43" s="173">
        <f t="shared" si="64"/>
        <v>3107126</v>
      </c>
      <c r="CU43" s="1">
        <v>2706164</v>
      </c>
      <c r="CV43" s="1">
        <v>101236</v>
      </c>
      <c r="CW43" s="101">
        <v>173594</v>
      </c>
      <c r="CX43" s="1">
        <v>47016</v>
      </c>
      <c r="CY43" s="132">
        <v>79116</v>
      </c>
      <c r="CZ43" s="173">
        <f t="shared" si="65"/>
        <v>3123899</v>
      </c>
      <c r="DA43" s="1">
        <v>2707637</v>
      </c>
      <c r="DB43" s="1">
        <v>104892</v>
      </c>
      <c r="DC43" s="101">
        <v>178620</v>
      </c>
      <c r="DD43" s="1">
        <v>48811</v>
      </c>
      <c r="DE43" s="169">
        <v>83939</v>
      </c>
      <c r="DF43" s="173">
        <f t="shared" si="66"/>
        <v>3134693</v>
      </c>
      <c r="DG43" s="1">
        <v>2702702</v>
      </c>
      <c r="DH43" s="1">
        <v>109571</v>
      </c>
      <c r="DI43" s="101">
        <v>182606</v>
      </c>
      <c r="DJ43" s="1">
        <v>50351</v>
      </c>
      <c r="DK43" s="132">
        <v>89463</v>
      </c>
      <c r="DL43" s="173">
        <f t="shared" si="69"/>
        <v>3145711</v>
      </c>
      <c r="DM43" s="1">
        <v>2695962</v>
      </c>
      <c r="DN43" s="1">
        <v>114757</v>
      </c>
      <c r="DO43" s="101">
        <v>189818</v>
      </c>
      <c r="DP43" s="101">
        <v>9359</v>
      </c>
      <c r="DQ43" s="101">
        <v>80847</v>
      </c>
      <c r="DR43" s="101">
        <v>2997</v>
      </c>
      <c r="DS43" s="1">
        <v>51971</v>
      </c>
      <c r="DT43" s="132">
        <v>93203</v>
      </c>
      <c r="DU43" s="173">
        <f t="shared" si="67"/>
        <v>3148618</v>
      </c>
      <c r="DV43" s="1">
        <v>2686510</v>
      </c>
      <c r="DW43" s="1">
        <v>119465</v>
      </c>
      <c r="DX43" s="101">
        <v>194214</v>
      </c>
      <c r="DY43" s="1">
        <v>53591</v>
      </c>
      <c r="DZ43" s="132">
        <v>94838</v>
      </c>
      <c r="EA43" s="173">
        <f t="shared" si="68"/>
        <v>3155070</v>
      </c>
      <c r="EB43" s="1">
        <v>2682696</v>
      </c>
      <c r="EC43" s="1">
        <v>122388</v>
      </c>
      <c r="ED43" s="101">
        <v>198550</v>
      </c>
      <c r="EE43" s="1">
        <v>55044</v>
      </c>
      <c r="EF43" s="132">
        <v>96392</v>
      </c>
      <c r="EG43" s="1">
        <f t="shared" si="33"/>
        <v>147214</v>
      </c>
      <c r="EH43" s="1">
        <v>3163561</v>
      </c>
      <c r="EI43" s="1">
        <v>2673794</v>
      </c>
      <c r="EJ43" s="1">
        <v>126500</v>
      </c>
      <c r="EK43" s="1">
        <v>205956</v>
      </c>
      <c r="EL43" s="1">
        <v>57406</v>
      </c>
      <c r="EM43" s="132">
        <v>99905</v>
      </c>
      <c r="EN43" s="1">
        <v>3197689</v>
      </c>
      <c r="EO43" s="1">
        <v>2690816</v>
      </c>
      <c r="EP43" s="1">
        <v>130779</v>
      </c>
      <c r="EQ43" s="1">
        <v>215175</v>
      </c>
      <c r="ER43" s="1">
        <v>59690</v>
      </c>
      <c r="ES43" s="132">
        <v>101229</v>
      </c>
      <c r="ET43" s="1">
        <v>3200517</v>
      </c>
      <c r="EU43" s="1">
        <v>2679799</v>
      </c>
      <c r="EV43" s="1">
        <v>134424</v>
      </c>
      <c r="EW43" s="1">
        <v>221805</v>
      </c>
      <c r="EX43" s="1">
        <v>9966</v>
      </c>
      <c r="EY43" s="1">
        <v>86834</v>
      </c>
      <c r="EZ43" s="1">
        <v>6432</v>
      </c>
      <c r="FA43" s="1">
        <v>61257</v>
      </c>
      <c r="FB43" s="132">
        <v>103232</v>
      </c>
    </row>
    <row r="44" spans="1:158">
      <c r="A44" s="1" t="s">
        <v>55</v>
      </c>
      <c r="B44" s="1">
        <v>2688418</v>
      </c>
      <c r="C44" s="1">
        <v>2238918</v>
      </c>
      <c r="D44" s="1">
        <v>152558</v>
      </c>
      <c r="E44" s="1">
        <v>188252</v>
      </c>
      <c r="F44" s="1">
        <v>37706</v>
      </c>
      <c r="G44" s="1">
        <v>70984</v>
      </c>
      <c r="H44" s="13">
        <v>2853118</v>
      </c>
      <c r="I44" s="1">
        <v>2230539</v>
      </c>
      <c r="J44" s="1">
        <v>162700</v>
      </c>
      <c r="K44" s="1">
        <v>300042</v>
      </c>
      <c r="L44" s="1">
        <v>64891</v>
      </c>
      <c r="M44" s="1">
        <v>94946</v>
      </c>
      <c r="N44" s="66">
        <v>2692681</v>
      </c>
      <c r="O44" s="1">
        <v>2240202</v>
      </c>
      <c r="P44" s="1">
        <v>152865</v>
      </c>
      <c r="Q44" s="1">
        <v>190060</v>
      </c>
      <c r="R44" s="1">
        <v>38048</v>
      </c>
      <c r="S44" s="1">
        <v>71506</v>
      </c>
      <c r="T44" s="13">
        <v>2701346</v>
      </c>
      <c r="U44" s="1">
        <v>2237210</v>
      </c>
      <c r="V44" s="1">
        <v>153814</v>
      </c>
      <c r="W44" s="1">
        <v>197840</v>
      </c>
      <c r="X44" s="1">
        <v>38880</v>
      </c>
      <c r="Y44" s="1">
        <v>73602</v>
      </c>
      <c r="Z44" s="13">
        <v>2712561</v>
      </c>
      <c r="AA44" s="1">
        <v>2236239</v>
      </c>
      <c r="AB44" s="1">
        <v>154956</v>
      </c>
      <c r="AC44" s="1">
        <v>205336</v>
      </c>
      <c r="AD44" s="1">
        <v>40022</v>
      </c>
      <c r="AE44" s="1">
        <v>76008</v>
      </c>
      <c r="AF44" s="13">
        <v>2722070</v>
      </c>
      <c r="AG44" s="1">
        <v>2234500</v>
      </c>
      <c r="AH44" s="1">
        <v>155342</v>
      </c>
      <c r="AI44" s="1">
        <v>212930</v>
      </c>
      <c r="AJ44" s="1">
        <v>41020</v>
      </c>
      <c r="AK44" s="1">
        <v>78278</v>
      </c>
      <c r="AL44" s="13">
        <v>2731069</v>
      </c>
      <c r="AM44" s="1">
        <v>2232450</v>
      </c>
      <c r="AN44" s="1">
        <v>156460</v>
      </c>
      <c r="AO44" s="1">
        <v>220188</v>
      </c>
      <c r="AP44" s="1">
        <v>41913</v>
      </c>
      <c r="AQ44" s="1">
        <v>80058</v>
      </c>
      <c r="AR44" s="13">
        <v>2742204</v>
      </c>
      <c r="AS44" s="1">
        <v>2232790</v>
      </c>
      <c r="AT44" s="1">
        <v>156637</v>
      </c>
      <c r="AU44" s="1">
        <v>228394</v>
      </c>
      <c r="AV44" s="1">
        <v>42801</v>
      </c>
      <c r="AW44" s="1">
        <v>81582</v>
      </c>
      <c r="AX44" s="13">
        <v>2756267</v>
      </c>
      <c r="AY44" s="1">
        <v>2234581</v>
      </c>
      <c r="AZ44" s="1">
        <v>159015</v>
      </c>
      <c r="BA44" s="1">
        <v>236466</v>
      </c>
      <c r="BB44" s="1">
        <v>43579</v>
      </c>
      <c r="BC44" s="1">
        <v>82626</v>
      </c>
      <c r="BD44" s="13">
        <v>2777382</v>
      </c>
      <c r="BE44" s="1">
        <v>2241610</v>
      </c>
      <c r="BF44" s="1">
        <v>160700</v>
      </c>
      <c r="BG44" s="1">
        <v>245871</v>
      </c>
      <c r="BH44" s="1">
        <v>44772</v>
      </c>
      <c r="BI44" s="1">
        <v>84429</v>
      </c>
      <c r="BJ44" s="13">
        <v>2802134</v>
      </c>
      <c r="BK44" s="1">
        <v>2249736</v>
      </c>
      <c r="BL44" s="1">
        <v>164044</v>
      </c>
      <c r="BM44" s="1">
        <v>255409</v>
      </c>
      <c r="BN44" s="1">
        <v>46232</v>
      </c>
      <c r="BO44" s="1">
        <v>86713</v>
      </c>
      <c r="BP44" s="13">
        <v>2818747</v>
      </c>
      <c r="BQ44" s="1">
        <v>2252980</v>
      </c>
      <c r="BR44" s="1">
        <v>165904</v>
      </c>
      <c r="BS44" s="1">
        <v>263307</v>
      </c>
      <c r="BT44" s="1">
        <v>47427</v>
      </c>
      <c r="BU44" s="1">
        <v>89129</v>
      </c>
      <c r="BV44" s="13">
        <v>2853118</v>
      </c>
      <c r="BW44" s="1">
        <v>2230539</v>
      </c>
      <c r="BX44" s="1">
        <v>162700</v>
      </c>
      <c r="BY44" s="1">
        <v>300042</v>
      </c>
      <c r="BZ44" s="1">
        <v>64891</v>
      </c>
      <c r="CA44" s="1">
        <v>94946</v>
      </c>
      <c r="CB44" s="119">
        <v>2871238</v>
      </c>
      <c r="CC44" s="12">
        <v>2234288</v>
      </c>
      <c r="CD44" s="12">
        <v>166119</v>
      </c>
      <c r="CE44" s="12">
        <v>309914</v>
      </c>
      <c r="CF44" s="12">
        <v>65528</v>
      </c>
      <c r="CG44" s="12">
        <v>95389</v>
      </c>
      <c r="CH44" s="61">
        <v>2885905</v>
      </c>
      <c r="CI44" s="12">
        <v>2235436</v>
      </c>
      <c r="CJ44" s="12">
        <v>168228</v>
      </c>
      <c r="CK44" s="12">
        <v>317061</v>
      </c>
      <c r="CL44" s="12">
        <v>66995</v>
      </c>
      <c r="CM44" s="57">
        <v>98185</v>
      </c>
      <c r="CN44" s="101">
        <v>2893957</v>
      </c>
      <c r="CO44" s="101">
        <v>2232188</v>
      </c>
      <c r="CP44" s="101">
        <v>169331</v>
      </c>
      <c r="CQ44" s="12">
        <v>323560</v>
      </c>
      <c r="CR44" s="101">
        <v>68022</v>
      </c>
      <c r="CS44" s="151">
        <v>100856</v>
      </c>
      <c r="CT44" s="173">
        <f t="shared" si="64"/>
        <v>2904021</v>
      </c>
      <c r="CU44" s="1">
        <v>2229102</v>
      </c>
      <c r="CV44" s="1">
        <v>170637</v>
      </c>
      <c r="CW44" s="101">
        <v>329627</v>
      </c>
      <c r="CX44" s="1">
        <v>69879</v>
      </c>
      <c r="CY44" s="132">
        <v>104776</v>
      </c>
      <c r="CZ44" s="173">
        <f t="shared" si="65"/>
        <v>2911641</v>
      </c>
      <c r="DA44" s="1">
        <v>2223682</v>
      </c>
      <c r="DB44" s="1">
        <v>171833</v>
      </c>
      <c r="DC44" s="101">
        <v>336594</v>
      </c>
      <c r="DD44" s="1">
        <v>71269</v>
      </c>
      <c r="DE44" s="169">
        <v>108263</v>
      </c>
      <c r="DF44" s="173">
        <f t="shared" si="66"/>
        <v>2907289</v>
      </c>
      <c r="DG44" s="1">
        <v>2217600</v>
      </c>
      <c r="DH44" s="1">
        <v>168513</v>
      </c>
      <c r="DI44" s="101">
        <v>338481</v>
      </c>
      <c r="DJ44" s="1">
        <v>72732</v>
      </c>
      <c r="DK44" s="132">
        <v>109963</v>
      </c>
      <c r="DL44" s="173">
        <f t="shared" si="69"/>
        <v>2913123</v>
      </c>
      <c r="DM44" s="1">
        <v>2209748</v>
      </c>
      <c r="DN44" s="1">
        <v>168442</v>
      </c>
      <c r="DO44" s="101">
        <v>347459</v>
      </c>
      <c r="DP44" s="101">
        <v>23194</v>
      </c>
      <c r="DQ44" s="101">
        <v>87606</v>
      </c>
      <c r="DR44" s="101">
        <v>2547</v>
      </c>
      <c r="DS44" s="1">
        <v>74127</v>
      </c>
      <c r="DT44" s="132">
        <v>113347</v>
      </c>
      <c r="DU44" s="173">
        <f t="shared" si="67"/>
        <v>2911359</v>
      </c>
      <c r="DV44" s="1">
        <v>2203290</v>
      </c>
      <c r="DW44" s="1">
        <v>167270</v>
      </c>
      <c r="DX44" s="101">
        <v>351378</v>
      </c>
      <c r="DY44" s="1">
        <v>74679</v>
      </c>
      <c r="DZ44" s="132">
        <v>114742</v>
      </c>
      <c r="EA44" s="173">
        <f t="shared" si="68"/>
        <v>2913314</v>
      </c>
      <c r="EB44" s="1">
        <v>2196863</v>
      </c>
      <c r="EC44" s="1">
        <v>167325</v>
      </c>
      <c r="ED44" s="101">
        <v>356073</v>
      </c>
      <c r="EE44" s="1">
        <v>76412</v>
      </c>
      <c r="EF44" s="132">
        <v>116641</v>
      </c>
      <c r="EG44" s="1">
        <f t="shared" si="33"/>
        <v>94567</v>
      </c>
      <c r="EH44" s="1">
        <v>2913805</v>
      </c>
      <c r="EI44" s="1">
        <v>2187864</v>
      </c>
      <c r="EJ44" s="1">
        <v>167190</v>
      </c>
      <c r="EK44" s="1">
        <v>362238</v>
      </c>
      <c r="EL44" s="1">
        <v>79630</v>
      </c>
      <c r="EM44" s="132">
        <v>116883</v>
      </c>
      <c r="EN44" s="1">
        <v>2937922</v>
      </c>
      <c r="EO44" s="1">
        <v>2192035</v>
      </c>
      <c r="EP44" s="1">
        <v>170092</v>
      </c>
      <c r="EQ44" s="1">
        <v>376207</v>
      </c>
      <c r="ER44" s="1">
        <v>81577</v>
      </c>
      <c r="ES44" s="132">
        <v>118011</v>
      </c>
      <c r="ET44" s="1">
        <v>2937150</v>
      </c>
      <c r="EU44" s="1">
        <v>2183438</v>
      </c>
      <c r="EV44" s="1">
        <v>169538</v>
      </c>
      <c r="EW44" s="1">
        <v>383035</v>
      </c>
      <c r="EX44" s="1">
        <v>23038</v>
      </c>
      <c r="EY44" s="1">
        <v>91904</v>
      </c>
      <c r="EZ44" s="1">
        <v>3410</v>
      </c>
      <c r="FA44" s="1">
        <v>82787</v>
      </c>
      <c r="FB44" s="132">
        <v>118352</v>
      </c>
    </row>
    <row r="45" spans="1:158">
      <c r="A45" s="1" t="s">
        <v>56</v>
      </c>
      <c r="B45" s="1">
        <v>9938444</v>
      </c>
      <c r="C45" s="1">
        <v>7848645</v>
      </c>
      <c r="D45" s="1">
        <v>1408536</v>
      </c>
      <c r="E45" s="1">
        <v>323877</v>
      </c>
      <c r="F45" s="1">
        <v>122226</v>
      </c>
      <c r="G45" s="1">
        <v>235160</v>
      </c>
      <c r="H45" s="13">
        <v>9883640</v>
      </c>
      <c r="I45" s="1">
        <v>7569939</v>
      </c>
      <c r="J45" s="1">
        <v>1383756</v>
      </c>
      <c r="K45" s="1">
        <v>436358</v>
      </c>
      <c r="L45" s="1">
        <v>190396</v>
      </c>
      <c r="M45" s="1">
        <v>303191</v>
      </c>
      <c r="N45" s="66">
        <v>9955146</v>
      </c>
      <c r="O45" s="1">
        <v>7855550</v>
      </c>
      <c r="P45" s="1">
        <v>1412170</v>
      </c>
      <c r="Q45" s="1">
        <v>326961</v>
      </c>
      <c r="R45" s="1">
        <v>123378</v>
      </c>
      <c r="S45" s="1">
        <v>237087</v>
      </c>
      <c r="T45" s="13">
        <v>10004341</v>
      </c>
      <c r="U45" s="1">
        <v>7869548</v>
      </c>
      <c r="V45" s="1">
        <v>1419269</v>
      </c>
      <c r="W45" s="1">
        <v>342667</v>
      </c>
      <c r="X45" s="1">
        <v>126312</v>
      </c>
      <c r="Y45" s="1">
        <v>246545</v>
      </c>
      <c r="Z45" s="13">
        <v>10037303</v>
      </c>
      <c r="AA45" s="1">
        <v>7874616</v>
      </c>
      <c r="AB45" s="1">
        <v>1422273</v>
      </c>
      <c r="AC45" s="1">
        <v>355288</v>
      </c>
      <c r="AD45" s="1">
        <v>129379</v>
      </c>
      <c r="AE45" s="1">
        <v>255747</v>
      </c>
      <c r="AF45" s="13">
        <v>10065881</v>
      </c>
      <c r="AG45" s="1">
        <v>7878389</v>
      </c>
      <c r="AH45" s="1">
        <v>1423223</v>
      </c>
      <c r="AI45" s="1">
        <v>366950</v>
      </c>
      <c r="AJ45" s="1">
        <v>132250</v>
      </c>
      <c r="AK45" s="1">
        <v>265069</v>
      </c>
      <c r="AL45" s="13">
        <v>10090280</v>
      </c>
      <c r="AM45" s="1">
        <v>7880669</v>
      </c>
      <c r="AN45" s="1">
        <v>1424242</v>
      </c>
      <c r="AO45" s="1">
        <v>377936</v>
      </c>
      <c r="AP45" s="1">
        <v>135160</v>
      </c>
      <c r="AQ45" s="1">
        <v>272273</v>
      </c>
      <c r="AR45" s="13">
        <v>10093266</v>
      </c>
      <c r="AS45" s="1">
        <v>7865919</v>
      </c>
      <c r="AT45" s="1">
        <v>1421866</v>
      </c>
      <c r="AU45" s="1">
        <v>388627</v>
      </c>
      <c r="AV45" s="1">
        <v>137800</v>
      </c>
      <c r="AW45" s="1">
        <v>279054</v>
      </c>
      <c r="AX45" s="13">
        <v>10083878</v>
      </c>
      <c r="AY45" s="1">
        <v>7841403</v>
      </c>
      <c r="AZ45" s="1">
        <v>1419164</v>
      </c>
      <c r="BA45" s="1">
        <v>398670</v>
      </c>
      <c r="BB45" s="1">
        <v>140258</v>
      </c>
      <c r="BC45" s="1">
        <v>284383</v>
      </c>
      <c r="BD45" s="13">
        <v>10049790</v>
      </c>
      <c r="BE45" s="1">
        <v>7800835</v>
      </c>
      <c r="BF45" s="1">
        <v>1412078</v>
      </c>
      <c r="BG45" s="1">
        <v>406482</v>
      </c>
      <c r="BH45" s="1">
        <v>142342</v>
      </c>
      <c r="BI45" s="1">
        <v>288053</v>
      </c>
      <c r="BJ45" s="13">
        <v>10003422</v>
      </c>
      <c r="BK45" s="1">
        <v>7750818</v>
      </c>
      <c r="BL45" s="1">
        <v>1403051</v>
      </c>
      <c r="BM45" s="1">
        <v>413827</v>
      </c>
      <c r="BN45" s="1">
        <v>144776</v>
      </c>
      <c r="BO45" s="1">
        <v>290950</v>
      </c>
      <c r="BP45" s="13">
        <v>9969727</v>
      </c>
      <c r="BQ45" s="1">
        <v>7715494</v>
      </c>
      <c r="BR45" s="1">
        <v>1391802</v>
      </c>
      <c r="BS45" s="1">
        <v>421106</v>
      </c>
      <c r="BT45" s="1">
        <v>145447</v>
      </c>
      <c r="BU45" s="1">
        <v>295878</v>
      </c>
      <c r="BV45" s="13">
        <v>9883640</v>
      </c>
      <c r="BW45" s="1">
        <v>7569939</v>
      </c>
      <c r="BX45" s="1">
        <v>1383756</v>
      </c>
      <c r="BY45" s="1">
        <v>436358</v>
      </c>
      <c r="BZ45" s="1">
        <v>190396</v>
      </c>
      <c r="CA45" s="1">
        <v>303191</v>
      </c>
      <c r="CB45" s="119">
        <v>9876187</v>
      </c>
      <c r="CC45" s="12">
        <v>7546042</v>
      </c>
      <c r="CD45" s="12">
        <v>1388219</v>
      </c>
      <c r="CE45" s="12">
        <v>447917</v>
      </c>
      <c r="CF45" s="12">
        <v>188914</v>
      </c>
      <c r="CG45" s="12">
        <v>305095</v>
      </c>
      <c r="CH45" s="61">
        <v>9883360</v>
      </c>
      <c r="CI45" s="12">
        <v>7533928</v>
      </c>
      <c r="CJ45" s="12">
        <v>1386032</v>
      </c>
      <c r="CK45" s="12">
        <v>456330</v>
      </c>
      <c r="CL45" s="12">
        <v>192867</v>
      </c>
      <c r="CM45" s="57">
        <v>314203</v>
      </c>
      <c r="CN45" s="101">
        <v>9895622</v>
      </c>
      <c r="CO45" s="101">
        <v>7526805</v>
      </c>
      <c r="CP45" s="101">
        <v>1380631</v>
      </c>
      <c r="CQ45" s="12">
        <v>466594</v>
      </c>
      <c r="CR45" s="101">
        <v>197191</v>
      </c>
      <c r="CS45" s="151">
        <v>324401</v>
      </c>
      <c r="CT45" s="173">
        <f t="shared" si="64"/>
        <v>9909877</v>
      </c>
      <c r="CU45" s="1">
        <v>7512721</v>
      </c>
      <c r="CV45" s="1">
        <v>1379996</v>
      </c>
      <c r="CW45" s="101">
        <v>476285</v>
      </c>
      <c r="CX45" s="1">
        <v>201870</v>
      </c>
      <c r="CY45" s="132">
        <v>339005</v>
      </c>
      <c r="CZ45" s="173">
        <f t="shared" si="65"/>
        <v>9922576</v>
      </c>
      <c r="DA45" s="1">
        <v>7498342</v>
      </c>
      <c r="DB45" s="1">
        <v>1378855</v>
      </c>
      <c r="DC45" s="101">
        <v>485974</v>
      </c>
      <c r="DD45" s="1">
        <v>206585</v>
      </c>
      <c r="DE45" s="169">
        <v>352820</v>
      </c>
      <c r="DF45" s="173">
        <f t="shared" si="66"/>
        <v>9928300</v>
      </c>
      <c r="DG45" s="1">
        <v>7486890</v>
      </c>
      <c r="DH45" s="1">
        <v>1374779</v>
      </c>
      <c r="DI45" s="101">
        <v>492382</v>
      </c>
      <c r="DJ45" s="1">
        <v>212507</v>
      </c>
      <c r="DK45" s="132">
        <v>361742</v>
      </c>
      <c r="DL45" s="173">
        <f t="shared" si="69"/>
        <v>9962311</v>
      </c>
      <c r="DM45" s="1">
        <v>7488326</v>
      </c>
      <c r="DN45" s="1">
        <v>1376455</v>
      </c>
      <c r="DO45" s="101">
        <v>504857</v>
      </c>
      <c r="DP45" s="101">
        <v>56869</v>
      </c>
      <c r="DQ45" s="101">
        <v>315808</v>
      </c>
      <c r="DR45" s="101">
        <v>2708</v>
      </c>
      <c r="DS45" s="1">
        <v>217288</v>
      </c>
      <c r="DT45" s="132">
        <v>375385</v>
      </c>
      <c r="DU45" s="173">
        <f t="shared" si="67"/>
        <v>9984072</v>
      </c>
      <c r="DV45" s="1">
        <v>7481865</v>
      </c>
      <c r="DW45" s="1">
        <v>1375864</v>
      </c>
      <c r="DX45" s="101">
        <v>518477</v>
      </c>
      <c r="DY45" s="1">
        <v>221247</v>
      </c>
      <c r="DZ45" s="132">
        <v>386619</v>
      </c>
      <c r="EA45" s="173">
        <f t="shared" si="68"/>
        <v>9986857</v>
      </c>
      <c r="EB45" s="1">
        <v>7464662</v>
      </c>
      <c r="EC45" s="1">
        <v>1374886</v>
      </c>
      <c r="ED45" s="101">
        <v>528205</v>
      </c>
      <c r="EE45" s="1">
        <v>226706</v>
      </c>
      <c r="EF45" s="132">
        <v>392398</v>
      </c>
      <c r="EG45" s="1">
        <f t="shared" si="33"/>
        <v>17130</v>
      </c>
      <c r="EH45" s="1">
        <v>9966555</v>
      </c>
      <c r="EI45" s="1">
        <v>7425115</v>
      </c>
      <c r="EJ45" s="1">
        <v>1370393</v>
      </c>
      <c r="EK45" s="1">
        <v>542105</v>
      </c>
      <c r="EL45" s="1">
        <v>235528</v>
      </c>
      <c r="EM45" s="132">
        <v>393414</v>
      </c>
      <c r="EN45" s="1">
        <v>10037504</v>
      </c>
      <c r="EO45" s="1">
        <v>7445977</v>
      </c>
      <c r="EP45" s="1">
        <v>1388711</v>
      </c>
      <c r="EQ45" s="1">
        <v>560135</v>
      </c>
      <c r="ER45" s="1">
        <v>242265</v>
      </c>
      <c r="ES45" s="132">
        <v>400416</v>
      </c>
      <c r="ET45" s="1">
        <v>10034113</v>
      </c>
      <c r="EU45" s="1">
        <v>7423617</v>
      </c>
      <c r="EV45" s="1">
        <v>1381727</v>
      </c>
      <c r="EW45" s="1">
        <v>573514</v>
      </c>
      <c r="EX45" s="1">
        <v>57106</v>
      </c>
      <c r="EY45" s="1">
        <v>347815</v>
      </c>
      <c r="EZ45" s="1">
        <v>3032</v>
      </c>
      <c r="FA45" s="1">
        <v>247302</v>
      </c>
      <c r="FB45" s="132">
        <v>407953</v>
      </c>
    </row>
    <row r="46" spans="1:158">
      <c r="A46" s="1" t="s">
        <v>57</v>
      </c>
      <c r="B46" s="1">
        <v>4919479</v>
      </c>
      <c r="C46" s="1">
        <v>4345383</v>
      </c>
      <c r="D46" s="1">
        <v>175049</v>
      </c>
      <c r="E46" s="1">
        <v>143382</v>
      </c>
      <c r="F46" s="1">
        <v>57208</v>
      </c>
      <c r="G46" s="1">
        <v>198457</v>
      </c>
      <c r="H46" s="13">
        <v>5303925</v>
      </c>
      <c r="I46" s="1">
        <v>4405142</v>
      </c>
      <c r="J46" s="1">
        <v>269141</v>
      </c>
      <c r="K46" s="1">
        <v>250258</v>
      </c>
      <c r="L46" s="1">
        <v>103160</v>
      </c>
      <c r="M46" s="1">
        <v>276224</v>
      </c>
      <c r="N46" s="66">
        <v>4933787</v>
      </c>
      <c r="O46" s="1">
        <v>4355164</v>
      </c>
      <c r="P46" s="1">
        <v>175632</v>
      </c>
      <c r="Q46" s="1">
        <v>144954</v>
      </c>
      <c r="R46" s="1">
        <v>57850</v>
      </c>
      <c r="S46" s="1">
        <v>200187</v>
      </c>
      <c r="T46" s="13">
        <v>4982339</v>
      </c>
      <c r="U46" s="1">
        <v>4376911</v>
      </c>
      <c r="V46" s="1">
        <v>183798</v>
      </c>
      <c r="W46" s="1">
        <v>155623</v>
      </c>
      <c r="X46" s="1">
        <v>59816</v>
      </c>
      <c r="Y46" s="1">
        <v>206191</v>
      </c>
      <c r="Z46" s="13">
        <v>5016643</v>
      </c>
      <c r="AA46" s="1">
        <v>4387809</v>
      </c>
      <c r="AB46" s="1">
        <v>190670</v>
      </c>
      <c r="AC46" s="1">
        <v>164507</v>
      </c>
      <c r="AD46" s="1">
        <v>61745</v>
      </c>
      <c r="AE46" s="1">
        <v>211912</v>
      </c>
      <c r="AF46" s="13">
        <v>5046708</v>
      </c>
      <c r="AG46" s="1">
        <v>4395785</v>
      </c>
      <c r="AH46" s="1">
        <v>197472</v>
      </c>
      <c r="AI46" s="1">
        <v>172995</v>
      </c>
      <c r="AJ46" s="1">
        <v>63584</v>
      </c>
      <c r="AK46" s="1">
        <v>216872</v>
      </c>
      <c r="AL46" s="13">
        <v>5078014</v>
      </c>
      <c r="AM46" s="1">
        <v>4404971</v>
      </c>
      <c r="AN46" s="1">
        <v>204057</v>
      </c>
      <c r="AO46" s="1">
        <v>181555</v>
      </c>
      <c r="AP46" s="1">
        <v>65658</v>
      </c>
      <c r="AQ46" s="1">
        <v>221773</v>
      </c>
      <c r="AR46" s="13">
        <v>5104890</v>
      </c>
      <c r="AS46" s="1">
        <v>4411343</v>
      </c>
      <c r="AT46" s="1">
        <v>209460</v>
      </c>
      <c r="AU46" s="1">
        <v>190293</v>
      </c>
      <c r="AV46" s="1">
        <v>67501</v>
      </c>
      <c r="AW46" s="1">
        <v>226293</v>
      </c>
      <c r="AX46" s="13">
        <v>5143134</v>
      </c>
      <c r="AY46" s="1">
        <v>4424042</v>
      </c>
      <c r="AZ46" s="1">
        <v>217275</v>
      </c>
      <c r="BA46" s="1">
        <v>199838</v>
      </c>
      <c r="BB46" s="1">
        <v>69749</v>
      </c>
      <c r="BC46" s="1">
        <v>232230</v>
      </c>
      <c r="BD46" s="13">
        <v>5182360</v>
      </c>
      <c r="BE46" s="1">
        <v>4440783</v>
      </c>
      <c r="BF46" s="1">
        <v>223522</v>
      </c>
      <c r="BG46" s="1">
        <v>208363</v>
      </c>
      <c r="BH46" s="1">
        <v>72121</v>
      </c>
      <c r="BI46" s="1">
        <v>237571</v>
      </c>
      <c r="BJ46" s="13">
        <v>5220393</v>
      </c>
      <c r="BK46" s="1">
        <v>4458479</v>
      </c>
      <c r="BL46" s="1">
        <v>228109</v>
      </c>
      <c r="BM46" s="1">
        <v>216574</v>
      </c>
      <c r="BN46" s="1">
        <v>74529</v>
      </c>
      <c r="BO46" s="1">
        <v>242702</v>
      </c>
      <c r="BP46" s="13">
        <v>5266214</v>
      </c>
      <c r="BQ46" s="1">
        <v>4468132</v>
      </c>
      <c r="BR46" s="1">
        <v>238033</v>
      </c>
      <c r="BS46" s="1">
        <v>226384</v>
      </c>
      <c r="BT46" s="1">
        <v>76502</v>
      </c>
      <c r="BU46" s="1">
        <v>257163</v>
      </c>
      <c r="BV46" s="13">
        <v>5303925</v>
      </c>
      <c r="BW46" s="1">
        <v>4405142</v>
      </c>
      <c r="BX46" s="1">
        <v>269141</v>
      </c>
      <c r="BY46" s="1">
        <v>250258</v>
      </c>
      <c r="BZ46" s="1">
        <v>103160</v>
      </c>
      <c r="CA46" s="1">
        <v>276224</v>
      </c>
      <c r="CB46" s="119">
        <v>5344861</v>
      </c>
      <c r="CC46" s="12">
        <v>4425203</v>
      </c>
      <c r="CD46" s="12">
        <v>275995</v>
      </c>
      <c r="CE46" s="12">
        <v>259297</v>
      </c>
      <c r="CF46" s="12">
        <v>103324</v>
      </c>
      <c r="CG46" s="12">
        <v>281042</v>
      </c>
      <c r="CH46" s="61">
        <v>5379139</v>
      </c>
      <c r="CI46" s="12">
        <v>4429871</v>
      </c>
      <c r="CJ46" s="12">
        <v>287314</v>
      </c>
      <c r="CK46" s="12">
        <v>264359</v>
      </c>
      <c r="CL46" s="12">
        <v>106576</v>
      </c>
      <c r="CM46" s="57">
        <v>291019</v>
      </c>
      <c r="CN46" s="101">
        <v>5420380</v>
      </c>
      <c r="CO46" s="101">
        <v>4441604</v>
      </c>
      <c r="CP46" s="101">
        <v>297370</v>
      </c>
      <c r="CQ46" s="12">
        <v>270545</v>
      </c>
      <c r="CR46" s="101">
        <v>109705</v>
      </c>
      <c r="CS46" s="151">
        <v>301156</v>
      </c>
      <c r="CT46" s="173">
        <f t="shared" si="64"/>
        <v>5457173</v>
      </c>
      <c r="CU46" s="1">
        <v>4444157</v>
      </c>
      <c r="CV46" s="1">
        <v>309165</v>
      </c>
      <c r="CW46" s="101">
        <v>277009</v>
      </c>
      <c r="CX46" s="1">
        <v>112827</v>
      </c>
      <c r="CY46" s="132">
        <v>314015</v>
      </c>
      <c r="CZ46" s="173">
        <f t="shared" si="65"/>
        <v>5489594</v>
      </c>
      <c r="DA46" s="1">
        <v>4446535</v>
      </c>
      <c r="DB46" s="1">
        <v>317130</v>
      </c>
      <c r="DC46" s="101">
        <v>284214</v>
      </c>
      <c r="DD46" s="1">
        <v>116070</v>
      </c>
      <c r="DE46" s="169">
        <v>325645</v>
      </c>
      <c r="DF46" s="173">
        <f t="shared" si="66"/>
        <v>5519952</v>
      </c>
      <c r="DG46" s="1">
        <v>4448493</v>
      </c>
      <c r="DH46" s="1">
        <v>332286</v>
      </c>
      <c r="DI46" s="101">
        <v>289422</v>
      </c>
      <c r="DJ46" s="1">
        <v>119751</v>
      </c>
      <c r="DK46" s="132">
        <v>330000</v>
      </c>
      <c r="DL46" s="173">
        <f t="shared" si="69"/>
        <v>5576606</v>
      </c>
      <c r="DM46" s="1">
        <v>4455605</v>
      </c>
      <c r="DN46" s="1">
        <v>352721</v>
      </c>
      <c r="DO46" s="101">
        <v>301407</v>
      </c>
      <c r="DP46" s="101">
        <v>59456</v>
      </c>
      <c r="DQ46" s="101">
        <v>280841</v>
      </c>
      <c r="DR46" s="101">
        <v>2748</v>
      </c>
      <c r="DS46" s="1">
        <v>123828</v>
      </c>
      <c r="DT46" s="132">
        <v>343045</v>
      </c>
      <c r="DU46" s="173">
        <f t="shared" si="67"/>
        <v>5606249</v>
      </c>
      <c r="DV46" s="1">
        <v>4456172</v>
      </c>
      <c r="DW46" s="1">
        <v>369929</v>
      </c>
      <c r="DX46" s="101">
        <v>308256</v>
      </c>
      <c r="DY46" s="1">
        <v>126504</v>
      </c>
      <c r="DZ46" s="132">
        <v>345388</v>
      </c>
      <c r="EA46" s="173">
        <f t="shared" si="68"/>
        <v>5639632</v>
      </c>
      <c r="EB46" s="1">
        <v>4460149</v>
      </c>
      <c r="EC46" s="1">
        <v>382621</v>
      </c>
      <c r="ED46" s="101">
        <v>315130</v>
      </c>
      <c r="EE46" s="1">
        <v>129957</v>
      </c>
      <c r="EF46" s="132">
        <v>351775</v>
      </c>
      <c r="EG46" s="1">
        <f t="shared" si="33"/>
        <v>373418</v>
      </c>
      <c r="EH46" s="1">
        <v>5657342</v>
      </c>
      <c r="EI46" s="1">
        <v>4444391</v>
      </c>
      <c r="EJ46" s="1">
        <v>395983</v>
      </c>
      <c r="EK46" s="1">
        <v>321686</v>
      </c>
      <c r="EL46" s="1">
        <v>135668</v>
      </c>
      <c r="EM46" s="132">
        <v>359614</v>
      </c>
      <c r="EN46" s="1">
        <v>5711471</v>
      </c>
      <c r="EO46" s="1">
        <v>4461623</v>
      </c>
      <c r="EP46" s="1">
        <v>409985</v>
      </c>
      <c r="EQ46" s="1">
        <v>333620</v>
      </c>
      <c r="ER46" s="1">
        <v>139673</v>
      </c>
      <c r="ES46" s="132">
        <v>366570</v>
      </c>
      <c r="ET46" s="1">
        <v>5717184</v>
      </c>
      <c r="EU46" s="1">
        <v>4438142</v>
      </c>
      <c r="EV46" s="1">
        <v>423114</v>
      </c>
      <c r="EW46" s="1">
        <v>341414</v>
      </c>
      <c r="EX46" s="1">
        <v>59910</v>
      </c>
      <c r="EY46" s="1">
        <v>308785</v>
      </c>
      <c r="EZ46" s="1">
        <v>3528</v>
      </c>
      <c r="FA46" s="1">
        <v>142291</v>
      </c>
      <c r="FB46" s="132">
        <v>372223</v>
      </c>
    </row>
    <row r="47" spans="1:158">
      <c r="A47" s="1" t="s">
        <v>58</v>
      </c>
      <c r="B47" s="1">
        <v>5595211</v>
      </c>
      <c r="C47" s="1">
        <v>4697029</v>
      </c>
      <c r="D47" s="1">
        <v>628907</v>
      </c>
      <c r="E47" s="1">
        <v>118592</v>
      </c>
      <c r="F47" s="1">
        <v>61925</v>
      </c>
      <c r="G47" s="1">
        <v>88758</v>
      </c>
      <c r="H47" s="13">
        <v>5988927</v>
      </c>
      <c r="I47" s="1">
        <v>4850748</v>
      </c>
      <c r="J47" s="1">
        <v>687149</v>
      </c>
      <c r="K47" s="1">
        <v>212470</v>
      </c>
      <c r="L47" s="1">
        <v>106142</v>
      </c>
      <c r="M47" s="1">
        <v>132418</v>
      </c>
      <c r="N47" s="66">
        <v>5605868</v>
      </c>
      <c r="O47" s="1">
        <v>4703009</v>
      </c>
      <c r="P47" s="1">
        <v>631088</v>
      </c>
      <c r="Q47" s="1">
        <v>119708</v>
      </c>
      <c r="R47" s="1">
        <v>62546</v>
      </c>
      <c r="S47" s="1">
        <v>89517</v>
      </c>
      <c r="T47" s="13">
        <v>5641994</v>
      </c>
      <c r="U47" s="1">
        <v>4719045</v>
      </c>
      <c r="V47" s="1">
        <v>637012</v>
      </c>
      <c r="W47" s="1">
        <v>128242</v>
      </c>
      <c r="X47" s="1">
        <v>64858</v>
      </c>
      <c r="Y47" s="1">
        <v>92837</v>
      </c>
      <c r="Z47" s="13">
        <v>5675641</v>
      </c>
      <c r="AA47" s="1">
        <v>4733876</v>
      </c>
      <c r="AB47" s="1">
        <v>641967</v>
      </c>
      <c r="AC47" s="1">
        <v>136575</v>
      </c>
      <c r="AD47" s="1">
        <v>67064</v>
      </c>
      <c r="AE47" s="1">
        <v>96159</v>
      </c>
      <c r="AF47" s="13">
        <v>5704639</v>
      </c>
      <c r="AG47" s="1">
        <v>4745841</v>
      </c>
      <c r="AH47" s="1">
        <v>645832</v>
      </c>
      <c r="AI47" s="1">
        <v>144672</v>
      </c>
      <c r="AJ47" s="1">
        <v>69089</v>
      </c>
      <c r="AK47" s="1">
        <v>99205</v>
      </c>
      <c r="AL47" s="13">
        <v>5742650</v>
      </c>
      <c r="AM47" s="1">
        <v>4764943</v>
      </c>
      <c r="AN47" s="1">
        <v>650819</v>
      </c>
      <c r="AO47" s="1">
        <v>153056</v>
      </c>
      <c r="AP47" s="1">
        <v>71258</v>
      </c>
      <c r="AQ47" s="1">
        <v>102574</v>
      </c>
      <c r="AR47" s="13">
        <v>5785130</v>
      </c>
      <c r="AS47" s="1">
        <v>4787323</v>
      </c>
      <c r="AT47" s="1">
        <v>656020</v>
      </c>
      <c r="AU47" s="1">
        <v>161999</v>
      </c>
      <c r="AV47" s="1">
        <v>73844</v>
      </c>
      <c r="AW47" s="1">
        <v>105944</v>
      </c>
      <c r="AX47" s="13">
        <v>5832977</v>
      </c>
      <c r="AY47" s="1">
        <v>4813322</v>
      </c>
      <c r="AZ47" s="1">
        <v>662119</v>
      </c>
      <c r="BA47" s="1">
        <v>171960</v>
      </c>
      <c r="BB47" s="1">
        <v>76198</v>
      </c>
      <c r="BC47" s="1">
        <v>109378</v>
      </c>
      <c r="BD47" s="13">
        <v>5878399</v>
      </c>
      <c r="BE47" s="1">
        <v>4839132</v>
      </c>
      <c r="BF47" s="1">
        <v>666369</v>
      </c>
      <c r="BG47" s="1">
        <v>181520</v>
      </c>
      <c r="BH47" s="1">
        <v>78777</v>
      </c>
      <c r="BI47" s="1">
        <v>112601</v>
      </c>
      <c r="BJ47" s="13">
        <v>5911605</v>
      </c>
      <c r="BK47" s="1">
        <v>4855753</v>
      </c>
      <c r="BL47" s="1">
        <v>670189</v>
      </c>
      <c r="BM47" s="1">
        <v>189700</v>
      </c>
      <c r="BN47" s="1">
        <v>80823</v>
      </c>
      <c r="BO47" s="1">
        <v>115140</v>
      </c>
      <c r="BP47" s="13">
        <v>5987580</v>
      </c>
      <c r="BQ47" s="1">
        <v>4900629</v>
      </c>
      <c r="BR47" s="1">
        <v>678710</v>
      </c>
      <c r="BS47" s="1">
        <v>203907</v>
      </c>
      <c r="BT47" s="1">
        <v>83271</v>
      </c>
      <c r="BU47" s="1">
        <v>121063</v>
      </c>
      <c r="BV47" s="13">
        <v>5988927</v>
      </c>
      <c r="BW47" s="1">
        <v>4850748</v>
      </c>
      <c r="BX47" s="1">
        <v>687149</v>
      </c>
      <c r="BY47" s="1">
        <v>212470</v>
      </c>
      <c r="BZ47" s="1">
        <v>106142</v>
      </c>
      <c r="CA47" s="1">
        <v>132418</v>
      </c>
      <c r="CB47" s="119">
        <v>6010688</v>
      </c>
      <c r="CC47" s="12">
        <v>4858955</v>
      </c>
      <c r="CD47" s="12">
        <v>692600</v>
      </c>
      <c r="CE47" s="12">
        <v>221155</v>
      </c>
      <c r="CF47" s="12">
        <v>106317</v>
      </c>
      <c r="CG47" s="12">
        <v>131661</v>
      </c>
      <c r="CH47" s="61">
        <v>6021988</v>
      </c>
      <c r="CI47" s="12">
        <v>4856485</v>
      </c>
      <c r="CJ47" s="12">
        <v>694659</v>
      </c>
      <c r="CK47" s="12">
        <v>225314</v>
      </c>
      <c r="CL47" s="12">
        <v>109223</v>
      </c>
      <c r="CM47" s="57">
        <v>136307</v>
      </c>
      <c r="CN47" s="101">
        <v>6044171</v>
      </c>
      <c r="CO47" s="101">
        <v>4860145</v>
      </c>
      <c r="CP47" s="101">
        <v>698121</v>
      </c>
      <c r="CQ47" s="12">
        <v>232947</v>
      </c>
      <c r="CR47" s="101">
        <v>112849</v>
      </c>
      <c r="CS47" s="151">
        <v>140109</v>
      </c>
      <c r="CT47" s="173">
        <f t="shared" si="64"/>
        <v>6063589</v>
      </c>
      <c r="CU47" s="1">
        <v>4858040</v>
      </c>
      <c r="CV47" s="1">
        <v>702267</v>
      </c>
      <c r="CW47" s="101">
        <v>240222</v>
      </c>
      <c r="CX47" s="1">
        <v>116623</v>
      </c>
      <c r="CY47" s="132">
        <v>146437</v>
      </c>
      <c r="CZ47" s="173">
        <f t="shared" si="65"/>
        <v>6083672</v>
      </c>
      <c r="DA47" s="1">
        <v>4857557</v>
      </c>
      <c r="DB47" s="1">
        <v>705760</v>
      </c>
      <c r="DC47" s="101">
        <v>247567</v>
      </c>
      <c r="DD47" s="1">
        <v>120540</v>
      </c>
      <c r="DE47" s="169">
        <v>152248</v>
      </c>
      <c r="DF47" s="173">
        <f t="shared" si="66"/>
        <v>6093000</v>
      </c>
      <c r="DG47" s="1">
        <v>4857925</v>
      </c>
      <c r="DH47" s="1">
        <v>707944</v>
      </c>
      <c r="DI47" s="101">
        <v>250476</v>
      </c>
      <c r="DJ47" s="1">
        <v>123616</v>
      </c>
      <c r="DK47" s="132">
        <v>153039</v>
      </c>
      <c r="DL47" s="173">
        <f t="shared" si="69"/>
        <v>6113532</v>
      </c>
      <c r="DM47" s="1">
        <v>4859227</v>
      </c>
      <c r="DN47" s="1">
        <v>709852</v>
      </c>
      <c r="DO47" s="101">
        <v>259154</v>
      </c>
      <c r="DP47" s="101">
        <v>26443</v>
      </c>
      <c r="DQ47" s="101">
        <v>123841</v>
      </c>
      <c r="DR47" s="101">
        <v>7607</v>
      </c>
      <c r="DS47" s="1">
        <v>127408</v>
      </c>
      <c r="DT47" s="132">
        <v>157891</v>
      </c>
      <c r="DU47" s="173">
        <f t="shared" si="67"/>
        <v>6121623</v>
      </c>
      <c r="DV47" s="1">
        <v>4857213</v>
      </c>
      <c r="DW47" s="1">
        <v>710233</v>
      </c>
      <c r="DX47" s="101">
        <v>262383</v>
      </c>
      <c r="DY47" s="1">
        <v>130449</v>
      </c>
      <c r="DZ47" s="132">
        <v>161345</v>
      </c>
      <c r="EA47" s="173">
        <f t="shared" si="68"/>
        <v>6137428</v>
      </c>
      <c r="EB47" s="1">
        <v>4857512</v>
      </c>
      <c r="EC47" s="1">
        <v>711702</v>
      </c>
      <c r="ED47" s="101">
        <v>268708</v>
      </c>
      <c r="EE47" s="1">
        <v>133445</v>
      </c>
      <c r="EF47" s="132">
        <v>166061</v>
      </c>
      <c r="EG47" s="1">
        <f t="shared" si="33"/>
        <v>149848</v>
      </c>
      <c r="EH47" s="1">
        <v>6151548</v>
      </c>
      <c r="EI47" s="1">
        <v>4857072</v>
      </c>
      <c r="EJ47" s="1">
        <v>710312</v>
      </c>
      <c r="EK47" s="1">
        <v>276072</v>
      </c>
      <c r="EL47" s="1">
        <v>138851</v>
      </c>
      <c r="EM47" s="132">
        <v>169241</v>
      </c>
      <c r="EN47" s="1">
        <v>6169823</v>
      </c>
      <c r="EO47" s="1">
        <v>4849382</v>
      </c>
      <c r="EP47" s="1">
        <v>713509</v>
      </c>
      <c r="EQ47" s="1">
        <v>288918</v>
      </c>
      <c r="ER47" s="1">
        <v>144962</v>
      </c>
      <c r="ES47" s="132">
        <v>173052</v>
      </c>
      <c r="ET47" s="1">
        <v>6177957</v>
      </c>
      <c r="EU47" s="1">
        <v>4845098</v>
      </c>
      <c r="EV47" s="1">
        <v>709158</v>
      </c>
      <c r="EW47" s="1">
        <v>298485</v>
      </c>
      <c r="EX47" s="1">
        <v>27156</v>
      </c>
      <c r="EY47" s="1">
        <v>139415</v>
      </c>
      <c r="EZ47" s="1">
        <v>9833</v>
      </c>
      <c r="FA47" s="1">
        <v>148812</v>
      </c>
      <c r="FB47" s="132">
        <v>176404</v>
      </c>
    </row>
    <row r="48" spans="1:158">
      <c r="A48" s="1" t="s">
        <v>59</v>
      </c>
      <c r="B48" s="1">
        <v>1711263</v>
      </c>
      <c r="C48" s="1">
        <v>1497111</v>
      </c>
      <c r="D48" s="1">
        <v>68311</v>
      </c>
      <c r="E48" s="1">
        <v>94425</v>
      </c>
      <c r="F48" s="1">
        <v>15080</v>
      </c>
      <c r="G48" s="1">
        <v>36336</v>
      </c>
      <c r="H48" s="13">
        <v>1826341</v>
      </c>
      <c r="I48" s="1">
        <v>1499753</v>
      </c>
      <c r="J48" s="1">
        <v>80959</v>
      </c>
      <c r="K48" s="1">
        <v>167405</v>
      </c>
      <c r="L48" s="1">
        <v>28426</v>
      </c>
      <c r="M48" s="1">
        <v>49798</v>
      </c>
      <c r="N48" s="66">
        <v>1713194</v>
      </c>
      <c r="O48" s="1">
        <v>1497703</v>
      </c>
      <c r="P48" s="1">
        <v>68448</v>
      </c>
      <c r="Q48" s="1">
        <v>95247</v>
      </c>
      <c r="R48" s="1">
        <v>15220</v>
      </c>
      <c r="S48" s="1">
        <v>36576</v>
      </c>
      <c r="T48" s="13">
        <v>1717705</v>
      </c>
      <c r="U48" s="1">
        <v>1493035</v>
      </c>
      <c r="V48" s="1">
        <v>69523</v>
      </c>
      <c r="W48" s="1">
        <v>101552</v>
      </c>
      <c r="X48" s="1">
        <v>15892</v>
      </c>
      <c r="Y48" s="1">
        <v>37703</v>
      </c>
      <c r="Z48" s="13">
        <v>1724236</v>
      </c>
      <c r="AA48" s="1">
        <v>1490564</v>
      </c>
      <c r="AB48" s="1">
        <v>70106</v>
      </c>
      <c r="AC48" s="1">
        <v>107991</v>
      </c>
      <c r="AD48" s="1">
        <v>16481</v>
      </c>
      <c r="AE48" s="1">
        <v>39094</v>
      </c>
      <c r="AF48" s="13">
        <v>1732873</v>
      </c>
      <c r="AG48" s="1">
        <v>1490290</v>
      </c>
      <c r="AH48" s="1">
        <v>71086</v>
      </c>
      <c r="AI48" s="1">
        <v>114000</v>
      </c>
      <c r="AJ48" s="1">
        <v>17113</v>
      </c>
      <c r="AK48" s="1">
        <v>40384</v>
      </c>
      <c r="AL48" s="13">
        <v>1741450</v>
      </c>
      <c r="AM48" s="1">
        <v>1490894</v>
      </c>
      <c r="AN48" s="1">
        <v>71985</v>
      </c>
      <c r="AO48" s="1">
        <v>119049</v>
      </c>
      <c r="AP48" s="1">
        <v>17859</v>
      </c>
      <c r="AQ48" s="1">
        <v>41663</v>
      </c>
      <c r="AR48" s="13">
        <v>1751069</v>
      </c>
      <c r="AS48" s="1">
        <v>1492946</v>
      </c>
      <c r="AT48" s="1">
        <v>72716</v>
      </c>
      <c r="AU48" s="1">
        <v>124243</v>
      </c>
      <c r="AV48" s="1">
        <v>18502</v>
      </c>
      <c r="AW48" s="1">
        <v>42662</v>
      </c>
      <c r="AX48" s="13">
        <v>1759779</v>
      </c>
      <c r="AY48" s="1">
        <v>1493323</v>
      </c>
      <c r="AZ48" s="1">
        <v>73881</v>
      </c>
      <c r="BA48" s="1">
        <v>129734</v>
      </c>
      <c r="BB48" s="1">
        <v>19272</v>
      </c>
      <c r="BC48" s="1">
        <v>43569</v>
      </c>
      <c r="BD48" s="13">
        <v>1769473</v>
      </c>
      <c r="BE48" s="1">
        <v>1495267</v>
      </c>
      <c r="BF48" s="1">
        <v>74607</v>
      </c>
      <c r="BG48" s="1">
        <v>134947</v>
      </c>
      <c r="BH48" s="1">
        <v>19967</v>
      </c>
      <c r="BI48" s="1">
        <v>44685</v>
      </c>
      <c r="BJ48" s="13">
        <v>1783432</v>
      </c>
      <c r="BK48" s="1">
        <v>1500241</v>
      </c>
      <c r="BL48" s="1">
        <v>75968</v>
      </c>
      <c r="BM48" s="1">
        <v>140498</v>
      </c>
      <c r="BN48" s="1">
        <v>20681</v>
      </c>
      <c r="BO48" s="1">
        <v>46044</v>
      </c>
      <c r="BP48" s="13">
        <v>1796619</v>
      </c>
      <c r="BQ48" s="1">
        <v>1499331</v>
      </c>
      <c r="BR48" s="1">
        <v>78651</v>
      </c>
      <c r="BS48" s="1">
        <v>150470</v>
      </c>
      <c r="BT48" s="1">
        <v>21537</v>
      </c>
      <c r="BU48" s="1">
        <v>46630</v>
      </c>
      <c r="BV48" s="13">
        <v>1826341</v>
      </c>
      <c r="BW48" s="1">
        <v>1499753</v>
      </c>
      <c r="BX48" s="1">
        <v>80959</v>
      </c>
      <c r="BY48" s="1">
        <v>167405</v>
      </c>
      <c r="BZ48" s="1">
        <v>28426</v>
      </c>
      <c r="CA48" s="1">
        <v>49798</v>
      </c>
      <c r="CB48" s="119">
        <v>1842641</v>
      </c>
      <c r="CC48" s="12">
        <v>1506941</v>
      </c>
      <c r="CD48" s="12">
        <v>82837</v>
      </c>
      <c r="CE48" s="12">
        <v>174516</v>
      </c>
      <c r="CF48" s="12">
        <v>28669</v>
      </c>
      <c r="CG48" s="12">
        <v>49678</v>
      </c>
      <c r="CH48" s="61">
        <v>1855525</v>
      </c>
      <c r="CI48" s="12">
        <v>1510296</v>
      </c>
      <c r="CJ48" s="12">
        <v>84236</v>
      </c>
      <c r="CK48" s="12">
        <v>179970</v>
      </c>
      <c r="CL48" s="12">
        <v>29545</v>
      </c>
      <c r="CM48" s="57">
        <v>51478</v>
      </c>
      <c r="CN48" s="101">
        <v>1868516</v>
      </c>
      <c r="CO48" s="101">
        <v>1512922</v>
      </c>
      <c r="CP48" s="101">
        <v>85707</v>
      </c>
      <c r="CQ48" s="12">
        <v>185419</v>
      </c>
      <c r="CR48" s="101">
        <v>30763</v>
      </c>
      <c r="CS48" s="151">
        <v>53705</v>
      </c>
      <c r="CT48" s="173">
        <f t="shared" si="64"/>
        <v>1881503</v>
      </c>
      <c r="CU48" s="1">
        <v>1514386</v>
      </c>
      <c r="CV48" s="1">
        <v>87349</v>
      </c>
      <c r="CW48" s="101">
        <v>191325</v>
      </c>
      <c r="CX48" s="1">
        <v>31990</v>
      </c>
      <c r="CY48" s="132">
        <v>56453</v>
      </c>
      <c r="CZ48" s="173">
        <f t="shared" si="65"/>
        <v>1896190</v>
      </c>
      <c r="DA48" s="1">
        <v>1516993</v>
      </c>
      <c r="DB48" s="1">
        <v>88699</v>
      </c>
      <c r="DC48" s="101">
        <v>197416</v>
      </c>
      <c r="DD48" s="1">
        <v>33127</v>
      </c>
      <c r="DE48" s="169">
        <v>59955</v>
      </c>
      <c r="DF48" s="173">
        <f t="shared" si="66"/>
        <v>1907116</v>
      </c>
      <c r="DG48" s="1">
        <v>1517526</v>
      </c>
      <c r="DH48" s="1">
        <v>89218</v>
      </c>
      <c r="DI48" s="101">
        <v>203320</v>
      </c>
      <c r="DJ48" s="1">
        <v>34155</v>
      </c>
      <c r="DK48" s="132">
        <v>62897</v>
      </c>
      <c r="DL48" s="173">
        <f t="shared" si="69"/>
        <v>1920076</v>
      </c>
      <c r="DM48" s="1">
        <v>1516962</v>
      </c>
      <c r="DN48" s="1">
        <v>91370</v>
      </c>
      <c r="DO48" s="101">
        <v>210911</v>
      </c>
      <c r="DP48" s="101">
        <v>16014</v>
      </c>
      <c r="DQ48" s="101">
        <v>48277</v>
      </c>
      <c r="DR48" s="101">
        <v>1180</v>
      </c>
      <c r="DS48" s="1">
        <v>35362</v>
      </c>
      <c r="DT48" s="132">
        <v>65471</v>
      </c>
      <c r="DU48" s="173">
        <f t="shared" si="67"/>
        <v>1925614</v>
      </c>
      <c r="DV48" s="1">
        <v>1513752</v>
      </c>
      <c r="DW48" s="1">
        <v>93449</v>
      </c>
      <c r="DX48" s="101">
        <v>214478</v>
      </c>
      <c r="DY48" s="1">
        <v>36611</v>
      </c>
      <c r="DZ48" s="132">
        <v>67324</v>
      </c>
      <c r="EA48" s="173">
        <f t="shared" si="68"/>
        <v>1934408</v>
      </c>
      <c r="EB48" s="1">
        <v>1513172</v>
      </c>
      <c r="EC48" s="1">
        <v>94830</v>
      </c>
      <c r="ED48" s="101">
        <v>219645</v>
      </c>
      <c r="EE48" s="1">
        <v>37703</v>
      </c>
      <c r="EF48" s="132">
        <v>69058</v>
      </c>
      <c r="EG48" s="1">
        <f t="shared" si="33"/>
        <v>137789</v>
      </c>
      <c r="EH48" s="1">
        <v>1937552</v>
      </c>
      <c r="EI48" s="1">
        <v>1507779</v>
      </c>
      <c r="EJ48" s="1">
        <v>95922</v>
      </c>
      <c r="EK48" s="1">
        <v>225592</v>
      </c>
      <c r="EL48" s="1">
        <v>39021</v>
      </c>
      <c r="EM48" s="132">
        <v>69238</v>
      </c>
      <c r="EN48" s="1">
        <v>1963554</v>
      </c>
      <c r="EO48" s="1">
        <v>1518180</v>
      </c>
      <c r="EP48" s="1">
        <v>97999</v>
      </c>
      <c r="EQ48" s="1">
        <v>236480</v>
      </c>
      <c r="ER48" s="1">
        <v>40530</v>
      </c>
      <c r="ES48" s="132">
        <v>70365</v>
      </c>
      <c r="ET48" s="1">
        <v>1967923</v>
      </c>
      <c r="EU48" s="1">
        <v>1514050</v>
      </c>
      <c r="EV48" s="1">
        <v>98369</v>
      </c>
      <c r="EW48" s="1">
        <v>242517</v>
      </c>
      <c r="EX48" s="1">
        <v>16137</v>
      </c>
      <c r="EY48" s="1">
        <v>53720</v>
      </c>
      <c r="EZ48" s="1">
        <v>1387</v>
      </c>
      <c r="FA48" s="1">
        <v>41743</v>
      </c>
      <c r="FB48" s="132">
        <v>71244</v>
      </c>
    </row>
    <row r="49" spans="1:158">
      <c r="A49" s="1" t="s">
        <v>60</v>
      </c>
      <c r="B49" s="1">
        <v>642200</v>
      </c>
      <c r="C49" s="1">
        <v>590133</v>
      </c>
      <c r="D49" s="1">
        <v>3926</v>
      </c>
      <c r="E49" s="1">
        <v>7786</v>
      </c>
      <c r="F49" s="1">
        <v>5714</v>
      </c>
      <c r="G49" s="1">
        <v>34641</v>
      </c>
      <c r="H49" s="13">
        <v>672591</v>
      </c>
      <c r="I49" s="1">
        <v>598007</v>
      </c>
      <c r="J49" s="1">
        <v>7720</v>
      </c>
      <c r="K49" s="1">
        <v>13467</v>
      </c>
      <c r="L49" s="1">
        <v>10365</v>
      </c>
      <c r="M49" s="1">
        <v>43032</v>
      </c>
      <c r="N49" s="66">
        <v>641183</v>
      </c>
      <c r="O49" s="1">
        <v>589033</v>
      </c>
      <c r="P49" s="1">
        <v>3923</v>
      </c>
      <c r="Q49" s="1">
        <v>7835</v>
      </c>
      <c r="R49" s="1">
        <v>5748</v>
      </c>
      <c r="S49" s="1">
        <v>34644</v>
      </c>
      <c r="T49" s="13">
        <v>636211</v>
      </c>
      <c r="U49" s="1">
        <v>582599</v>
      </c>
      <c r="V49" s="1">
        <v>4235</v>
      </c>
      <c r="W49" s="1">
        <v>8392</v>
      </c>
      <c r="X49" s="1">
        <v>5840</v>
      </c>
      <c r="Y49" s="1">
        <v>35145</v>
      </c>
      <c r="Z49" s="13">
        <v>633521</v>
      </c>
      <c r="AA49" s="1">
        <v>578170</v>
      </c>
      <c r="AB49" s="1">
        <v>4541</v>
      </c>
      <c r="AC49" s="1">
        <v>9087</v>
      </c>
      <c r="AD49" s="1">
        <v>5978</v>
      </c>
      <c r="AE49" s="1">
        <v>35745</v>
      </c>
      <c r="AF49" s="13">
        <v>632689</v>
      </c>
      <c r="AG49" s="1">
        <v>575647</v>
      </c>
      <c r="AH49" s="1">
        <v>4784</v>
      </c>
      <c r="AI49" s="1">
        <v>9806</v>
      </c>
      <c r="AJ49" s="1">
        <v>6174</v>
      </c>
      <c r="AK49" s="1">
        <v>36278</v>
      </c>
      <c r="AL49" s="13">
        <v>636196</v>
      </c>
      <c r="AM49" s="1">
        <v>576848</v>
      </c>
      <c r="AN49" s="1">
        <v>5297</v>
      </c>
      <c r="AO49" s="1">
        <v>10630</v>
      </c>
      <c r="AP49" s="1">
        <v>6350</v>
      </c>
      <c r="AQ49" s="1">
        <v>37071</v>
      </c>
      <c r="AR49" s="13">
        <v>635222</v>
      </c>
      <c r="AS49" s="1">
        <v>574193</v>
      </c>
      <c r="AT49" s="1">
        <v>5658</v>
      </c>
      <c r="AU49" s="1">
        <v>11155</v>
      </c>
      <c r="AV49" s="1">
        <v>6569</v>
      </c>
      <c r="AW49" s="1">
        <v>37647</v>
      </c>
      <c r="AX49" s="13">
        <v>636453</v>
      </c>
      <c r="AY49" s="1">
        <v>573364</v>
      </c>
      <c r="AZ49" s="1">
        <v>5985</v>
      </c>
      <c r="BA49" s="1">
        <v>11857</v>
      </c>
      <c r="BB49" s="1">
        <v>6735</v>
      </c>
      <c r="BC49" s="1">
        <v>38512</v>
      </c>
      <c r="BD49" s="13">
        <v>637904</v>
      </c>
      <c r="BE49" s="1">
        <v>573310</v>
      </c>
      <c r="BF49" s="1">
        <v>6147</v>
      </c>
      <c r="BG49" s="1">
        <v>12477</v>
      </c>
      <c r="BH49" s="1">
        <v>6886</v>
      </c>
      <c r="BI49" s="1">
        <v>39084</v>
      </c>
      <c r="BJ49" s="13">
        <v>641481</v>
      </c>
      <c r="BK49" s="1">
        <v>574816</v>
      </c>
      <c r="BL49" s="1">
        <v>6459</v>
      </c>
      <c r="BM49" s="1">
        <v>13227</v>
      </c>
      <c r="BN49" s="1">
        <v>7154</v>
      </c>
      <c r="BO49" s="1">
        <v>39825</v>
      </c>
      <c r="BP49" s="13">
        <v>646844</v>
      </c>
      <c r="BQ49" s="1">
        <v>576498</v>
      </c>
      <c r="BR49" s="1">
        <v>7233</v>
      </c>
      <c r="BS49" s="1">
        <v>14718</v>
      </c>
      <c r="BT49" s="1">
        <v>7603</v>
      </c>
      <c r="BU49" s="1">
        <v>40792</v>
      </c>
      <c r="BV49" s="13">
        <v>672591</v>
      </c>
      <c r="BW49" s="1">
        <v>598007</v>
      </c>
      <c r="BX49" s="1">
        <v>7720</v>
      </c>
      <c r="BY49" s="1">
        <v>13467</v>
      </c>
      <c r="BZ49" s="1">
        <v>10365</v>
      </c>
      <c r="CA49" s="1">
        <v>43032</v>
      </c>
      <c r="CB49" s="119">
        <v>683932</v>
      </c>
      <c r="CC49" s="12">
        <v>605688</v>
      </c>
      <c r="CD49" s="12">
        <v>8613</v>
      </c>
      <c r="CE49" s="12">
        <v>15318</v>
      </c>
      <c r="CF49" s="12">
        <v>10704</v>
      </c>
      <c r="CG49" s="12">
        <v>43609</v>
      </c>
      <c r="CH49" s="61">
        <v>699628</v>
      </c>
      <c r="CI49" s="12">
        <v>616336</v>
      </c>
      <c r="CJ49" s="12">
        <v>10029</v>
      </c>
      <c r="CK49" s="12">
        <v>17230</v>
      </c>
      <c r="CL49" s="12">
        <v>11330</v>
      </c>
      <c r="CM49" s="57">
        <v>44703</v>
      </c>
      <c r="CN49" s="101">
        <v>723393</v>
      </c>
      <c r="CO49" s="101">
        <v>631555</v>
      </c>
      <c r="CP49" s="101">
        <v>12498</v>
      </c>
      <c r="CQ49" s="12">
        <v>20771</v>
      </c>
      <c r="CR49" s="101">
        <v>12466</v>
      </c>
      <c r="CS49" s="151">
        <v>46103</v>
      </c>
      <c r="CT49" s="173">
        <f t="shared" si="64"/>
        <v>739482</v>
      </c>
      <c r="CU49" s="101">
        <v>640384</v>
      </c>
      <c r="CV49" s="101">
        <v>14810</v>
      </c>
      <c r="CW49" s="101">
        <v>23439</v>
      </c>
      <c r="CX49" s="101">
        <v>13339</v>
      </c>
      <c r="CY49" s="132">
        <v>47510</v>
      </c>
      <c r="CZ49" s="173">
        <f t="shared" si="65"/>
        <v>756927</v>
      </c>
      <c r="DA49" s="101">
        <v>649139</v>
      </c>
      <c r="DB49" s="101">
        <v>17490</v>
      </c>
      <c r="DC49" s="101">
        <v>26814</v>
      </c>
      <c r="DD49" s="101">
        <v>14182</v>
      </c>
      <c r="DE49" s="169">
        <v>49302</v>
      </c>
      <c r="DF49" s="173">
        <f t="shared" si="66"/>
        <v>757952</v>
      </c>
      <c r="DG49" s="101">
        <v>644127</v>
      </c>
      <c r="DH49" s="101">
        <v>21390</v>
      </c>
      <c r="DI49" s="101">
        <v>27538</v>
      </c>
      <c r="DJ49" s="101">
        <v>14401</v>
      </c>
      <c r="DK49" s="132">
        <v>50496</v>
      </c>
      <c r="DL49" s="173">
        <f t="shared" si="69"/>
        <v>755393</v>
      </c>
      <c r="DM49" s="101">
        <v>639029</v>
      </c>
      <c r="DN49" s="101">
        <v>22548</v>
      </c>
      <c r="DO49" s="101">
        <v>28006</v>
      </c>
      <c r="DP49" s="101">
        <v>38681</v>
      </c>
      <c r="DQ49" s="101">
        <v>11949</v>
      </c>
      <c r="DR49" s="101">
        <v>422</v>
      </c>
      <c r="DS49" s="101">
        <v>14758</v>
      </c>
      <c r="DT49" s="132">
        <v>51052</v>
      </c>
      <c r="DU49" s="173">
        <f t="shared" si="67"/>
        <v>758080</v>
      </c>
      <c r="DV49" s="101">
        <v>637212</v>
      </c>
      <c r="DW49" s="101">
        <v>24086</v>
      </c>
      <c r="DX49" s="101">
        <v>29925</v>
      </c>
      <c r="DY49" s="101">
        <v>15112</v>
      </c>
      <c r="DZ49" s="132">
        <v>51745</v>
      </c>
      <c r="EA49" s="173">
        <f t="shared" si="68"/>
        <v>762062</v>
      </c>
      <c r="EB49" s="101">
        <v>637513</v>
      </c>
      <c r="EC49" s="101">
        <v>24866</v>
      </c>
      <c r="ED49" s="101">
        <v>31532</v>
      </c>
      <c r="EE49" s="101">
        <v>15855</v>
      </c>
      <c r="EF49" s="132">
        <v>52296</v>
      </c>
      <c r="EG49" s="1">
        <f t="shared" si="33"/>
        <v>115218</v>
      </c>
      <c r="EH49" s="1">
        <v>765309</v>
      </c>
      <c r="EI49" s="1">
        <v>637699</v>
      </c>
      <c r="EJ49" s="1">
        <v>25354</v>
      </c>
      <c r="EK49" s="1">
        <v>33257</v>
      </c>
      <c r="EL49" s="1">
        <v>16379</v>
      </c>
      <c r="EM49" s="132">
        <v>52620</v>
      </c>
      <c r="EN49" s="1">
        <v>777934</v>
      </c>
      <c r="EO49" s="1">
        <v>648514</v>
      </c>
      <c r="EP49" s="1">
        <v>26176</v>
      </c>
      <c r="EQ49" s="1">
        <v>34822</v>
      </c>
      <c r="ER49" s="1">
        <v>17214</v>
      </c>
      <c r="ES49" s="132">
        <v>51208</v>
      </c>
      <c r="ET49" s="1">
        <v>779261</v>
      </c>
      <c r="EU49" s="1">
        <v>646993</v>
      </c>
      <c r="EV49" s="1">
        <v>26754</v>
      </c>
      <c r="EW49" s="1">
        <v>36075</v>
      </c>
      <c r="EX49" s="1">
        <v>37660</v>
      </c>
      <c r="EY49" s="1">
        <v>13208</v>
      </c>
      <c r="EZ49" s="1">
        <v>689</v>
      </c>
      <c r="FA49" s="1">
        <v>17882</v>
      </c>
      <c r="FB49" s="132">
        <v>51557</v>
      </c>
    </row>
    <row r="50" spans="1:158">
      <c r="A50" s="1" t="s">
        <v>61</v>
      </c>
      <c r="B50" s="1">
        <v>11353140</v>
      </c>
      <c r="C50" s="1">
        <v>9561577</v>
      </c>
      <c r="D50" s="1">
        <v>1299943</v>
      </c>
      <c r="E50" s="1">
        <v>217123</v>
      </c>
      <c r="F50" s="1">
        <v>115616</v>
      </c>
      <c r="G50" s="1">
        <v>158881</v>
      </c>
      <c r="H50" s="13">
        <v>11536504</v>
      </c>
      <c r="I50" s="1">
        <v>9359263</v>
      </c>
      <c r="J50" s="1">
        <v>1389115</v>
      </c>
      <c r="K50" s="1">
        <v>354674</v>
      </c>
      <c r="L50" s="1">
        <v>203223</v>
      </c>
      <c r="M50" s="1">
        <v>230229</v>
      </c>
      <c r="N50" s="66">
        <v>11363719</v>
      </c>
      <c r="O50" s="1">
        <v>9565015</v>
      </c>
      <c r="P50" s="1">
        <v>1302719</v>
      </c>
      <c r="Q50" s="1">
        <v>219116</v>
      </c>
      <c r="R50" s="1">
        <v>116653</v>
      </c>
      <c r="S50" s="1">
        <v>160216</v>
      </c>
      <c r="T50" s="13">
        <v>11391298</v>
      </c>
      <c r="U50" s="1">
        <v>9561362</v>
      </c>
      <c r="V50" s="1">
        <v>1313240</v>
      </c>
      <c r="W50" s="1">
        <v>229808</v>
      </c>
      <c r="X50" s="1">
        <v>120264</v>
      </c>
      <c r="Y50" s="1">
        <v>166624</v>
      </c>
      <c r="Z50" s="13">
        <v>11410582</v>
      </c>
      <c r="AA50" s="1">
        <v>9552161</v>
      </c>
      <c r="AB50" s="1">
        <v>1322249</v>
      </c>
      <c r="AC50" s="1">
        <v>239689</v>
      </c>
      <c r="AD50" s="1">
        <v>123523</v>
      </c>
      <c r="AE50" s="1">
        <v>172960</v>
      </c>
      <c r="AF50" s="13">
        <v>11430306</v>
      </c>
      <c r="AG50" s="1">
        <v>9544449</v>
      </c>
      <c r="AH50" s="1">
        <v>1329335</v>
      </c>
      <c r="AI50" s="1">
        <v>249573</v>
      </c>
      <c r="AJ50" s="1">
        <v>127044</v>
      </c>
      <c r="AK50" s="1">
        <v>179905</v>
      </c>
      <c r="AL50" s="13">
        <v>11445095</v>
      </c>
      <c r="AM50" s="1">
        <v>9534556</v>
      </c>
      <c r="AN50" s="1">
        <v>1334607</v>
      </c>
      <c r="AO50" s="1">
        <v>259435</v>
      </c>
      <c r="AP50" s="1">
        <v>130618</v>
      </c>
      <c r="AQ50" s="1">
        <v>185879</v>
      </c>
      <c r="AR50" s="13">
        <v>11450954</v>
      </c>
      <c r="AS50" s="1">
        <v>9515639</v>
      </c>
      <c r="AT50" s="1">
        <v>1339782</v>
      </c>
      <c r="AU50" s="1">
        <v>269683</v>
      </c>
      <c r="AV50" s="1">
        <v>134064</v>
      </c>
      <c r="AW50" s="1">
        <v>191786</v>
      </c>
      <c r="AX50" s="13">
        <v>11458390</v>
      </c>
      <c r="AY50" s="1">
        <v>9497296</v>
      </c>
      <c r="AZ50" s="1">
        <v>1346499</v>
      </c>
      <c r="BA50" s="1">
        <v>280432</v>
      </c>
      <c r="BB50" s="1">
        <v>137430</v>
      </c>
      <c r="BC50" s="1">
        <v>196733</v>
      </c>
      <c r="BD50" s="13">
        <v>11477641</v>
      </c>
      <c r="BE50" s="1">
        <v>9489483</v>
      </c>
      <c r="BF50" s="1">
        <v>1353450</v>
      </c>
      <c r="BG50" s="1">
        <v>291834</v>
      </c>
      <c r="BH50" s="1">
        <v>141117</v>
      </c>
      <c r="BI50" s="1">
        <v>201757</v>
      </c>
      <c r="BJ50" s="13">
        <v>11485910</v>
      </c>
      <c r="BK50" s="1">
        <v>9474320</v>
      </c>
      <c r="BL50" s="1">
        <v>1358260</v>
      </c>
      <c r="BM50" s="1">
        <v>302101</v>
      </c>
      <c r="BN50" s="1">
        <v>144421</v>
      </c>
      <c r="BO50" s="1">
        <v>206808</v>
      </c>
      <c r="BP50" s="13">
        <v>11542645</v>
      </c>
      <c r="BQ50" s="1">
        <v>9488718</v>
      </c>
      <c r="BR50" s="1">
        <v>1369854</v>
      </c>
      <c r="BS50" s="1">
        <v>326413</v>
      </c>
      <c r="BT50" s="1">
        <v>147445</v>
      </c>
      <c r="BU50" s="1">
        <v>210215</v>
      </c>
      <c r="BV50" s="13">
        <v>11536504</v>
      </c>
      <c r="BW50" s="1">
        <v>9359263</v>
      </c>
      <c r="BX50" s="1">
        <v>1389115</v>
      </c>
      <c r="BY50" s="1">
        <v>354674</v>
      </c>
      <c r="BZ50" s="1">
        <v>203223</v>
      </c>
      <c r="CA50" s="1">
        <v>230229</v>
      </c>
      <c r="CB50" s="119">
        <v>11544951</v>
      </c>
      <c r="CC50" s="12">
        <v>9351839</v>
      </c>
      <c r="CD50" s="12">
        <v>1400016</v>
      </c>
      <c r="CE50" s="12">
        <v>367116</v>
      </c>
      <c r="CF50" s="12">
        <v>202067</v>
      </c>
      <c r="CG50" s="12">
        <v>223913</v>
      </c>
      <c r="CH50" s="61">
        <v>11544225</v>
      </c>
      <c r="CI50" s="12">
        <v>9321104</v>
      </c>
      <c r="CJ50" s="12">
        <v>1405464</v>
      </c>
      <c r="CK50" s="12">
        <v>377119</v>
      </c>
      <c r="CL50" s="12">
        <v>207671</v>
      </c>
      <c r="CM50" s="57">
        <v>232867</v>
      </c>
      <c r="CN50" s="101">
        <v>11570808</v>
      </c>
      <c r="CO50" s="101">
        <v>9310848</v>
      </c>
      <c r="CP50" s="101">
        <v>1414464</v>
      </c>
      <c r="CQ50" s="12">
        <v>389271</v>
      </c>
      <c r="CR50" s="101">
        <v>214090</v>
      </c>
      <c r="CS50" s="151">
        <v>242135</v>
      </c>
      <c r="CT50" s="173">
        <f t="shared" si="64"/>
        <v>11594163</v>
      </c>
      <c r="CU50" s="101">
        <v>9288260</v>
      </c>
      <c r="CV50" s="101">
        <v>1426459</v>
      </c>
      <c r="CW50" s="101">
        <v>403190</v>
      </c>
      <c r="CX50" s="101">
        <v>220672</v>
      </c>
      <c r="CY50" s="132">
        <v>255582</v>
      </c>
      <c r="CZ50" s="173">
        <f t="shared" si="65"/>
        <v>11613423</v>
      </c>
      <c r="DA50" s="101">
        <v>9265946</v>
      </c>
      <c r="DB50" s="101">
        <v>1438705</v>
      </c>
      <c r="DC50" s="101">
        <v>414641</v>
      </c>
      <c r="DD50" s="101">
        <v>227046</v>
      </c>
      <c r="DE50" s="169">
        <v>267085</v>
      </c>
      <c r="DF50" s="173">
        <f t="shared" si="66"/>
        <v>11614373</v>
      </c>
      <c r="DG50" s="101">
        <v>9230244</v>
      </c>
      <c r="DH50" s="101">
        <v>1446989</v>
      </c>
      <c r="DI50" s="101">
        <v>424625</v>
      </c>
      <c r="DJ50" s="101">
        <v>234243</v>
      </c>
      <c r="DK50" s="132">
        <v>278272</v>
      </c>
      <c r="DL50" s="173">
        <f t="shared" si="69"/>
        <v>11658609</v>
      </c>
      <c r="DM50" s="101">
        <v>9219577</v>
      </c>
      <c r="DN50" s="101">
        <v>1462890</v>
      </c>
      <c r="DO50" s="101">
        <v>440886</v>
      </c>
      <c r="DP50" s="101">
        <v>22572</v>
      </c>
      <c r="DQ50" s="101">
        <v>267627</v>
      </c>
      <c r="DR50" s="101">
        <v>4321</v>
      </c>
      <c r="DS50" s="101">
        <v>240736</v>
      </c>
      <c r="DT50" s="132">
        <v>294520</v>
      </c>
      <c r="DU50" s="173">
        <f t="shared" si="67"/>
        <v>11676341</v>
      </c>
      <c r="DV50" s="101">
        <v>9190310</v>
      </c>
      <c r="DW50" s="101">
        <v>1473445</v>
      </c>
      <c r="DX50" s="101">
        <v>459088</v>
      </c>
      <c r="DY50" s="101">
        <v>246380</v>
      </c>
      <c r="DZ50" s="132">
        <v>307118</v>
      </c>
      <c r="EA50" s="173">
        <f t="shared" si="68"/>
        <v>11689100</v>
      </c>
      <c r="EB50" s="101">
        <v>9169092</v>
      </c>
      <c r="EC50" s="101">
        <v>1481352</v>
      </c>
      <c r="ED50" s="101">
        <v>470462</v>
      </c>
      <c r="EE50" s="101">
        <v>253171</v>
      </c>
      <c r="EF50" s="132">
        <v>315023</v>
      </c>
      <c r="EG50" s="1">
        <f t="shared" si="33"/>
        <v>146455</v>
      </c>
      <c r="EH50" s="1">
        <v>11693217</v>
      </c>
      <c r="EI50" s="1">
        <v>9124042</v>
      </c>
      <c r="EJ50" s="1">
        <v>1488401</v>
      </c>
      <c r="EK50" s="1">
        <v>488084</v>
      </c>
      <c r="EL50" s="1">
        <v>264761</v>
      </c>
      <c r="EM50" s="132">
        <v>327929</v>
      </c>
      <c r="EN50" s="1">
        <v>11764342</v>
      </c>
      <c r="EO50" s="1">
        <v>9135837</v>
      </c>
      <c r="EP50" s="1">
        <v>1508965</v>
      </c>
      <c r="EQ50" s="1">
        <v>507683</v>
      </c>
      <c r="ER50" s="1">
        <v>275163</v>
      </c>
      <c r="ES50" s="132">
        <v>336694</v>
      </c>
      <c r="ET50" s="1">
        <v>11756058</v>
      </c>
      <c r="EU50" s="1">
        <v>9087163</v>
      </c>
      <c r="EV50" s="1">
        <v>1514821</v>
      </c>
      <c r="EW50" s="1">
        <v>524999</v>
      </c>
      <c r="EX50" s="1">
        <v>22750</v>
      </c>
      <c r="EY50" s="1">
        <v>318181</v>
      </c>
      <c r="EZ50" s="1">
        <v>5704</v>
      </c>
      <c r="FA50" s="1">
        <v>282440</v>
      </c>
      <c r="FB50" s="132">
        <v>346635</v>
      </c>
    </row>
    <row r="51" spans="1:158">
      <c r="A51" s="1" t="s">
        <v>62</v>
      </c>
      <c r="B51" s="1">
        <v>754844</v>
      </c>
      <c r="C51" s="1">
        <v>665352</v>
      </c>
      <c r="D51" s="1">
        <v>4774</v>
      </c>
      <c r="E51" s="1">
        <v>10903</v>
      </c>
      <c r="F51" s="1">
        <v>8156</v>
      </c>
      <c r="G51" s="1">
        <v>65659</v>
      </c>
      <c r="H51" s="13">
        <v>814180</v>
      </c>
      <c r="I51" s="1">
        <v>689502</v>
      </c>
      <c r="J51" s="1">
        <v>9959</v>
      </c>
      <c r="K51" s="1">
        <v>22119</v>
      </c>
      <c r="L51" s="1">
        <v>14800</v>
      </c>
      <c r="M51" s="1">
        <v>77800</v>
      </c>
      <c r="N51" s="66">
        <v>755657</v>
      </c>
      <c r="O51" s="1">
        <v>665805</v>
      </c>
      <c r="P51" s="1">
        <v>4784</v>
      </c>
      <c r="Q51" s="1">
        <v>10997</v>
      </c>
      <c r="R51" s="1">
        <v>8229</v>
      </c>
      <c r="S51" s="1">
        <v>65842</v>
      </c>
      <c r="T51" s="13">
        <v>758705</v>
      </c>
      <c r="U51" s="1">
        <v>666093</v>
      </c>
      <c r="V51" s="1">
        <v>5233</v>
      </c>
      <c r="W51" s="1">
        <v>12550</v>
      </c>
      <c r="X51" s="1">
        <v>8508</v>
      </c>
      <c r="Y51" s="1">
        <v>66321</v>
      </c>
      <c r="Z51" s="13">
        <v>761709</v>
      </c>
      <c r="AA51" s="1">
        <v>666486</v>
      </c>
      <c r="AB51" s="1">
        <v>5711</v>
      </c>
      <c r="AC51" s="1">
        <v>13860</v>
      </c>
      <c r="AD51" s="1">
        <v>8791</v>
      </c>
      <c r="AE51" s="1">
        <v>66861</v>
      </c>
      <c r="AF51" s="13">
        <v>766440</v>
      </c>
      <c r="AG51" s="1">
        <v>668382</v>
      </c>
      <c r="AH51" s="1">
        <v>6164</v>
      </c>
      <c r="AI51" s="1">
        <v>15173</v>
      </c>
      <c r="AJ51" s="1">
        <v>9048</v>
      </c>
      <c r="AK51" s="1">
        <v>67673</v>
      </c>
      <c r="AL51" s="13">
        <v>773539</v>
      </c>
      <c r="AM51" s="1">
        <v>672306</v>
      </c>
      <c r="AN51" s="1">
        <v>6617</v>
      </c>
      <c r="AO51" s="1">
        <v>16618</v>
      </c>
      <c r="AP51" s="1">
        <v>9391</v>
      </c>
      <c r="AQ51" s="1">
        <v>68607</v>
      </c>
      <c r="AR51" s="13">
        <v>779315</v>
      </c>
      <c r="AS51" s="1">
        <v>675306</v>
      </c>
      <c r="AT51" s="1">
        <v>7103</v>
      </c>
      <c r="AU51" s="1">
        <v>17950</v>
      </c>
      <c r="AV51" s="1">
        <v>9764</v>
      </c>
      <c r="AW51" s="1">
        <v>69192</v>
      </c>
      <c r="AX51" s="13">
        <v>787380</v>
      </c>
      <c r="AY51" s="1">
        <v>680503</v>
      </c>
      <c r="AZ51" s="1">
        <v>7673</v>
      </c>
      <c r="BA51" s="1">
        <v>19071</v>
      </c>
      <c r="BB51" s="1">
        <v>10045</v>
      </c>
      <c r="BC51" s="1">
        <v>70088</v>
      </c>
      <c r="BD51" s="13">
        <v>795689</v>
      </c>
      <c r="BE51" s="1">
        <v>686308</v>
      </c>
      <c r="BF51" s="1">
        <v>8158</v>
      </c>
      <c r="BG51" s="1">
        <v>19960</v>
      </c>
      <c r="BH51" s="1">
        <v>10378</v>
      </c>
      <c r="BI51" s="1">
        <v>70885</v>
      </c>
      <c r="BJ51" s="13">
        <v>804194</v>
      </c>
      <c r="BK51" s="1">
        <v>692070</v>
      </c>
      <c r="BL51" s="1">
        <v>8515</v>
      </c>
      <c r="BM51" s="1">
        <v>21016</v>
      </c>
      <c r="BN51" s="1">
        <v>10775</v>
      </c>
      <c r="BO51" s="1">
        <v>71818</v>
      </c>
      <c r="BP51" s="13">
        <v>812383</v>
      </c>
      <c r="BQ51" s="1">
        <v>694483</v>
      </c>
      <c r="BR51" s="1">
        <v>9247</v>
      </c>
      <c r="BS51" s="1">
        <v>23455</v>
      </c>
      <c r="BT51" s="1">
        <v>11307</v>
      </c>
      <c r="BU51" s="1">
        <v>73891</v>
      </c>
      <c r="BV51" s="13">
        <v>814180</v>
      </c>
      <c r="BW51" s="1">
        <v>689502</v>
      </c>
      <c r="BX51" s="1">
        <v>9959</v>
      </c>
      <c r="BY51" s="1">
        <v>22119</v>
      </c>
      <c r="BZ51" s="1">
        <v>14800</v>
      </c>
      <c r="CA51" s="1">
        <v>77800</v>
      </c>
      <c r="CB51" s="119">
        <v>824082</v>
      </c>
      <c r="CC51" s="12">
        <v>695376</v>
      </c>
      <c r="CD51" s="12">
        <v>10985</v>
      </c>
      <c r="CE51" s="12">
        <v>24020</v>
      </c>
      <c r="CF51" s="12">
        <v>15256</v>
      </c>
      <c r="CG51" s="12">
        <v>78445</v>
      </c>
      <c r="CH51" s="61">
        <v>833354</v>
      </c>
      <c r="CI51" s="12">
        <v>698668</v>
      </c>
      <c r="CJ51" s="12">
        <v>13346</v>
      </c>
      <c r="CK51" s="12">
        <v>25715</v>
      </c>
      <c r="CL51" s="12">
        <v>15683</v>
      </c>
      <c r="CM51" s="57">
        <v>79942</v>
      </c>
      <c r="CN51" s="101">
        <v>844877</v>
      </c>
      <c r="CO51" s="101">
        <v>703647</v>
      </c>
      <c r="CP51" s="101">
        <v>15004</v>
      </c>
      <c r="CQ51" s="12">
        <v>28725</v>
      </c>
      <c r="CR51" s="101">
        <v>16358</v>
      </c>
      <c r="CS51" s="151">
        <v>81143</v>
      </c>
      <c r="CT51" s="173">
        <f t="shared" si="64"/>
        <v>853175</v>
      </c>
      <c r="CU51" s="101">
        <v>708452</v>
      </c>
      <c r="CV51" s="101">
        <v>15206</v>
      </c>
      <c r="CW51" s="101">
        <v>30537</v>
      </c>
      <c r="CX51" s="101">
        <v>16827</v>
      </c>
      <c r="CY51" s="132">
        <v>82153</v>
      </c>
      <c r="CZ51" s="173">
        <f t="shared" si="65"/>
        <v>858469</v>
      </c>
      <c r="DA51" s="101">
        <v>711352</v>
      </c>
      <c r="DB51" s="101">
        <v>14973</v>
      </c>
      <c r="DC51" s="101">
        <v>31214</v>
      </c>
      <c r="DD51" s="101">
        <v>17292</v>
      </c>
      <c r="DE51" s="169">
        <v>83638</v>
      </c>
      <c r="DF51" s="173">
        <f t="shared" si="66"/>
        <v>865454</v>
      </c>
      <c r="DG51" s="101">
        <v>713665</v>
      </c>
      <c r="DH51" s="101">
        <v>16533</v>
      </c>
      <c r="DI51" s="101">
        <v>32169</v>
      </c>
      <c r="DJ51" s="101">
        <v>17945</v>
      </c>
      <c r="DK51" s="132">
        <v>85142</v>
      </c>
      <c r="DL51" s="173">
        <f t="shared" si="69"/>
        <v>869666</v>
      </c>
      <c r="DM51" s="101">
        <v>714881</v>
      </c>
      <c r="DN51" s="101">
        <v>17706</v>
      </c>
      <c r="DO51" s="101">
        <v>32811</v>
      </c>
      <c r="DP51" s="101">
        <v>72733</v>
      </c>
      <c r="DQ51" s="101">
        <v>12620</v>
      </c>
      <c r="DR51" s="101">
        <v>474</v>
      </c>
      <c r="DS51" s="101">
        <v>18441</v>
      </c>
      <c r="DT51" s="132">
        <v>85827</v>
      </c>
      <c r="DU51" s="173">
        <f t="shared" si="67"/>
        <v>878698</v>
      </c>
      <c r="DV51" s="101">
        <v>717076</v>
      </c>
      <c r="DW51" s="101">
        <v>19050</v>
      </c>
      <c r="DX51" s="101">
        <v>36499</v>
      </c>
      <c r="DY51" s="101">
        <v>18786</v>
      </c>
      <c r="DZ51" s="132">
        <v>87287</v>
      </c>
      <c r="EA51" s="173">
        <f t="shared" si="68"/>
        <v>884659</v>
      </c>
      <c r="EB51" s="101">
        <v>721053</v>
      </c>
      <c r="EC51" s="101">
        <v>19447</v>
      </c>
      <c r="ED51" s="101">
        <v>37351</v>
      </c>
      <c r="EE51" s="101">
        <v>19413</v>
      </c>
      <c r="EF51" s="132">
        <v>87395</v>
      </c>
      <c r="EG51" s="1">
        <f t="shared" si="33"/>
        <v>72276</v>
      </c>
      <c r="EH51" s="1">
        <v>892717</v>
      </c>
      <c r="EI51" s="1">
        <v>724153</v>
      </c>
      <c r="EJ51" s="1">
        <v>20466</v>
      </c>
      <c r="EK51" s="1">
        <v>39604</v>
      </c>
      <c r="EL51" s="1">
        <v>20303</v>
      </c>
      <c r="EM51" s="132">
        <v>88191</v>
      </c>
      <c r="EN51" s="1">
        <v>896164</v>
      </c>
      <c r="EO51" s="1">
        <v>726328</v>
      </c>
      <c r="EP51" s="1">
        <v>21183</v>
      </c>
      <c r="EQ51" s="1">
        <v>41673</v>
      </c>
      <c r="ER51" s="1">
        <v>21172</v>
      </c>
      <c r="ES51" s="132">
        <v>85808</v>
      </c>
      <c r="ET51" s="1">
        <v>909824</v>
      </c>
      <c r="EU51" s="1">
        <v>734240</v>
      </c>
      <c r="EV51" s="1">
        <v>22206</v>
      </c>
      <c r="EW51" s="1">
        <v>44508</v>
      </c>
      <c r="EX51" s="1">
        <v>70119</v>
      </c>
      <c r="EY51" s="1">
        <v>15865</v>
      </c>
      <c r="EZ51" s="1">
        <v>796</v>
      </c>
      <c r="FA51" s="1">
        <v>22090</v>
      </c>
      <c r="FB51" s="132">
        <v>86780</v>
      </c>
    </row>
    <row r="52" spans="1:158">
      <c r="A52" s="20" t="s">
        <v>63</v>
      </c>
      <c r="B52" s="20">
        <v>5363675</v>
      </c>
      <c r="C52" s="20">
        <v>4688520</v>
      </c>
      <c r="D52" s="20">
        <v>301759</v>
      </c>
      <c r="E52" s="20">
        <v>192921</v>
      </c>
      <c r="F52" s="20">
        <v>44955</v>
      </c>
      <c r="G52" s="20">
        <v>135520</v>
      </c>
      <c r="H52" s="53">
        <v>5686986</v>
      </c>
      <c r="I52" s="20">
        <v>4738411</v>
      </c>
      <c r="J52" s="20">
        <v>350898</v>
      </c>
      <c r="K52" s="20">
        <v>336056</v>
      </c>
      <c r="L52" s="20">
        <v>79398</v>
      </c>
      <c r="M52" s="20">
        <v>182223</v>
      </c>
      <c r="N52" s="67">
        <v>5374133</v>
      </c>
      <c r="O52" s="20">
        <v>4694816</v>
      </c>
      <c r="P52" s="20">
        <v>302575</v>
      </c>
      <c r="Q52" s="20">
        <v>194829</v>
      </c>
      <c r="R52" s="20">
        <v>45413</v>
      </c>
      <c r="S52" s="20">
        <v>136500</v>
      </c>
      <c r="T52" s="53">
        <v>5408061</v>
      </c>
      <c r="U52" s="20">
        <v>4706629</v>
      </c>
      <c r="V52" s="20">
        <v>307052</v>
      </c>
      <c r="W52" s="20">
        <v>206884</v>
      </c>
      <c r="X52" s="20">
        <v>47456</v>
      </c>
      <c r="Y52" s="20">
        <v>140040</v>
      </c>
      <c r="Z52" s="53">
        <v>5444638</v>
      </c>
      <c r="AA52" s="20">
        <v>4720560</v>
      </c>
      <c r="AB52" s="20">
        <v>311992</v>
      </c>
      <c r="AC52" s="20">
        <v>218599</v>
      </c>
      <c r="AD52" s="20">
        <v>49498</v>
      </c>
      <c r="AE52" s="20">
        <v>143989</v>
      </c>
      <c r="AF52" s="53">
        <v>5474360</v>
      </c>
      <c r="AG52" s="20">
        <v>4730740</v>
      </c>
      <c r="AH52" s="20">
        <v>315339</v>
      </c>
      <c r="AI52" s="20">
        <v>229305</v>
      </c>
      <c r="AJ52" s="20">
        <v>51408</v>
      </c>
      <c r="AK52" s="20">
        <v>147568</v>
      </c>
      <c r="AL52" s="53">
        <v>5508789</v>
      </c>
      <c r="AM52" s="20">
        <v>4746021</v>
      </c>
      <c r="AN52" s="20">
        <v>318347</v>
      </c>
      <c r="AO52" s="20">
        <v>239973</v>
      </c>
      <c r="AP52" s="20">
        <v>53369</v>
      </c>
      <c r="AQ52" s="20">
        <v>151079</v>
      </c>
      <c r="AR52" s="53">
        <v>5538806</v>
      </c>
      <c r="AS52" s="20">
        <v>4755880</v>
      </c>
      <c r="AT52" s="20">
        <v>321785</v>
      </c>
      <c r="AU52" s="20">
        <v>251301</v>
      </c>
      <c r="AV52" s="20">
        <v>55284</v>
      </c>
      <c r="AW52" s="20">
        <v>154556</v>
      </c>
      <c r="AX52" s="53">
        <v>5568505</v>
      </c>
      <c r="AY52" s="20">
        <v>4764967</v>
      </c>
      <c r="AZ52" s="20">
        <v>325158</v>
      </c>
      <c r="BA52" s="20">
        <v>263157</v>
      </c>
      <c r="BB52" s="20">
        <v>57350</v>
      </c>
      <c r="BC52" s="20">
        <v>157873</v>
      </c>
      <c r="BD52" s="53">
        <v>5598893</v>
      </c>
      <c r="BE52" s="20">
        <v>4775485</v>
      </c>
      <c r="BF52" s="20">
        <v>327997</v>
      </c>
      <c r="BG52" s="20">
        <v>275064</v>
      </c>
      <c r="BH52" s="20">
        <v>59379</v>
      </c>
      <c r="BI52" s="20">
        <v>160968</v>
      </c>
      <c r="BJ52" s="53">
        <v>5627967</v>
      </c>
      <c r="BK52" s="20">
        <v>4786662</v>
      </c>
      <c r="BL52" s="20">
        <v>330490</v>
      </c>
      <c r="BM52" s="20">
        <v>285827</v>
      </c>
      <c r="BN52" s="20">
        <v>61069</v>
      </c>
      <c r="BO52" s="20">
        <v>163919</v>
      </c>
      <c r="BP52" s="53">
        <v>5654774</v>
      </c>
      <c r="BQ52" s="20">
        <v>4784510</v>
      </c>
      <c r="BR52" s="20">
        <v>336054</v>
      </c>
      <c r="BS52" s="20">
        <v>299123</v>
      </c>
      <c r="BT52" s="20">
        <v>63220</v>
      </c>
      <c r="BU52" s="20">
        <v>171867</v>
      </c>
      <c r="BV52" s="53">
        <v>5686986</v>
      </c>
      <c r="BW52" s="20">
        <v>4738411</v>
      </c>
      <c r="BX52" s="20">
        <v>350898</v>
      </c>
      <c r="BY52" s="20">
        <v>336056</v>
      </c>
      <c r="BZ52" s="20">
        <v>79398</v>
      </c>
      <c r="CA52" s="20">
        <v>182223</v>
      </c>
      <c r="CB52" s="120">
        <v>5711767</v>
      </c>
      <c r="CC52" s="52">
        <v>4743951</v>
      </c>
      <c r="CD52" s="52">
        <v>354774</v>
      </c>
      <c r="CE52" s="52">
        <v>348269</v>
      </c>
      <c r="CF52" s="52">
        <v>80034</v>
      </c>
      <c r="CG52" s="121">
        <v>184739</v>
      </c>
      <c r="CH52" s="60">
        <v>5726398</v>
      </c>
      <c r="CI52" s="52">
        <v>4741504</v>
      </c>
      <c r="CJ52" s="52">
        <v>357385</v>
      </c>
      <c r="CK52" s="52">
        <v>355468</v>
      </c>
      <c r="CL52" s="52">
        <v>82481</v>
      </c>
      <c r="CM52" s="56">
        <v>189560</v>
      </c>
      <c r="CN52" s="170">
        <v>5742713</v>
      </c>
      <c r="CO52" s="100">
        <v>4739713</v>
      </c>
      <c r="CP52" s="100">
        <v>359618</v>
      </c>
      <c r="CQ52" s="52">
        <v>363925</v>
      </c>
      <c r="CR52" s="100">
        <v>85001</v>
      </c>
      <c r="CS52" s="171">
        <v>194456</v>
      </c>
      <c r="CT52" s="174">
        <f t="shared" si="64"/>
        <v>5757564</v>
      </c>
      <c r="CU52" s="100">
        <v>4733409</v>
      </c>
      <c r="CV52" s="100">
        <v>361973</v>
      </c>
      <c r="CW52" s="100">
        <v>372248</v>
      </c>
      <c r="CX52" s="100">
        <v>87879</v>
      </c>
      <c r="CY52" s="172">
        <v>202055</v>
      </c>
      <c r="CZ52" s="174">
        <f t="shared" si="65"/>
        <v>5771337</v>
      </c>
      <c r="DA52" s="100">
        <v>4725221</v>
      </c>
      <c r="DB52" s="100">
        <v>364204</v>
      </c>
      <c r="DC52" s="101">
        <v>381877</v>
      </c>
      <c r="DD52" s="100">
        <v>90604</v>
      </c>
      <c r="DE52" s="184">
        <v>209431</v>
      </c>
      <c r="DF52" s="174">
        <f t="shared" si="66"/>
        <v>5778708</v>
      </c>
      <c r="DG52" s="100">
        <v>4719824</v>
      </c>
      <c r="DH52" s="100">
        <v>364344</v>
      </c>
      <c r="DI52" s="101">
        <v>387666</v>
      </c>
      <c r="DJ52" s="100">
        <v>93076</v>
      </c>
      <c r="DK52" s="172">
        <v>213798</v>
      </c>
      <c r="DL52" s="173">
        <f t="shared" si="69"/>
        <v>5795483</v>
      </c>
      <c r="DM52" s="100">
        <v>4713993</v>
      </c>
      <c r="DN52" s="100">
        <v>367689</v>
      </c>
      <c r="DO52" s="101">
        <v>398780</v>
      </c>
      <c r="DP52" s="101">
        <v>51613</v>
      </c>
      <c r="DQ52" s="101">
        <v>165444</v>
      </c>
      <c r="DR52" s="101">
        <v>2122</v>
      </c>
      <c r="DS52" s="100">
        <v>95842</v>
      </c>
      <c r="DT52" s="172">
        <v>219179</v>
      </c>
      <c r="DU52" s="174">
        <f t="shared" si="67"/>
        <v>5807406</v>
      </c>
      <c r="DV52" s="100">
        <v>4708789</v>
      </c>
      <c r="DW52" s="100">
        <v>371847</v>
      </c>
      <c r="DX52" s="101">
        <v>404469</v>
      </c>
      <c r="DY52" s="100">
        <v>98471</v>
      </c>
      <c r="DZ52" s="172">
        <v>223830</v>
      </c>
      <c r="EA52" s="174">
        <f t="shared" si="68"/>
        <v>5822434</v>
      </c>
      <c r="EB52" s="100">
        <v>4709065</v>
      </c>
      <c r="EC52" s="100">
        <v>372273</v>
      </c>
      <c r="ED52" s="101">
        <v>413208</v>
      </c>
      <c r="EE52" s="100">
        <v>100929</v>
      </c>
      <c r="EF52" s="172">
        <v>226959</v>
      </c>
      <c r="EG52" s="20">
        <f t="shared" si="33"/>
        <v>167660</v>
      </c>
      <c r="EH52" s="20">
        <v>5832655</v>
      </c>
      <c r="EI52" s="20">
        <v>4693630</v>
      </c>
      <c r="EJ52" s="20">
        <v>373222</v>
      </c>
      <c r="EK52" s="20">
        <v>425753</v>
      </c>
      <c r="EL52" s="20">
        <v>106417</v>
      </c>
      <c r="EM52" s="172">
        <v>233633</v>
      </c>
      <c r="EN52" s="20">
        <v>5880101</v>
      </c>
      <c r="EO52" s="20">
        <v>4724433</v>
      </c>
      <c r="EP52" s="20">
        <v>369421</v>
      </c>
      <c r="EQ52" s="20">
        <v>438964</v>
      </c>
      <c r="ER52" s="20">
        <v>110025</v>
      </c>
      <c r="ES52" s="172">
        <v>237258</v>
      </c>
      <c r="ET52" s="20">
        <v>5892539</v>
      </c>
      <c r="EU52" s="20">
        <v>4720083</v>
      </c>
      <c r="EV52" s="20">
        <v>369629</v>
      </c>
      <c r="EW52" s="20">
        <v>448151</v>
      </c>
      <c r="EX52" s="20">
        <v>52201</v>
      </c>
      <c r="EY52" s="20">
        <v>187007</v>
      </c>
      <c r="EZ52" s="20">
        <v>2407</v>
      </c>
      <c r="FA52" s="20">
        <v>113061</v>
      </c>
      <c r="FB52" s="172">
        <v>241615</v>
      </c>
    </row>
    <row r="53" spans="1:158">
      <c r="A53" s="7" t="s">
        <v>64</v>
      </c>
      <c r="B53" s="132">
        <f>SUM(B55:B63)</f>
        <v>53594378</v>
      </c>
      <c r="C53" s="132">
        <f t="shared" ref="C53:BN53" si="70">SUM(C55:C63)</f>
        <v>39611132</v>
      </c>
      <c r="D53" s="132">
        <f t="shared" si="70"/>
        <v>5936969</v>
      </c>
      <c r="E53" s="132">
        <f t="shared" si="70"/>
        <v>5254087</v>
      </c>
      <c r="F53" s="132">
        <f t="shared" si="70"/>
        <v>474443</v>
      </c>
      <c r="G53" s="132">
        <f t="shared" si="70"/>
        <v>2317747</v>
      </c>
      <c r="H53" s="116">
        <f t="shared" si="70"/>
        <v>55317240</v>
      </c>
      <c r="I53" s="132">
        <f t="shared" si="70"/>
        <v>38008094</v>
      </c>
      <c r="J53" s="132">
        <f t="shared" si="70"/>
        <v>6049443</v>
      </c>
      <c r="K53" s="132">
        <f t="shared" si="70"/>
        <v>6991969</v>
      </c>
      <c r="L53" s="132">
        <f t="shared" si="70"/>
        <v>891465</v>
      </c>
      <c r="M53" s="132">
        <f t="shared" si="70"/>
        <v>3376269</v>
      </c>
      <c r="N53" s="133">
        <f t="shared" si="70"/>
        <v>53666821</v>
      </c>
      <c r="O53" s="132">
        <f t="shared" si="70"/>
        <v>39607337</v>
      </c>
      <c r="P53" s="132">
        <f t="shared" si="70"/>
        <v>5944141</v>
      </c>
      <c r="Q53" s="132">
        <f t="shared" si="70"/>
        <v>5299523</v>
      </c>
      <c r="R53" s="132">
        <f t="shared" si="70"/>
        <v>478164</v>
      </c>
      <c r="S53" s="132">
        <f t="shared" si="70"/>
        <v>2337656</v>
      </c>
      <c r="T53" s="116">
        <f t="shared" si="70"/>
        <v>53910648</v>
      </c>
      <c r="U53" s="132">
        <f t="shared" si="70"/>
        <v>39562515</v>
      </c>
      <c r="V53" s="132">
        <f t="shared" si="70"/>
        <v>5973945</v>
      </c>
      <c r="W53" s="132">
        <f t="shared" si="70"/>
        <v>5447526</v>
      </c>
      <c r="X53" s="132">
        <f t="shared" si="70"/>
        <v>497026</v>
      </c>
      <c r="Y53" s="132">
        <f t="shared" si="70"/>
        <v>2429636</v>
      </c>
      <c r="Z53" s="116">
        <f t="shared" si="70"/>
        <v>54134361</v>
      </c>
      <c r="AA53" s="132">
        <f t="shared" si="70"/>
        <v>39503490</v>
      </c>
      <c r="AB53" s="132">
        <f t="shared" si="70"/>
        <v>6003647</v>
      </c>
      <c r="AC53" s="132">
        <f t="shared" si="70"/>
        <v>5592355</v>
      </c>
      <c r="AD53" s="132">
        <f t="shared" si="70"/>
        <v>515882</v>
      </c>
      <c r="AE53" s="132">
        <f t="shared" si="70"/>
        <v>2518987</v>
      </c>
      <c r="AF53" s="116">
        <f t="shared" si="70"/>
        <v>54319451</v>
      </c>
      <c r="AG53" s="132">
        <f t="shared" si="70"/>
        <v>39428899</v>
      </c>
      <c r="AH53" s="132">
        <f t="shared" si="70"/>
        <v>6026473</v>
      </c>
      <c r="AI53" s="132">
        <f t="shared" si="70"/>
        <v>5729834</v>
      </c>
      <c r="AJ53" s="132">
        <f t="shared" si="70"/>
        <v>534327</v>
      </c>
      <c r="AK53" s="132">
        <f t="shared" si="70"/>
        <v>2599918</v>
      </c>
      <c r="AL53" s="116">
        <f t="shared" si="70"/>
        <v>54459795</v>
      </c>
      <c r="AM53" s="132">
        <f t="shared" si="70"/>
        <v>39329497</v>
      </c>
      <c r="AN53" s="132">
        <f t="shared" si="70"/>
        <v>6044416</v>
      </c>
      <c r="AO53" s="132">
        <f t="shared" si="70"/>
        <v>5858305</v>
      </c>
      <c r="AP53" s="132">
        <f t="shared" si="70"/>
        <v>552464</v>
      </c>
      <c r="AQ53" s="132">
        <f t="shared" si="70"/>
        <v>2675113</v>
      </c>
      <c r="AR53" s="116">
        <f t="shared" si="70"/>
        <v>54531266</v>
      </c>
      <c r="AS53" s="132">
        <f t="shared" si="70"/>
        <v>39178589</v>
      </c>
      <c r="AT53" s="132">
        <f t="shared" si="70"/>
        <v>6052165</v>
      </c>
      <c r="AU53" s="132">
        <f t="shared" si="70"/>
        <v>5979648</v>
      </c>
      <c r="AV53" s="132">
        <f t="shared" si="70"/>
        <v>570303</v>
      </c>
      <c r="AW53" s="132">
        <f t="shared" si="70"/>
        <v>2750561</v>
      </c>
      <c r="AX53" s="116">
        <f t="shared" si="70"/>
        <v>54627987</v>
      </c>
      <c r="AY53" s="132">
        <f t="shared" si="70"/>
        <v>39043600</v>
      </c>
      <c r="AZ53" s="132">
        <f t="shared" si="70"/>
        <v>6065534</v>
      </c>
      <c r="BA53" s="132">
        <f t="shared" si="70"/>
        <v>6109838</v>
      </c>
      <c r="BB53" s="132">
        <f t="shared" si="70"/>
        <v>587918</v>
      </c>
      <c r="BC53" s="132">
        <f t="shared" si="70"/>
        <v>2821097</v>
      </c>
      <c r="BD53" s="116">
        <f t="shared" si="70"/>
        <v>54761693</v>
      </c>
      <c r="BE53" s="132">
        <f t="shared" si="70"/>
        <v>38928600</v>
      </c>
      <c r="BF53" s="132">
        <f t="shared" si="70"/>
        <v>6076560</v>
      </c>
      <c r="BG53" s="132">
        <f t="shared" si="70"/>
        <v>6258041</v>
      </c>
      <c r="BH53" s="132">
        <f t="shared" si="70"/>
        <v>606343</v>
      </c>
      <c r="BI53" s="132">
        <f t="shared" si="70"/>
        <v>2892149</v>
      </c>
      <c r="BJ53" s="116">
        <f t="shared" si="70"/>
        <v>54924779</v>
      </c>
      <c r="BK53" s="132">
        <f t="shared" si="70"/>
        <v>38815968</v>
      </c>
      <c r="BL53" s="132">
        <f t="shared" si="70"/>
        <v>6099157</v>
      </c>
      <c r="BM53" s="132">
        <f t="shared" si="70"/>
        <v>6421141</v>
      </c>
      <c r="BN53" s="132">
        <f t="shared" si="70"/>
        <v>624868</v>
      </c>
      <c r="BO53" s="132">
        <f t="shared" ref="BO53:DK53" si="71">SUM(BO55:BO63)</f>
        <v>2963645</v>
      </c>
      <c r="BP53" s="116">
        <f t="shared" si="71"/>
        <v>55283679</v>
      </c>
      <c r="BQ53" s="132">
        <f t="shared" si="71"/>
        <v>38886499</v>
      </c>
      <c r="BR53" s="132">
        <f t="shared" si="71"/>
        <v>6139647</v>
      </c>
      <c r="BS53" s="132">
        <f t="shared" si="71"/>
        <v>6583250</v>
      </c>
      <c r="BT53" s="132">
        <f t="shared" si="71"/>
        <v>637136</v>
      </c>
      <c r="BU53" s="132">
        <f t="shared" si="71"/>
        <v>3037147</v>
      </c>
      <c r="BV53" s="116">
        <f t="shared" si="71"/>
        <v>55317240</v>
      </c>
      <c r="BW53" s="132">
        <f t="shared" si="71"/>
        <v>38008094</v>
      </c>
      <c r="BX53" s="132">
        <f t="shared" si="71"/>
        <v>6049443</v>
      </c>
      <c r="BY53" s="132">
        <f t="shared" si="71"/>
        <v>6991969</v>
      </c>
      <c r="BZ53" s="132">
        <f t="shared" si="71"/>
        <v>891465</v>
      </c>
      <c r="CA53" s="132">
        <f t="shared" si="71"/>
        <v>3376269</v>
      </c>
      <c r="CB53" s="116">
        <f t="shared" si="71"/>
        <v>55521598</v>
      </c>
      <c r="CC53" s="132">
        <f t="shared" si="71"/>
        <v>38014596</v>
      </c>
      <c r="CD53" s="132">
        <f t="shared" si="71"/>
        <v>6177878</v>
      </c>
      <c r="CE53" s="132">
        <f t="shared" si="71"/>
        <v>7192169</v>
      </c>
      <c r="CF53" s="132">
        <f t="shared" si="71"/>
        <v>808563</v>
      </c>
      <c r="CG53" s="132">
        <f t="shared" si="71"/>
        <v>3328392</v>
      </c>
      <c r="CH53" s="132">
        <f t="shared" si="71"/>
        <v>55761091</v>
      </c>
      <c r="CI53" s="132">
        <f>SUM(CI55:CI63)</f>
        <v>37899436</v>
      </c>
      <c r="CJ53" s="132">
        <f t="shared" si="71"/>
        <v>6217418</v>
      </c>
      <c r="CK53" s="132">
        <f t="shared" si="71"/>
        <v>7367346</v>
      </c>
      <c r="CL53" s="132">
        <f>SUM(CL55:CL63)</f>
        <v>830336</v>
      </c>
      <c r="CM53" s="132">
        <f t="shared" si="71"/>
        <v>3446555</v>
      </c>
      <c r="CN53" s="132">
        <f t="shared" si="71"/>
        <v>55943073</v>
      </c>
      <c r="CO53" s="132">
        <f t="shared" si="71"/>
        <v>37737353</v>
      </c>
      <c r="CP53" s="132">
        <f t="shared" si="71"/>
        <v>6257497</v>
      </c>
      <c r="CQ53" s="132">
        <f t="shared" si="71"/>
        <v>7544644</v>
      </c>
      <c r="CR53" s="132">
        <f t="shared" si="71"/>
        <v>856020</v>
      </c>
      <c r="CS53" s="169">
        <f t="shared" si="71"/>
        <v>3547559</v>
      </c>
      <c r="CT53" s="132">
        <f t="shared" si="71"/>
        <v>56152333</v>
      </c>
      <c r="CU53" s="132">
        <f t="shared" si="71"/>
        <v>37519045</v>
      </c>
      <c r="CV53" s="132">
        <f t="shared" si="71"/>
        <v>6316700</v>
      </c>
      <c r="CW53" s="132">
        <f t="shared" si="71"/>
        <v>7736058</v>
      </c>
      <c r="CX53" s="132">
        <f t="shared" si="71"/>
        <v>884519</v>
      </c>
      <c r="CY53" s="132">
        <f t="shared" si="71"/>
        <v>3696011</v>
      </c>
      <c r="CZ53" s="132">
        <f>SUM(CZ55:CZ63)</f>
        <v>56283891</v>
      </c>
      <c r="DA53" s="132">
        <f t="shared" si="71"/>
        <v>37303998</v>
      </c>
      <c r="DB53" s="132">
        <f t="shared" si="71"/>
        <v>6346057</v>
      </c>
      <c r="DC53" s="132">
        <f t="shared" si="71"/>
        <v>7904498</v>
      </c>
      <c r="DD53" s="132">
        <f t="shared" si="71"/>
        <v>907546</v>
      </c>
      <c r="DE53" s="169">
        <f t="shared" si="71"/>
        <v>3821792</v>
      </c>
      <c r="DF53" s="132">
        <f>SUM(DF55:DF63)</f>
        <v>56209510</v>
      </c>
      <c r="DG53" s="132">
        <f t="shared" si="71"/>
        <v>37055137</v>
      </c>
      <c r="DH53" s="132">
        <f t="shared" si="71"/>
        <v>6349353</v>
      </c>
      <c r="DI53" s="132">
        <f t="shared" si="71"/>
        <v>8014795</v>
      </c>
      <c r="DJ53" s="132">
        <f t="shared" si="71"/>
        <v>925847</v>
      </c>
      <c r="DK53" s="169">
        <f t="shared" si="71"/>
        <v>3864378</v>
      </c>
      <c r="DL53" s="132">
        <f>SUM(DL55:DL63)</f>
        <v>56470581</v>
      </c>
      <c r="DM53" s="132">
        <f t="shared" ref="DM53:EF53" si="72">SUM(DM55:DM63)</f>
        <v>36899729</v>
      </c>
      <c r="DN53" s="132">
        <f t="shared" si="72"/>
        <v>6395287</v>
      </c>
      <c r="DO53" s="132">
        <f t="shared" si="72"/>
        <v>8232878</v>
      </c>
      <c r="DP53" s="132">
        <f t="shared" si="72"/>
        <v>126539</v>
      </c>
      <c r="DQ53" s="132">
        <f t="shared" si="72"/>
        <v>3847257</v>
      </c>
      <c r="DR53" s="132">
        <f t="shared" si="72"/>
        <v>21662</v>
      </c>
      <c r="DS53" s="132">
        <f t="shared" si="72"/>
        <v>947229</v>
      </c>
      <c r="DT53" s="132">
        <f t="shared" si="72"/>
        <v>3995458</v>
      </c>
      <c r="DU53" s="132">
        <f>SUM(DU55:DU63)</f>
        <v>56046620</v>
      </c>
      <c r="DV53" s="132">
        <f t="shared" si="72"/>
        <v>36589553</v>
      </c>
      <c r="DW53" s="132">
        <f t="shared" si="72"/>
        <v>6338458</v>
      </c>
      <c r="DX53" s="132">
        <f t="shared" si="72"/>
        <v>8230267</v>
      </c>
      <c r="DY53" s="132">
        <f t="shared" si="72"/>
        <v>966344</v>
      </c>
      <c r="DZ53" s="132">
        <f t="shared" si="72"/>
        <v>3921998</v>
      </c>
      <c r="EA53" s="132">
        <f>SUM(EA55:EA63)</f>
        <v>55982803</v>
      </c>
      <c r="EB53" s="132">
        <f t="shared" si="72"/>
        <v>36351420</v>
      </c>
      <c r="EC53" s="132">
        <f t="shared" si="72"/>
        <v>6346284</v>
      </c>
      <c r="ED53" s="132">
        <f t="shared" si="72"/>
        <v>8327566</v>
      </c>
      <c r="EE53" s="132">
        <f t="shared" si="72"/>
        <v>983874</v>
      </c>
      <c r="EF53" s="132">
        <f t="shared" si="72"/>
        <v>3973659</v>
      </c>
      <c r="EG53" s="1">
        <f t="shared" si="33"/>
        <v>699124</v>
      </c>
      <c r="EH53" s="132">
        <f>SUM(EH55:EH63)</f>
        <v>55849869</v>
      </c>
      <c r="EI53" s="132">
        <f t="shared" ref="EI53:FB53" si="73">SUM(EI55:EI63)</f>
        <v>36053802</v>
      </c>
      <c r="EJ53" s="132">
        <f t="shared" si="73"/>
        <v>6330854</v>
      </c>
      <c r="EK53" s="132">
        <f t="shared" si="73"/>
        <v>8399080</v>
      </c>
      <c r="EL53" s="132">
        <f t="shared" si="73"/>
        <v>1012030</v>
      </c>
      <c r="EM53" s="132">
        <f t="shared" si="73"/>
        <v>4054103</v>
      </c>
      <c r="EN53" s="132">
        <f t="shared" si="73"/>
        <v>57259257</v>
      </c>
      <c r="EO53" s="132">
        <f t="shared" si="73"/>
        <v>36615953</v>
      </c>
      <c r="EP53" s="132">
        <f t="shared" si="73"/>
        <v>6522593</v>
      </c>
      <c r="EQ53" s="132">
        <f t="shared" si="73"/>
        <v>8802892</v>
      </c>
      <c r="ER53" s="132">
        <f t="shared" si="73"/>
        <v>1062314</v>
      </c>
      <c r="ES53" s="132">
        <f t="shared" si="73"/>
        <v>4255505</v>
      </c>
      <c r="ET53" s="132">
        <f t="shared" si="73"/>
        <v>57040406</v>
      </c>
      <c r="EU53" s="132">
        <f t="shared" si="73"/>
        <v>36277291</v>
      </c>
      <c r="EV53" s="132">
        <f t="shared" si="73"/>
        <v>6487433</v>
      </c>
      <c r="EW53" s="132">
        <f t="shared" si="73"/>
        <v>8884297</v>
      </c>
      <c r="EX53" s="132">
        <f t="shared" si="73"/>
        <v>131570</v>
      </c>
      <c r="EY53" s="132">
        <f t="shared" si="73"/>
        <v>4155767</v>
      </c>
      <c r="EZ53" s="132">
        <f t="shared" si="73"/>
        <v>23492</v>
      </c>
      <c r="FA53" s="132">
        <f t="shared" si="73"/>
        <v>1080556</v>
      </c>
      <c r="FB53" s="132">
        <f t="shared" si="73"/>
        <v>4310829</v>
      </c>
    </row>
    <row r="54" spans="1:158">
      <c r="A54" s="7" t="s">
        <v>148</v>
      </c>
      <c r="H54" s="13"/>
      <c r="M54" s="1">
        <v>0</v>
      </c>
      <c r="N54" s="66"/>
      <c r="T54" s="13"/>
      <c r="Z54" s="13"/>
      <c r="AF54" s="13"/>
      <c r="AL54" s="13"/>
      <c r="AR54" s="13"/>
      <c r="AX54" s="13"/>
      <c r="BD54" s="13"/>
      <c r="BJ54" s="13"/>
      <c r="BP54" s="13"/>
      <c r="BV54" s="13"/>
      <c r="CB54" s="13"/>
      <c r="CH54" s="61"/>
      <c r="CM54" s="57"/>
      <c r="CS54" s="151"/>
      <c r="CY54" s="132"/>
      <c r="DC54" s="132"/>
      <c r="DE54" s="169"/>
      <c r="DI54" s="132"/>
      <c r="DK54" s="132"/>
      <c r="DO54" s="132"/>
      <c r="DP54" s="132"/>
      <c r="DQ54" s="132"/>
      <c r="DR54" s="132"/>
      <c r="DT54" s="132"/>
      <c r="DX54" s="132"/>
      <c r="DZ54" s="132"/>
      <c r="ED54" s="132"/>
      <c r="EF54" s="132"/>
      <c r="EG54" s="1">
        <f t="shared" si="33"/>
        <v>0</v>
      </c>
      <c r="EM54" s="132"/>
      <c r="ES54" s="132"/>
      <c r="FB54" s="132"/>
    </row>
    <row r="55" spans="1:158">
      <c r="A55" s="1" t="s">
        <v>66</v>
      </c>
      <c r="B55" s="1">
        <v>3405565</v>
      </c>
      <c r="C55" s="1">
        <v>2655554</v>
      </c>
      <c r="D55" s="1">
        <v>303525</v>
      </c>
      <c r="E55" s="1">
        <v>320323</v>
      </c>
      <c r="F55" s="1">
        <v>33332</v>
      </c>
      <c r="G55" s="1">
        <v>92831</v>
      </c>
      <c r="H55" s="13">
        <v>3574097</v>
      </c>
      <c r="I55" s="1">
        <v>2546262</v>
      </c>
      <c r="J55" s="1">
        <v>335119</v>
      </c>
      <c r="K55" s="1">
        <v>479087</v>
      </c>
      <c r="L55" s="1">
        <v>59505</v>
      </c>
      <c r="M55" s="1">
        <v>154124</v>
      </c>
      <c r="N55" s="66">
        <v>3411714</v>
      </c>
      <c r="O55" s="1">
        <v>2656917</v>
      </c>
      <c r="P55" s="1">
        <v>304176</v>
      </c>
      <c r="Q55" s="1">
        <v>323330</v>
      </c>
      <c r="R55" s="1">
        <v>33617</v>
      </c>
      <c r="S55" s="1">
        <v>93674</v>
      </c>
      <c r="T55" s="13">
        <v>3428208</v>
      </c>
      <c r="U55" s="1">
        <v>2653327</v>
      </c>
      <c r="V55" s="1">
        <v>307499</v>
      </c>
      <c r="W55" s="1">
        <v>334621</v>
      </c>
      <c r="X55" s="1">
        <v>34700</v>
      </c>
      <c r="Y55" s="1">
        <v>98061</v>
      </c>
      <c r="Z55" s="13">
        <v>3448261</v>
      </c>
      <c r="AA55" s="1">
        <v>2650346</v>
      </c>
      <c r="AB55" s="1">
        <v>311376</v>
      </c>
      <c r="AC55" s="1">
        <v>347110</v>
      </c>
      <c r="AD55" s="1">
        <v>35884</v>
      </c>
      <c r="AE55" s="1">
        <v>103545</v>
      </c>
      <c r="AF55" s="13">
        <v>3467932</v>
      </c>
      <c r="AG55" s="1">
        <v>2647739</v>
      </c>
      <c r="AH55" s="1">
        <v>314934</v>
      </c>
      <c r="AI55" s="1">
        <v>359259</v>
      </c>
      <c r="AJ55" s="1">
        <v>37057</v>
      </c>
      <c r="AK55" s="1">
        <v>108943</v>
      </c>
      <c r="AL55" s="13">
        <v>3475351</v>
      </c>
      <c r="AM55" s="1">
        <v>2638218</v>
      </c>
      <c r="AN55" s="1">
        <v>316519</v>
      </c>
      <c r="AO55" s="1">
        <v>369339</v>
      </c>
      <c r="AP55" s="1">
        <v>38090</v>
      </c>
      <c r="AQ55" s="1">
        <v>113185</v>
      </c>
      <c r="AR55" s="13">
        <v>3478714</v>
      </c>
      <c r="AS55" s="1">
        <v>2624244</v>
      </c>
      <c r="AT55" s="1">
        <v>318493</v>
      </c>
      <c r="AU55" s="1">
        <v>379252</v>
      </c>
      <c r="AV55" s="1">
        <v>39118</v>
      </c>
      <c r="AW55" s="1">
        <v>117607</v>
      </c>
      <c r="AX55" s="13">
        <v>3487896</v>
      </c>
      <c r="AY55" s="1">
        <v>2612249</v>
      </c>
      <c r="AZ55" s="1">
        <v>321330</v>
      </c>
      <c r="BA55" s="1">
        <v>392414</v>
      </c>
      <c r="BB55" s="1">
        <v>40201</v>
      </c>
      <c r="BC55" s="1">
        <v>121702</v>
      </c>
      <c r="BD55" s="13">
        <v>3489868</v>
      </c>
      <c r="BE55" s="1">
        <v>2594801</v>
      </c>
      <c r="BF55" s="1">
        <v>323485</v>
      </c>
      <c r="BG55" s="1">
        <v>405367</v>
      </c>
      <c r="BH55" s="1">
        <v>41089</v>
      </c>
      <c r="BI55" s="1">
        <v>125126</v>
      </c>
      <c r="BJ55" s="13">
        <v>3501252</v>
      </c>
      <c r="BK55" s="1">
        <v>2584354</v>
      </c>
      <c r="BL55" s="1">
        <v>326597</v>
      </c>
      <c r="BM55" s="1">
        <v>419391</v>
      </c>
      <c r="BN55" s="1">
        <v>42124</v>
      </c>
      <c r="BO55" s="1">
        <v>128786</v>
      </c>
      <c r="BP55" s="13">
        <v>3518288</v>
      </c>
      <c r="BQ55" s="1">
        <v>2575116</v>
      </c>
      <c r="BR55" s="1">
        <v>331383</v>
      </c>
      <c r="BS55" s="1">
        <v>434471</v>
      </c>
      <c r="BT55" s="1">
        <v>42698</v>
      </c>
      <c r="BU55" s="1">
        <v>134620</v>
      </c>
      <c r="BV55" s="13">
        <v>3574097</v>
      </c>
      <c r="BW55" s="1">
        <v>2546262</v>
      </c>
      <c r="BX55" s="1">
        <v>335119</v>
      </c>
      <c r="BY55" s="1">
        <v>479087</v>
      </c>
      <c r="BZ55" s="1">
        <v>59505</v>
      </c>
      <c r="CA55" s="1">
        <v>154124</v>
      </c>
      <c r="CB55" s="119">
        <v>3580709</v>
      </c>
      <c r="CC55" s="12">
        <v>2540031</v>
      </c>
      <c r="CD55" s="12">
        <v>342423</v>
      </c>
      <c r="CE55" s="12">
        <v>494290</v>
      </c>
      <c r="CF55" s="12">
        <v>54880</v>
      </c>
      <c r="CG55" s="12">
        <v>149085</v>
      </c>
      <c r="CH55" s="61">
        <v>3590347</v>
      </c>
      <c r="CI55" s="12">
        <v>2522870</v>
      </c>
      <c r="CJ55" s="12">
        <v>345573</v>
      </c>
      <c r="CK55" s="12">
        <v>510645</v>
      </c>
      <c r="CL55" s="12">
        <v>56000</v>
      </c>
      <c r="CM55" s="57">
        <v>155259</v>
      </c>
      <c r="CN55" s="101">
        <v>3596080</v>
      </c>
      <c r="CO55" s="101">
        <v>2501365</v>
      </c>
      <c r="CP55" s="101">
        <v>350249</v>
      </c>
      <c r="CQ55" s="12">
        <v>527161</v>
      </c>
      <c r="CR55" s="101">
        <v>57458</v>
      </c>
      <c r="CS55" s="151">
        <v>159847</v>
      </c>
      <c r="CT55" s="173">
        <f t="shared" ref="CT55:CT64" si="74">CU55+CV55+CW55+CX55+CY55</f>
        <v>3596677</v>
      </c>
      <c r="CU55" s="1">
        <v>2475371</v>
      </c>
      <c r="CV55" s="1">
        <v>354962</v>
      </c>
      <c r="CW55" s="101">
        <v>541152</v>
      </c>
      <c r="CX55" s="1">
        <v>58687</v>
      </c>
      <c r="CY55" s="132">
        <v>166505</v>
      </c>
      <c r="CZ55" s="173">
        <f t="shared" ref="CZ55:CZ64" si="75">SUM(DA55:DE55)</f>
        <v>3590886</v>
      </c>
      <c r="DA55" s="1">
        <v>2448089</v>
      </c>
      <c r="DB55" s="1">
        <v>358177</v>
      </c>
      <c r="DC55" s="1">
        <v>553781</v>
      </c>
      <c r="DD55" s="1">
        <v>59608</v>
      </c>
      <c r="DE55" s="169">
        <v>171231</v>
      </c>
      <c r="DF55" s="173">
        <f t="shared" ref="DF55:DF64" si="76">SUM(DG55:DK55)</f>
        <v>3576452</v>
      </c>
      <c r="DG55" s="1">
        <v>2420461</v>
      </c>
      <c r="DH55" s="1">
        <v>359890</v>
      </c>
      <c r="DI55" s="1">
        <v>562348</v>
      </c>
      <c r="DJ55" s="1">
        <v>60910</v>
      </c>
      <c r="DK55" s="132">
        <v>172843</v>
      </c>
      <c r="DL55" s="173">
        <f>SUM(DM55:DS55)</f>
        <v>3588184</v>
      </c>
      <c r="DM55" s="1">
        <v>2404792</v>
      </c>
      <c r="DN55" s="1">
        <v>363975</v>
      </c>
      <c r="DO55" s="1">
        <v>578833</v>
      </c>
      <c r="DP55" s="1">
        <v>7760</v>
      </c>
      <c r="DQ55" s="1">
        <v>169405</v>
      </c>
      <c r="DR55" s="1">
        <v>1286</v>
      </c>
      <c r="DS55" s="1">
        <v>62133</v>
      </c>
      <c r="DT55" s="132">
        <v>178451</v>
      </c>
      <c r="DU55" s="173">
        <f t="shared" ref="DU55:DU64" si="77">SUM(DV55:DZ55)</f>
        <v>3571520</v>
      </c>
      <c r="DV55" s="1">
        <v>2375997</v>
      </c>
      <c r="DW55" s="1">
        <v>364678</v>
      </c>
      <c r="DX55" s="1">
        <v>589825</v>
      </c>
      <c r="DY55" s="1">
        <v>62884</v>
      </c>
      <c r="DZ55" s="132">
        <v>178136</v>
      </c>
      <c r="EA55" s="173">
        <f t="shared" ref="EA55:EA64" si="78">SUM(EB55:EF55)</f>
        <v>3565287</v>
      </c>
      <c r="EB55" s="1">
        <v>2350123</v>
      </c>
      <c r="EC55" s="1">
        <v>368834</v>
      </c>
      <c r="ED55" s="1">
        <v>600955</v>
      </c>
      <c r="EE55" s="1">
        <v>63948</v>
      </c>
      <c r="EF55" s="132">
        <v>181427</v>
      </c>
      <c r="EG55" s="1">
        <f t="shared" si="33"/>
        <v>46999</v>
      </c>
      <c r="EH55" s="1">
        <v>3557006</v>
      </c>
      <c r="EI55" s="1">
        <v>2321602</v>
      </c>
      <c r="EJ55" s="1">
        <v>373497</v>
      </c>
      <c r="EK55" s="1">
        <v>612929</v>
      </c>
      <c r="EL55" s="1">
        <v>65638</v>
      </c>
      <c r="EM55" s="132">
        <v>183340</v>
      </c>
      <c r="EN55" s="1">
        <v>3623355</v>
      </c>
      <c r="EO55" s="1">
        <v>2340336</v>
      </c>
      <c r="EP55" s="1">
        <v>382930</v>
      </c>
      <c r="EQ55" s="1">
        <v>641425</v>
      </c>
      <c r="ER55" s="1">
        <v>69026</v>
      </c>
      <c r="ES55" s="132">
        <v>189638</v>
      </c>
      <c r="ET55" s="1">
        <v>3626205</v>
      </c>
      <c r="EU55" s="1">
        <v>2315721</v>
      </c>
      <c r="EV55" s="1">
        <v>389067</v>
      </c>
      <c r="EW55" s="1">
        <v>658979</v>
      </c>
      <c r="EX55" s="1">
        <v>8158</v>
      </c>
      <c r="EY55" s="1">
        <v>182755</v>
      </c>
      <c r="EZ55" s="1">
        <v>1367</v>
      </c>
      <c r="FA55" s="1">
        <v>70158</v>
      </c>
      <c r="FB55" s="132">
        <v>192280</v>
      </c>
    </row>
    <row r="56" spans="1:158">
      <c r="A56" s="1" t="s">
        <v>67</v>
      </c>
      <c r="B56" s="1">
        <v>1274923</v>
      </c>
      <c r="C56" s="1">
        <v>1232174</v>
      </c>
      <c r="D56" s="1">
        <v>6691</v>
      </c>
      <c r="E56" s="1">
        <v>9360</v>
      </c>
      <c r="F56" s="1">
        <v>10213</v>
      </c>
      <c r="G56" s="1">
        <v>16485</v>
      </c>
      <c r="H56" s="13">
        <v>1328361</v>
      </c>
      <c r="I56" s="1">
        <v>1254297</v>
      </c>
      <c r="J56" s="1">
        <v>15154</v>
      </c>
      <c r="K56" s="1">
        <v>16935</v>
      </c>
      <c r="L56" s="1">
        <v>18996</v>
      </c>
      <c r="M56" s="1">
        <v>22979</v>
      </c>
      <c r="N56" s="66">
        <v>1277179</v>
      </c>
      <c r="O56" s="1">
        <v>1234117</v>
      </c>
      <c r="P56" s="1">
        <v>6702</v>
      </c>
      <c r="Q56" s="1">
        <v>9438</v>
      </c>
      <c r="R56" s="1">
        <v>10314</v>
      </c>
      <c r="S56" s="1">
        <v>16608</v>
      </c>
      <c r="T56" s="13">
        <v>1284663</v>
      </c>
      <c r="U56" s="1">
        <v>1239094</v>
      </c>
      <c r="V56" s="1">
        <v>7471</v>
      </c>
      <c r="W56" s="1">
        <v>10469</v>
      </c>
      <c r="X56" s="1">
        <v>10644</v>
      </c>
      <c r="Y56" s="1">
        <v>16985</v>
      </c>
      <c r="Z56" s="13">
        <v>1293667</v>
      </c>
      <c r="AA56" s="1">
        <v>1245411</v>
      </c>
      <c r="AB56" s="1">
        <v>8296</v>
      </c>
      <c r="AC56" s="1">
        <v>11390</v>
      </c>
      <c r="AD56" s="1">
        <v>11122</v>
      </c>
      <c r="AE56" s="1">
        <v>17448</v>
      </c>
      <c r="AF56" s="13">
        <v>1302729</v>
      </c>
      <c r="AG56" s="1">
        <v>1251331</v>
      </c>
      <c r="AH56" s="1">
        <v>9399</v>
      </c>
      <c r="AI56" s="1">
        <v>12536</v>
      </c>
      <c r="AJ56" s="1">
        <v>11542</v>
      </c>
      <c r="AK56" s="1">
        <v>17921</v>
      </c>
      <c r="AL56" s="13">
        <v>1307904</v>
      </c>
      <c r="AM56" s="1">
        <v>1254090</v>
      </c>
      <c r="AN56" s="1">
        <v>10156</v>
      </c>
      <c r="AO56" s="1">
        <v>13542</v>
      </c>
      <c r="AP56" s="1">
        <v>11905</v>
      </c>
      <c r="AQ56" s="1">
        <v>18211</v>
      </c>
      <c r="AR56" s="13">
        <v>1311044</v>
      </c>
      <c r="AS56" s="1">
        <v>1254702</v>
      </c>
      <c r="AT56" s="1">
        <v>10915</v>
      </c>
      <c r="AU56" s="1">
        <v>14400</v>
      </c>
      <c r="AV56" s="1">
        <v>12351</v>
      </c>
      <c r="AW56" s="1">
        <v>18676</v>
      </c>
      <c r="AX56" s="13">
        <v>1313355</v>
      </c>
      <c r="AY56" s="1">
        <v>1254877</v>
      </c>
      <c r="AZ56" s="1">
        <v>11713</v>
      </c>
      <c r="BA56" s="1">
        <v>15238</v>
      </c>
      <c r="BB56" s="1">
        <v>12632</v>
      </c>
      <c r="BC56" s="1">
        <v>18895</v>
      </c>
      <c r="BD56" s="13">
        <v>1315398</v>
      </c>
      <c r="BE56" s="1">
        <v>1254970</v>
      </c>
      <c r="BF56" s="1">
        <v>12282</v>
      </c>
      <c r="BG56" s="1">
        <v>16064</v>
      </c>
      <c r="BH56" s="1">
        <v>12957</v>
      </c>
      <c r="BI56" s="1">
        <v>19125</v>
      </c>
      <c r="BJ56" s="13">
        <v>1316456</v>
      </c>
      <c r="BK56" s="1">
        <v>1253951</v>
      </c>
      <c r="BL56" s="1">
        <v>12781</v>
      </c>
      <c r="BM56" s="1">
        <v>16814</v>
      </c>
      <c r="BN56" s="1">
        <v>13359</v>
      </c>
      <c r="BO56" s="1">
        <v>19551</v>
      </c>
      <c r="BP56" s="13">
        <v>1318301</v>
      </c>
      <c r="BQ56" s="1">
        <v>1251230</v>
      </c>
      <c r="BR56" s="1">
        <v>14486</v>
      </c>
      <c r="BS56" s="1">
        <v>18265</v>
      </c>
      <c r="BT56" s="1">
        <v>13684</v>
      </c>
      <c r="BU56" s="1">
        <v>20636</v>
      </c>
      <c r="BV56" s="13">
        <v>1328361</v>
      </c>
      <c r="BW56" s="1">
        <v>1254297</v>
      </c>
      <c r="BX56" s="1">
        <v>15154</v>
      </c>
      <c r="BY56" s="1">
        <v>16935</v>
      </c>
      <c r="BZ56" s="1">
        <v>18996</v>
      </c>
      <c r="CA56" s="1">
        <v>22979</v>
      </c>
      <c r="CB56" s="119">
        <v>1328188</v>
      </c>
      <c r="CC56" s="12">
        <v>1252674</v>
      </c>
      <c r="CD56" s="12">
        <v>15943</v>
      </c>
      <c r="CE56" s="12">
        <v>17958</v>
      </c>
      <c r="CF56" s="12">
        <v>18933</v>
      </c>
      <c r="CG56" s="12">
        <v>22680</v>
      </c>
      <c r="CH56" s="61">
        <v>1329192</v>
      </c>
      <c r="CI56" s="12">
        <v>1251365</v>
      </c>
      <c r="CJ56" s="12">
        <v>16571</v>
      </c>
      <c r="CK56" s="12">
        <v>18599</v>
      </c>
      <c r="CL56" s="12">
        <v>19353</v>
      </c>
      <c r="CM56" s="57">
        <v>23304</v>
      </c>
      <c r="CN56" s="101">
        <v>1328302</v>
      </c>
      <c r="CO56" s="101">
        <v>1248576</v>
      </c>
      <c r="CP56" s="101">
        <v>17170</v>
      </c>
      <c r="CQ56" s="12">
        <v>19258</v>
      </c>
      <c r="CR56" s="101">
        <v>19808</v>
      </c>
      <c r="CS56" s="151">
        <v>23490</v>
      </c>
      <c r="CT56" s="173">
        <f t="shared" si="74"/>
        <v>1330089</v>
      </c>
      <c r="CU56" s="1">
        <v>1247075</v>
      </c>
      <c r="CV56" s="1">
        <v>18187</v>
      </c>
      <c r="CW56" s="101">
        <v>20165</v>
      </c>
      <c r="CX56" s="1">
        <v>20368</v>
      </c>
      <c r="CY56" s="132">
        <v>24294</v>
      </c>
      <c r="CZ56" s="173">
        <f t="shared" si="75"/>
        <v>1329328</v>
      </c>
      <c r="DA56" s="1">
        <v>1244470</v>
      </c>
      <c r="DB56" s="1">
        <v>18285</v>
      </c>
      <c r="DC56" s="101">
        <v>20924</v>
      </c>
      <c r="DD56" s="1">
        <v>20800</v>
      </c>
      <c r="DE56" s="169">
        <v>24849</v>
      </c>
      <c r="DF56" s="173">
        <f t="shared" si="76"/>
        <v>1331479</v>
      </c>
      <c r="DG56" s="1">
        <v>1244762</v>
      </c>
      <c r="DH56" s="1">
        <v>18966</v>
      </c>
      <c r="DI56" s="101">
        <v>21058</v>
      </c>
      <c r="DJ56" s="1">
        <v>21509</v>
      </c>
      <c r="DK56" s="132">
        <v>25184</v>
      </c>
      <c r="DL56" s="173">
        <f t="shared" ref="DL56:DL64" si="79">SUM(DM56:DS56)</f>
        <v>1335907</v>
      </c>
      <c r="DM56" s="1">
        <v>1246478</v>
      </c>
      <c r="DN56" s="1">
        <v>19965</v>
      </c>
      <c r="DO56" s="101">
        <v>22042</v>
      </c>
      <c r="DP56" s="101">
        <v>8756</v>
      </c>
      <c r="DQ56" s="101">
        <v>16265</v>
      </c>
      <c r="DR56" s="101">
        <v>394</v>
      </c>
      <c r="DS56" s="1">
        <v>22007</v>
      </c>
      <c r="DT56" s="132">
        <v>25415</v>
      </c>
      <c r="DU56" s="173">
        <f t="shared" si="77"/>
        <v>1339057</v>
      </c>
      <c r="DV56" s="1">
        <v>1247056</v>
      </c>
      <c r="DW56" s="1">
        <v>20851</v>
      </c>
      <c r="DX56" s="101">
        <v>22831</v>
      </c>
      <c r="DY56" s="1">
        <v>22377</v>
      </c>
      <c r="DZ56" s="132">
        <v>25942</v>
      </c>
      <c r="EA56" s="173">
        <f t="shared" si="78"/>
        <v>1344212</v>
      </c>
      <c r="EB56" s="1">
        <v>1249597</v>
      </c>
      <c r="EC56" s="1">
        <v>21554</v>
      </c>
      <c r="ED56" s="101">
        <v>23700</v>
      </c>
      <c r="EE56" s="1">
        <v>22913</v>
      </c>
      <c r="EF56" s="132">
        <v>26448</v>
      </c>
      <c r="EG56" s="1">
        <f t="shared" si="33"/>
        <v>25911</v>
      </c>
      <c r="EH56" s="1">
        <v>1350141</v>
      </c>
      <c r="EI56" s="1">
        <v>1252169</v>
      </c>
      <c r="EJ56" s="1">
        <v>22514</v>
      </c>
      <c r="EK56" s="1">
        <v>25266</v>
      </c>
      <c r="EL56" s="1">
        <v>23276</v>
      </c>
      <c r="EM56" s="132">
        <v>26916</v>
      </c>
      <c r="EN56" s="1">
        <v>1377238</v>
      </c>
      <c r="EO56" s="1">
        <v>1274066</v>
      </c>
      <c r="EP56" s="1">
        <v>23940</v>
      </c>
      <c r="EQ56" s="1">
        <v>27210</v>
      </c>
      <c r="ER56" s="1">
        <v>24525</v>
      </c>
      <c r="ES56" s="132">
        <v>27497</v>
      </c>
      <c r="ET56" s="1">
        <v>1385340</v>
      </c>
      <c r="EU56" s="1">
        <v>1277208</v>
      </c>
      <c r="EV56" s="1">
        <v>25928</v>
      </c>
      <c r="EW56" s="1">
        <v>28986</v>
      </c>
      <c r="EX56" s="1">
        <v>8807</v>
      </c>
      <c r="EY56" s="1">
        <v>18743</v>
      </c>
      <c r="EZ56" s="1">
        <v>444</v>
      </c>
      <c r="FA56" s="1">
        <v>25224</v>
      </c>
      <c r="FB56" s="132">
        <v>27994</v>
      </c>
    </row>
    <row r="57" spans="1:158">
      <c r="A57" s="1" t="s">
        <v>68</v>
      </c>
      <c r="B57" s="1">
        <v>6349097</v>
      </c>
      <c r="C57" s="1">
        <v>5257329</v>
      </c>
      <c r="D57" s="1">
        <v>346751</v>
      </c>
      <c r="E57" s="1">
        <v>428729</v>
      </c>
      <c r="F57" s="1">
        <v>58500</v>
      </c>
      <c r="G57" s="1">
        <v>257788</v>
      </c>
      <c r="H57" s="13">
        <v>6547629</v>
      </c>
      <c r="I57" s="1">
        <v>4984800</v>
      </c>
      <c r="J57" s="1">
        <v>391693</v>
      </c>
      <c r="K57" s="1">
        <v>627654</v>
      </c>
      <c r="L57" s="1">
        <v>122195</v>
      </c>
      <c r="M57" s="1">
        <v>421287</v>
      </c>
      <c r="N57" s="66">
        <v>6362583</v>
      </c>
      <c r="O57" s="1">
        <v>5262647</v>
      </c>
      <c r="P57" s="1">
        <v>347693</v>
      </c>
      <c r="Q57" s="1">
        <v>432987</v>
      </c>
      <c r="R57" s="1">
        <v>59025</v>
      </c>
      <c r="S57" s="1">
        <v>260231</v>
      </c>
      <c r="T57" s="13">
        <v>6407269</v>
      </c>
      <c r="U57" s="1">
        <v>5266140</v>
      </c>
      <c r="V57" s="1">
        <v>354306</v>
      </c>
      <c r="W57" s="1">
        <v>451787</v>
      </c>
      <c r="X57" s="1">
        <v>61675</v>
      </c>
      <c r="Y57" s="1">
        <v>273361</v>
      </c>
      <c r="Z57" s="13">
        <v>6433043</v>
      </c>
      <c r="AA57" s="1">
        <v>5257041</v>
      </c>
      <c r="AB57" s="1">
        <v>360139</v>
      </c>
      <c r="AC57" s="1">
        <v>467623</v>
      </c>
      <c r="AD57" s="1">
        <v>64019</v>
      </c>
      <c r="AE57" s="1">
        <v>284221</v>
      </c>
      <c r="AF57" s="13">
        <v>6441440</v>
      </c>
      <c r="AG57" s="1">
        <v>5236821</v>
      </c>
      <c r="AH57" s="1">
        <v>364379</v>
      </c>
      <c r="AI57" s="1">
        <v>481191</v>
      </c>
      <c r="AJ57" s="1">
        <v>66153</v>
      </c>
      <c r="AK57" s="1">
        <v>292896</v>
      </c>
      <c r="AL57" s="13">
        <v>6437414</v>
      </c>
      <c r="AM57" s="1">
        <v>5207792</v>
      </c>
      <c r="AN57" s="1">
        <v>367129</v>
      </c>
      <c r="AO57" s="1">
        <v>493088</v>
      </c>
      <c r="AP57" s="1">
        <v>68204</v>
      </c>
      <c r="AQ57" s="1">
        <v>301201</v>
      </c>
      <c r="AR57" s="13">
        <v>6434343</v>
      </c>
      <c r="AS57" s="1">
        <v>5178947</v>
      </c>
      <c r="AT57" s="1">
        <v>370419</v>
      </c>
      <c r="AU57" s="1">
        <v>505444</v>
      </c>
      <c r="AV57" s="1">
        <v>70345</v>
      </c>
      <c r="AW57" s="1">
        <v>309188</v>
      </c>
      <c r="AX57" s="13">
        <v>6443424</v>
      </c>
      <c r="AY57" s="1">
        <v>5158068</v>
      </c>
      <c r="AZ57" s="1">
        <v>374988</v>
      </c>
      <c r="BA57" s="1">
        <v>520797</v>
      </c>
      <c r="BB57" s="1">
        <v>72669</v>
      </c>
      <c r="BC57" s="1">
        <v>316902</v>
      </c>
      <c r="BD57" s="13">
        <v>6467915</v>
      </c>
      <c r="BE57" s="1">
        <v>5151425</v>
      </c>
      <c r="BF57" s="1">
        <v>379120</v>
      </c>
      <c r="BG57" s="1">
        <v>537861</v>
      </c>
      <c r="BH57" s="1">
        <v>75084</v>
      </c>
      <c r="BI57" s="1">
        <v>324425</v>
      </c>
      <c r="BJ57" s="13">
        <v>6497967</v>
      </c>
      <c r="BK57" s="1">
        <v>5147262</v>
      </c>
      <c r="BL57" s="1">
        <v>383100</v>
      </c>
      <c r="BM57" s="1">
        <v>556897</v>
      </c>
      <c r="BN57" s="1">
        <v>77368</v>
      </c>
      <c r="BO57" s="1">
        <v>333340</v>
      </c>
      <c r="BP57" s="13">
        <v>6593587</v>
      </c>
      <c r="BQ57" s="1">
        <v>5188241</v>
      </c>
      <c r="BR57" s="1">
        <v>395032</v>
      </c>
      <c r="BS57" s="1">
        <v>582881</v>
      </c>
      <c r="BT57" s="1">
        <v>80155</v>
      </c>
      <c r="BU57" s="1">
        <v>347278</v>
      </c>
      <c r="BV57" s="13">
        <v>6547629</v>
      </c>
      <c r="BW57" s="1">
        <v>4984800</v>
      </c>
      <c r="BX57" s="1">
        <v>391693</v>
      </c>
      <c r="BY57" s="1">
        <v>627654</v>
      </c>
      <c r="BZ57" s="1">
        <v>122195</v>
      </c>
      <c r="CA57" s="1">
        <v>421287</v>
      </c>
      <c r="CB57" s="119">
        <v>6587536</v>
      </c>
      <c r="CC57" s="12">
        <v>5032600</v>
      </c>
      <c r="CD57" s="12">
        <v>423060</v>
      </c>
      <c r="CE57" s="12">
        <v>650621</v>
      </c>
      <c r="CF57" s="12">
        <v>101183</v>
      </c>
      <c r="CG57" s="12">
        <v>380072</v>
      </c>
      <c r="CH57" s="61">
        <v>6646144</v>
      </c>
      <c r="CI57" s="12">
        <v>5037923</v>
      </c>
      <c r="CJ57" s="12">
        <v>432872</v>
      </c>
      <c r="CK57" s="12">
        <v>674073</v>
      </c>
      <c r="CL57" s="12">
        <v>104722</v>
      </c>
      <c r="CM57" s="57">
        <v>396554</v>
      </c>
      <c r="CN57" s="101">
        <v>6692824</v>
      </c>
      <c r="CO57" s="101">
        <v>5026247</v>
      </c>
      <c r="CP57" s="101">
        <v>442796</v>
      </c>
      <c r="CQ57" s="12">
        <v>703679</v>
      </c>
      <c r="CR57" s="101">
        <v>108615</v>
      </c>
      <c r="CS57" s="151">
        <v>411487</v>
      </c>
      <c r="CT57" s="173">
        <f t="shared" si="74"/>
        <v>6745408</v>
      </c>
      <c r="CU57" s="1">
        <v>5010742</v>
      </c>
      <c r="CV57" s="1">
        <v>456537</v>
      </c>
      <c r="CW57" s="101">
        <v>731206</v>
      </c>
      <c r="CX57" s="1">
        <v>113048</v>
      </c>
      <c r="CY57" s="132">
        <v>433875</v>
      </c>
      <c r="CZ57" s="173">
        <f t="shared" si="75"/>
        <v>6794422</v>
      </c>
      <c r="DA57" s="1">
        <v>4996581</v>
      </c>
      <c r="DB57" s="1">
        <v>468029</v>
      </c>
      <c r="DC57" s="101">
        <v>759194</v>
      </c>
      <c r="DD57" s="1">
        <v>116251</v>
      </c>
      <c r="DE57" s="169">
        <v>454367</v>
      </c>
      <c r="DF57" s="173">
        <f t="shared" si="76"/>
        <v>6811779</v>
      </c>
      <c r="DG57" s="1">
        <v>4972277</v>
      </c>
      <c r="DH57" s="1">
        <v>477303</v>
      </c>
      <c r="DI57" s="101">
        <v>780661</v>
      </c>
      <c r="DJ57" s="1">
        <v>118960</v>
      </c>
      <c r="DK57" s="132">
        <v>462578</v>
      </c>
      <c r="DL57" s="173">
        <f t="shared" si="79"/>
        <v>6859819</v>
      </c>
      <c r="DM57" s="1">
        <v>4953695</v>
      </c>
      <c r="DN57" s="1">
        <v>489611</v>
      </c>
      <c r="DO57" s="101">
        <v>813359</v>
      </c>
      <c r="DP57" s="101">
        <v>12162</v>
      </c>
      <c r="DQ57" s="101">
        <v>466114</v>
      </c>
      <c r="DR57" s="101">
        <v>2764</v>
      </c>
      <c r="DS57" s="1">
        <v>122114</v>
      </c>
      <c r="DT57" s="132">
        <v>481040</v>
      </c>
      <c r="DU57" s="173">
        <f t="shared" si="77"/>
        <v>6882635</v>
      </c>
      <c r="DV57" s="1">
        <v>4925096</v>
      </c>
      <c r="DW57" s="1">
        <v>499155</v>
      </c>
      <c r="DX57" s="101">
        <v>838281</v>
      </c>
      <c r="DY57" s="1">
        <v>126367</v>
      </c>
      <c r="DZ57" s="132">
        <v>493736</v>
      </c>
      <c r="EA57" s="173">
        <f t="shared" si="78"/>
        <v>6892503</v>
      </c>
      <c r="EB57" s="1">
        <v>4897800</v>
      </c>
      <c r="EC57" s="1">
        <v>505757</v>
      </c>
      <c r="ED57" s="101">
        <v>854907</v>
      </c>
      <c r="EE57" s="1">
        <v>128619</v>
      </c>
      <c r="EF57" s="132">
        <v>505420</v>
      </c>
      <c r="EG57" s="1">
        <f t="shared" si="33"/>
        <v>298916</v>
      </c>
      <c r="EH57" s="1">
        <v>6893574</v>
      </c>
      <c r="EI57" s="1">
        <v>4863382</v>
      </c>
      <c r="EJ57" s="1">
        <v>510208</v>
      </c>
      <c r="EK57" s="1">
        <v>867425</v>
      </c>
      <c r="EL57" s="1">
        <v>132378</v>
      </c>
      <c r="EM57" s="132">
        <v>520181</v>
      </c>
      <c r="EN57" s="1">
        <v>6989690</v>
      </c>
      <c r="EO57" s="1">
        <v>4902675</v>
      </c>
      <c r="EP57" s="1">
        <v>520107</v>
      </c>
      <c r="EQ57" s="1">
        <v>895271</v>
      </c>
      <c r="ER57" s="1">
        <v>137355</v>
      </c>
      <c r="ES57" s="132">
        <v>534282</v>
      </c>
      <c r="ET57" s="1">
        <v>6981974</v>
      </c>
      <c r="EU57" s="1">
        <v>4856171</v>
      </c>
      <c r="EV57" s="1">
        <v>526455</v>
      </c>
      <c r="EW57" s="1">
        <v>913626</v>
      </c>
      <c r="EX57" s="1">
        <v>12698</v>
      </c>
      <c r="EY57" s="1">
        <v>529917</v>
      </c>
      <c r="EZ57" s="1">
        <v>3202</v>
      </c>
      <c r="FA57" s="1">
        <v>139905</v>
      </c>
      <c r="FB57" s="132">
        <v>545817</v>
      </c>
    </row>
    <row r="58" spans="1:158">
      <c r="A58" s="1" t="s">
        <v>69</v>
      </c>
      <c r="B58" s="1">
        <v>1235786</v>
      </c>
      <c r="C58" s="1">
        <v>1177910</v>
      </c>
      <c r="D58" s="1">
        <v>8628</v>
      </c>
      <c r="E58" s="1">
        <v>20489</v>
      </c>
      <c r="F58" s="1">
        <v>9553</v>
      </c>
      <c r="G58" s="1">
        <v>19206</v>
      </c>
      <c r="H58" s="13">
        <v>1316470</v>
      </c>
      <c r="I58" s="1">
        <v>1215050</v>
      </c>
      <c r="J58" s="1">
        <v>13625</v>
      </c>
      <c r="K58" s="1">
        <v>36704</v>
      </c>
      <c r="L58" s="1">
        <v>18025</v>
      </c>
      <c r="M58" s="1">
        <v>33066</v>
      </c>
      <c r="N58" s="73">
        <v>1240361</v>
      </c>
      <c r="O58" s="1">
        <v>1181895</v>
      </c>
      <c r="P58" s="1">
        <v>8669</v>
      </c>
      <c r="Q58" s="1">
        <v>20720</v>
      </c>
      <c r="R58" s="1">
        <v>9661</v>
      </c>
      <c r="S58" s="1">
        <v>19416</v>
      </c>
      <c r="T58" s="13">
        <v>1256625</v>
      </c>
      <c r="U58" s="1">
        <v>1192970</v>
      </c>
      <c r="V58" s="1">
        <v>9576</v>
      </c>
      <c r="W58" s="1">
        <v>22897</v>
      </c>
      <c r="X58" s="1">
        <v>10162</v>
      </c>
      <c r="Y58" s="1">
        <v>21020</v>
      </c>
      <c r="Z58" s="13">
        <v>1270701</v>
      </c>
      <c r="AA58" s="1">
        <v>1202255</v>
      </c>
      <c r="AB58" s="1">
        <v>10271</v>
      </c>
      <c r="AC58" s="1">
        <v>24982</v>
      </c>
      <c r="AD58" s="1">
        <v>10692</v>
      </c>
      <c r="AE58" s="1">
        <v>22501</v>
      </c>
      <c r="AF58" s="13">
        <v>1281260</v>
      </c>
      <c r="AG58" s="1">
        <v>1208710</v>
      </c>
      <c r="AH58" s="1">
        <v>10992</v>
      </c>
      <c r="AI58" s="1">
        <v>26685</v>
      </c>
      <c r="AJ58" s="1">
        <v>11162</v>
      </c>
      <c r="AK58" s="1">
        <v>23711</v>
      </c>
      <c r="AL58" s="13">
        <v>1292064</v>
      </c>
      <c r="AM58" s="1">
        <v>1215687</v>
      </c>
      <c r="AN58" s="1">
        <v>11626</v>
      </c>
      <c r="AO58" s="1">
        <v>28355</v>
      </c>
      <c r="AP58" s="1">
        <v>11548</v>
      </c>
      <c r="AQ58" s="1">
        <v>24848</v>
      </c>
      <c r="AR58" s="13">
        <v>1300530</v>
      </c>
      <c r="AS58" s="1">
        <v>1220289</v>
      </c>
      <c r="AT58" s="1">
        <v>12287</v>
      </c>
      <c r="AU58" s="1">
        <v>30005</v>
      </c>
      <c r="AV58" s="1">
        <v>11916</v>
      </c>
      <c r="AW58" s="1">
        <v>26033</v>
      </c>
      <c r="AX58" s="13">
        <v>1308824</v>
      </c>
      <c r="AY58" s="1">
        <v>1224741</v>
      </c>
      <c r="AZ58" s="1">
        <v>13083</v>
      </c>
      <c r="BA58" s="1">
        <v>31677</v>
      </c>
      <c r="BB58" s="1">
        <v>12404</v>
      </c>
      <c r="BC58" s="1">
        <v>26919</v>
      </c>
      <c r="BD58" s="13">
        <v>1312256</v>
      </c>
      <c r="BE58" s="1">
        <v>1224961</v>
      </c>
      <c r="BF58" s="1">
        <v>13565</v>
      </c>
      <c r="BG58" s="1">
        <v>33236</v>
      </c>
      <c r="BH58" s="1">
        <v>12744</v>
      </c>
      <c r="BI58" s="1">
        <v>27750</v>
      </c>
      <c r="BJ58" s="13">
        <v>1315809</v>
      </c>
      <c r="BK58" s="1">
        <v>1225368</v>
      </c>
      <c r="BL58" s="1">
        <v>14039</v>
      </c>
      <c r="BM58" s="1">
        <v>34676</v>
      </c>
      <c r="BN58" s="1">
        <v>13183</v>
      </c>
      <c r="BO58" s="1">
        <v>28543</v>
      </c>
      <c r="BP58" s="13">
        <v>1324575</v>
      </c>
      <c r="BQ58" s="1">
        <v>1228778</v>
      </c>
      <c r="BR58" s="1">
        <v>16070</v>
      </c>
      <c r="BS58" s="1">
        <v>36867</v>
      </c>
      <c r="BT58" s="1">
        <v>13530</v>
      </c>
      <c r="BU58" s="1">
        <v>29330</v>
      </c>
      <c r="BV58" s="13">
        <v>1316470</v>
      </c>
      <c r="BW58" s="1">
        <v>1215050</v>
      </c>
      <c r="BX58" s="1">
        <v>13625</v>
      </c>
      <c r="BY58" s="1">
        <v>36704</v>
      </c>
      <c r="BZ58" s="1">
        <v>18025</v>
      </c>
      <c r="CA58" s="1">
        <v>33066</v>
      </c>
      <c r="CB58" s="119">
        <v>1318194</v>
      </c>
      <c r="CC58" s="12">
        <v>1214726</v>
      </c>
      <c r="CD58" s="12">
        <v>14684</v>
      </c>
      <c r="CE58" s="12">
        <v>38560</v>
      </c>
      <c r="CF58" s="12">
        <v>17611</v>
      </c>
      <c r="CG58" s="12">
        <v>32613</v>
      </c>
      <c r="CH58" s="61">
        <v>1320718</v>
      </c>
      <c r="CI58" s="12">
        <v>1213106</v>
      </c>
      <c r="CJ58" s="12">
        <v>15657</v>
      </c>
      <c r="CK58" s="12">
        <v>40042</v>
      </c>
      <c r="CL58" s="12">
        <v>17999</v>
      </c>
      <c r="CM58" s="57">
        <v>33914</v>
      </c>
      <c r="CN58" s="101">
        <v>1323459</v>
      </c>
      <c r="CO58" s="101">
        <v>1211675</v>
      </c>
      <c r="CP58" s="101">
        <v>16435</v>
      </c>
      <c r="CQ58" s="12">
        <v>41992</v>
      </c>
      <c r="CR58" s="101">
        <v>18549</v>
      </c>
      <c r="CS58" s="151">
        <v>34808</v>
      </c>
      <c r="CT58" s="173">
        <f t="shared" si="74"/>
        <v>1326813</v>
      </c>
      <c r="CU58" s="1">
        <v>1211057</v>
      </c>
      <c r="CV58" s="1">
        <v>16614</v>
      </c>
      <c r="CW58" s="101">
        <v>43544</v>
      </c>
      <c r="CX58" s="1">
        <v>19074</v>
      </c>
      <c r="CY58" s="132">
        <v>36524</v>
      </c>
      <c r="CZ58" s="173">
        <f t="shared" si="75"/>
        <v>1330608</v>
      </c>
      <c r="DA58" s="1">
        <v>1211229</v>
      </c>
      <c r="DB58" s="1">
        <v>16649</v>
      </c>
      <c r="DC58" s="101">
        <v>45619</v>
      </c>
      <c r="DD58" s="1">
        <v>19501</v>
      </c>
      <c r="DE58" s="169">
        <v>37610</v>
      </c>
      <c r="DF58" s="173">
        <f t="shared" si="76"/>
        <v>1334795</v>
      </c>
      <c r="DG58" s="1">
        <v>1212634</v>
      </c>
      <c r="DH58" s="1">
        <v>16676</v>
      </c>
      <c r="DI58" s="101">
        <v>47118</v>
      </c>
      <c r="DJ58" s="1">
        <v>19831</v>
      </c>
      <c r="DK58" s="132">
        <v>38536</v>
      </c>
      <c r="DL58" s="173">
        <f t="shared" si="79"/>
        <v>1342795</v>
      </c>
      <c r="DM58" s="1">
        <v>1215447</v>
      </c>
      <c r="DN58" s="1">
        <v>17407</v>
      </c>
      <c r="DO58" s="101">
        <v>49567</v>
      </c>
      <c r="DP58" s="101">
        <v>2853</v>
      </c>
      <c r="DQ58" s="101">
        <v>36732</v>
      </c>
      <c r="DR58" s="101">
        <v>364</v>
      </c>
      <c r="DS58" s="1">
        <v>20425</v>
      </c>
      <c r="DT58" s="132">
        <v>39949</v>
      </c>
      <c r="DU58" s="173">
        <f t="shared" si="77"/>
        <v>1353465</v>
      </c>
      <c r="DV58" s="1">
        <v>1218114</v>
      </c>
      <c r="DW58" s="1">
        <v>19265</v>
      </c>
      <c r="DX58" s="101">
        <v>52495</v>
      </c>
      <c r="DY58" s="1">
        <v>20991</v>
      </c>
      <c r="DZ58" s="132">
        <v>42600</v>
      </c>
      <c r="EA58" s="173">
        <f t="shared" si="78"/>
        <v>1359711</v>
      </c>
      <c r="EB58" s="1">
        <v>1220437</v>
      </c>
      <c r="EC58" s="1">
        <v>20054</v>
      </c>
      <c r="ED58" s="101">
        <v>54589</v>
      </c>
      <c r="EE58" s="1">
        <v>21507</v>
      </c>
      <c r="EF58" s="132">
        <v>43124</v>
      </c>
      <c r="EG58" s="1">
        <f t="shared" si="33"/>
        <v>35136</v>
      </c>
      <c r="EH58" s="1">
        <v>1366275</v>
      </c>
      <c r="EI58" s="1">
        <v>1221827</v>
      </c>
      <c r="EJ58" s="1">
        <v>20607</v>
      </c>
      <c r="EK58" s="1">
        <v>57467</v>
      </c>
      <c r="EL58" s="1">
        <v>21899</v>
      </c>
      <c r="EM58" s="132">
        <v>44475</v>
      </c>
      <c r="EN58" s="1">
        <v>1387505</v>
      </c>
      <c r="EO58" s="1">
        <v>1236652</v>
      </c>
      <c r="EP58" s="1">
        <v>21401</v>
      </c>
      <c r="EQ58" s="1">
        <v>61187</v>
      </c>
      <c r="ER58" s="1">
        <v>22707</v>
      </c>
      <c r="ES58" s="132">
        <v>45558</v>
      </c>
      <c r="ET58" s="1">
        <v>1395231</v>
      </c>
      <c r="EU58" s="1">
        <v>1238534</v>
      </c>
      <c r="EV58" s="1">
        <v>22345</v>
      </c>
      <c r="EW58" s="1">
        <v>64192</v>
      </c>
      <c r="EX58" s="1">
        <v>2937</v>
      </c>
      <c r="EY58" s="1">
        <v>43630</v>
      </c>
      <c r="EZ58" s="1">
        <v>422</v>
      </c>
      <c r="FA58" s="1">
        <v>23171</v>
      </c>
      <c r="FB58" s="132">
        <v>46989</v>
      </c>
    </row>
    <row r="59" spans="1:158">
      <c r="A59" s="1" t="s">
        <v>70</v>
      </c>
      <c r="B59" s="1">
        <v>8414350</v>
      </c>
      <c r="C59" s="1">
        <v>5604512</v>
      </c>
      <c r="D59" s="1">
        <v>1117278</v>
      </c>
      <c r="E59" s="1">
        <v>1117191</v>
      </c>
      <c r="F59" s="1">
        <v>72822</v>
      </c>
      <c r="G59" s="1">
        <v>502547</v>
      </c>
      <c r="H59" s="13">
        <v>8791894</v>
      </c>
      <c r="I59" s="1">
        <v>5214878</v>
      </c>
      <c r="J59" s="1">
        <v>1125401</v>
      </c>
      <c r="K59" s="1">
        <v>1555144</v>
      </c>
      <c r="L59" s="1">
        <v>134844</v>
      </c>
      <c r="M59" s="1">
        <v>761627</v>
      </c>
      <c r="N59" s="73">
        <v>8430913</v>
      </c>
      <c r="O59" s="1">
        <v>5603537</v>
      </c>
      <c r="P59" s="1">
        <v>1119116</v>
      </c>
      <c r="Q59" s="1">
        <v>1127623</v>
      </c>
      <c r="R59" s="1">
        <v>73385</v>
      </c>
      <c r="S59" s="1">
        <v>507252</v>
      </c>
      <c r="T59" s="13">
        <v>8490942</v>
      </c>
      <c r="U59" s="1">
        <v>5587097</v>
      </c>
      <c r="V59" s="1">
        <v>1125907</v>
      </c>
      <c r="W59" s="1">
        <v>1168336</v>
      </c>
      <c r="X59" s="1">
        <v>76641</v>
      </c>
      <c r="Y59" s="1">
        <v>532961</v>
      </c>
      <c r="Z59" s="13">
        <v>8547410</v>
      </c>
      <c r="AA59" s="1">
        <v>5569909</v>
      </c>
      <c r="AB59" s="1">
        <v>1131610</v>
      </c>
      <c r="AC59" s="1">
        <v>1208355</v>
      </c>
      <c r="AD59" s="1">
        <v>79793</v>
      </c>
      <c r="AE59" s="1">
        <v>557743</v>
      </c>
      <c r="AF59" s="13">
        <v>8589562</v>
      </c>
      <c r="AG59" s="1">
        <v>5544542</v>
      </c>
      <c r="AH59" s="1">
        <v>1135891</v>
      </c>
      <c r="AI59" s="1">
        <v>1246879</v>
      </c>
      <c r="AJ59" s="1">
        <v>82850</v>
      </c>
      <c r="AK59" s="1">
        <v>579400</v>
      </c>
      <c r="AL59" s="13">
        <v>8620770</v>
      </c>
      <c r="AM59" s="1">
        <v>5514617</v>
      </c>
      <c r="AN59" s="1">
        <v>1138300</v>
      </c>
      <c r="AO59" s="1">
        <v>1282332</v>
      </c>
      <c r="AP59" s="1">
        <v>85792</v>
      </c>
      <c r="AQ59" s="1">
        <v>599729</v>
      </c>
      <c r="AR59" s="13">
        <v>8634657</v>
      </c>
      <c r="AS59" s="1">
        <v>5474128</v>
      </c>
      <c r="AT59" s="1">
        <v>1137937</v>
      </c>
      <c r="AU59" s="1">
        <v>1314600</v>
      </c>
      <c r="AV59" s="1">
        <v>88696</v>
      </c>
      <c r="AW59" s="1">
        <v>619296</v>
      </c>
      <c r="AX59" s="13">
        <v>8640218</v>
      </c>
      <c r="AY59" s="1">
        <v>5429976</v>
      </c>
      <c r="AZ59" s="1">
        <v>1136837</v>
      </c>
      <c r="BA59" s="1">
        <v>1345475</v>
      </c>
      <c r="BB59" s="1">
        <v>91441</v>
      </c>
      <c r="BC59" s="1">
        <v>636489</v>
      </c>
      <c r="BD59" s="13">
        <v>8653126</v>
      </c>
      <c r="BE59" s="1">
        <v>5388808</v>
      </c>
      <c r="BF59" s="1">
        <v>1136864</v>
      </c>
      <c r="BG59" s="1">
        <v>1378751</v>
      </c>
      <c r="BH59" s="1">
        <v>94296</v>
      </c>
      <c r="BI59" s="1">
        <v>654407</v>
      </c>
      <c r="BJ59" s="13">
        <v>8682661</v>
      </c>
      <c r="BK59" s="1">
        <v>5354369</v>
      </c>
      <c r="BL59" s="1">
        <v>1139476</v>
      </c>
      <c r="BM59" s="1">
        <v>1418545</v>
      </c>
      <c r="BN59" s="1">
        <v>97460</v>
      </c>
      <c r="BO59" s="1">
        <v>672811</v>
      </c>
      <c r="BP59" s="13">
        <v>8707739</v>
      </c>
      <c r="BQ59" s="1">
        <v>5323198</v>
      </c>
      <c r="BR59" s="1">
        <v>1142050</v>
      </c>
      <c r="BS59" s="1">
        <v>1452824</v>
      </c>
      <c r="BT59" s="1">
        <v>98543</v>
      </c>
      <c r="BU59" s="1">
        <v>691124</v>
      </c>
      <c r="BV59" s="13">
        <v>8791894</v>
      </c>
      <c r="BW59" s="1">
        <v>5214878</v>
      </c>
      <c r="BX59" s="1">
        <v>1125401</v>
      </c>
      <c r="BY59" s="1">
        <v>1555144</v>
      </c>
      <c r="BZ59" s="1">
        <v>134844</v>
      </c>
      <c r="CA59" s="1">
        <v>761627</v>
      </c>
      <c r="CB59" s="119">
        <v>8821155</v>
      </c>
      <c r="CC59" s="12">
        <v>5194384</v>
      </c>
      <c r="CD59" s="12">
        <v>1138635</v>
      </c>
      <c r="CE59" s="12">
        <v>1600690</v>
      </c>
      <c r="CF59" s="12">
        <v>119508</v>
      </c>
      <c r="CG59" s="12">
        <v>767938</v>
      </c>
      <c r="CH59" s="61">
        <v>8864590</v>
      </c>
      <c r="CI59" s="12">
        <v>5161886</v>
      </c>
      <c r="CJ59" s="12">
        <v>1143011</v>
      </c>
      <c r="CK59" s="12">
        <v>1641398</v>
      </c>
      <c r="CL59" s="12">
        <v>121876</v>
      </c>
      <c r="CM59" s="57">
        <v>796419</v>
      </c>
      <c r="CN59" s="101">
        <v>8899339</v>
      </c>
      <c r="CO59" s="101">
        <v>5125300</v>
      </c>
      <c r="CP59" s="101">
        <v>1146713</v>
      </c>
      <c r="CQ59" s="12">
        <v>1684010</v>
      </c>
      <c r="CR59" s="101">
        <v>125067</v>
      </c>
      <c r="CS59" s="151">
        <v>818249</v>
      </c>
      <c r="CT59" s="173">
        <f t="shared" si="74"/>
        <v>8938175</v>
      </c>
      <c r="CU59" s="1">
        <v>5081261</v>
      </c>
      <c r="CV59" s="1">
        <v>1153648</v>
      </c>
      <c r="CW59" s="101">
        <v>1729172</v>
      </c>
      <c r="CX59" s="1">
        <v>128531</v>
      </c>
      <c r="CY59" s="132">
        <v>845563</v>
      </c>
      <c r="CZ59" s="173">
        <f t="shared" si="75"/>
        <v>8958013</v>
      </c>
      <c r="DA59" s="1">
        <v>5037715</v>
      </c>
      <c r="DB59" s="1">
        <v>1157019</v>
      </c>
      <c r="DC59" s="101">
        <v>1762181</v>
      </c>
      <c r="DD59" s="1">
        <v>131228</v>
      </c>
      <c r="DE59" s="169">
        <v>869870</v>
      </c>
      <c r="DF59" s="173">
        <f t="shared" si="76"/>
        <v>8944469</v>
      </c>
      <c r="DG59" s="1">
        <v>4990905</v>
      </c>
      <c r="DH59" s="1">
        <v>1156657</v>
      </c>
      <c r="DI59" s="101">
        <v>1786668</v>
      </c>
      <c r="DJ59" s="1">
        <v>132331</v>
      </c>
      <c r="DK59" s="132">
        <v>877908</v>
      </c>
      <c r="DL59" s="173">
        <f t="shared" si="79"/>
        <v>9005644</v>
      </c>
      <c r="DM59" s="1">
        <v>4962470</v>
      </c>
      <c r="DN59" s="1">
        <v>1160956</v>
      </c>
      <c r="DO59" s="101">
        <v>1840433</v>
      </c>
      <c r="DP59" s="101">
        <v>12734</v>
      </c>
      <c r="DQ59" s="101">
        <v>890910</v>
      </c>
      <c r="DR59" s="101">
        <v>3183</v>
      </c>
      <c r="DS59" s="1">
        <v>134958</v>
      </c>
      <c r="DT59" s="132">
        <v>906827</v>
      </c>
      <c r="DU59" s="173">
        <f t="shared" si="77"/>
        <v>8886025</v>
      </c>
      <c r="DV59" s="1">
        <v>4895285</v>
      </c>
      <c r="DW59" s="1">
        <v>1146792</v>
      </c>
      <c r="DX59" s="101">
        <v>1828769</v>
      </c>
      <c r="DY59" s="1">
        <v>137688</v>
      </c>
      <c r="DZ59" s="132">
        <v>877491</v>
      </c>
      <c r="EA59" s="173">
        <f t="shared" si="78"/>
        <v>8882190</v>
      </c>
      <c r="EB59" s="1">
        <v>4850995</v>
      </c>
      <c r="EC59" s="1">
        <v>1148564</v>
      </c>
      <c r="ED59" s="101">
        <v>1856844</v>
      </c>
      <c r="EE59" s="1">
        <v>139329</v>
      </c>
      <c r="EF59" s="132">
        <v>886458</v>
      </c>
      <c r="EG59" s="1">
        <f t="shared" si="33"/>
        <v>174451</v>
      </c>
      <c r="EH59" s="1">
        <v>8882371</v>
      </c>
      <c r="EI59" s="1">
        <v>4803376</v>
      </c>
      <c r="EJ59" s="1">
        <v>1152893</v>
      </c>
      <c r="EK59" s="1">
        <v>1874656</v>
      </c>
      <c r="EL59" s="1">
        <v>143413</v>
      </c>
      <c r="EM59" s="132">
        <v>908033</v>
      </c>
      <c r="EN59" s="1">
        <v>9267961</v>
      </c>
      <c r="EO59" s="1">
        <v>4954441</v>
      </c>
      <c r="EP59" s="1">
        <v>1202296</v>
      </c>
      <c r="EQ59" s="1">
        <v>1996207</v>
      </c>
      <c r="ER59" s="1">
        <v>152212</v>
      </c>
      <c r="ES59" s="132">
        <v>962805</v>
      </c>
      <c r="ET59" s="1">
        <v>9261699</v>
      </c>
      <c r="EU59" s="1">
        <v>4898567</v>
      </c>
      <c r="EV59" s="1">
        <v>1204711</v>
      </c>
      <c r="EW59" s="1">
        <v>2028471</v>
      </c>
      <c r="EX59" s="1">
        <v>14162</v>
      </c>
      <c r="EY59" s="1">
        <v>957530</v>
      </c>
      <c r="EZ59" s="1">
        <v>3469</v>
      </c>
      <c r="FA59" s="1">
        <v>154789</v>
      </c>
      <c r="FB59" s="132">
        <v>975161</v>
      </c>
    </row>
    <row r="60" spans="1:158">
      <c r="A60" s="1" t="s">
        <v>71</v>
      </c>
      <c r="B60" s="1">
        <v>18976457</v>
      </c>
      <c r="C60" s="1">
        <v>11881334</v>
      </c>
      <c r="D60" s="1">
        <v>2892601</v>
      </c>
      <c r="E60" s="1">
        <v>2867583</v>
      </c>
      <c r="F60" s="1">
        <v>184449</v>
      </c>
      <c r="G60" s="1">
        <v>1150490</v>
      </c>
      <c r="H60" s="13">
        <v>19378102</v>
      </c>
      <c r="I60" s="1">
        <v>11304247</v>
      </c>
      <c r="J60" s="1">
        <v>2783857</v>
      </c>
      <c r="K60" s="1">
        <v>3416922</v>
      </c>
      <c r="L60" s="1">
        <v>326034</v>
      </c>
      <c r="M60" s="1">
        <v>1547042</v>
      </c>
      <c r="N60" s="73">
        <v>18998429</v>
      </c>
      <c r="O60" s="1">
        <v>11867645</v>
      </c>
      <c r="P60" s="1">
        <v>2894427</v>
      </c>
      <c r="Q60" s="1">
        <v>2890859</v>
      </c>
      <c r="R60" s="1">
        <v>185719</v>
      </c>
      <c r="S60" s="1">
        <v>1159779</v>
      </c>
      <c r="T60" s="13">
        <v>19088220</v>
      </c>
      <c r="U60" s="1">
        <v>11859512</v>
      </c>
      <c r="V60" s="1">
        <v>2898055</v>
      </c>
      <c r="W60" s="1">
        <v>2941855</v>
      </c>
      <c r="X60" s="1">
        <v>192597</v>
      </c>
      <c r="Y60" s="1">
        <v>1196201</v>
      </c>
      <c r="Z60" s="13">
        <v>19161573</v>
      </c>
      <c r="AA60" s="1">
        <v>11840337</v>
      </c>
      <c r="AB60" s="1">
        <v>2900823</v>
      </c>
      <c r="AC60" s="1">
        <v>2990254</v>
      </c>
      <c r="AD60" s="1">
        <v>199300</v>
      </c>
      <c r="AE60" s="1">
        <v>1230859</v>
      </c>
      <c r="AF60" s="13">
        <v>19230877</v>
      </c>
      <c r="AG60" s="1">
        <v>11827728</v>
      </c>
      <c r="AH60" s="1">
        <v>2900650</v>
      </c>
      <c r="AI60" s="1">
        <v>3033185</v>
      </c>
      <c r="AJ60" s="1">
        <v>206290</v>
      </c>
      <c r="AK60" s="1">
        <v>1263024</v>
      </c>
      <c r="AL60" s="13">
        <v>19301113</v>
      </c>
      <c r="AM60" s="1">
        <v>11821861</v>
      </c>
      <c r="AN60" s="1">
        <v>2900147</v>
      </c>
      <c r="AO60" s="1">
        <v>3072490</v>
      </c>
      <c r="AP60" s="1">
        <v>213026</v>
      </c>
      <c r="AQ60" s="1">
        <v>1293589</v>
      </c>
      <c r="AR60" s="13">
        <v>19336376</v>
      </c>
      <c r="AS60" s="1">
        <v>11791364</v>
      </c>
      <c r="AT60" s="1">
        <v>2893327</v>
      </c>
      <c r="AU60" s="1">
        <v>3107275</v>
      </c>
      <c r="AV60" s="1">
        <v>219521</v>
      </c>
      <c r="AW60" s="1">
        <v>1324889</v>
      </c>
      <c r="AX60" s="13">
        <v>19367028</v>
      </c>
      <c r="AY60" s="1">
        <v>11757310</v>
      </c>
      <c r="AZ60" s="1">
        <v>2887138</v>
      </c>
      <c r="BA60" s="1">
        <v>3142180</v>
      </c>
      <c r="BB60" s="1">
        <v>225821</v>
      </c>
      <c r="BC60" s="1">
        <v>1354579</v>
      </c>
      <c r="BD60" s="13">
        <v>19429316</v>
      </c>
      <c r="BE60" s="1">
        <v>11736085</v>
      </c>
      <c r="BF60" s="1">
        <v>2881915</v>
      </c>
      <c r="BG60" s="1">
        <v>3192065</v>
      </c>
      <c r="BH60" s="1">
        <v>233003</v>
      </c>
      <c r="BI60" s="1">
        <v>1386248</v>
      </c>
      <c r="BJ60" s="13">
        <v>19490297</v>
      </c>
      <c r="BK60" s="1">
        <v>11696659</v>
      </c>
      <c r="BL60" s="1">
        <v>2886233</v>
      </c>
      <c r="BM60" s="1">
        <v>3250038</v>
      </c>
      <c r="BN60" s="1">
        <v>240658</v>
      </c>
      <c r="BO60" s="1">
        <v>1416709</v>
      </c>
      <c r="BP60" s="13">
        <v>19541453</v>
      </c>
      <c r="BQ60" s="1">
        <v>11709737</v>
      </c>
      <c r="BR60" s="1">
        <v>2878367</v>
      </c>
      <c r="BS60" s="1">
        <v>3274385</v>
      </c>
      <c r="BT60" s="1">
        <v>242996</v>
      </c>
      <c r="BU60" s="1">
        <v>1435968</v>
      </c>
      <c r="BV60" s="13">
        <v>19378102</v>
      </c>
      <c r="BW60" s="1">
        <v>11304247</v>
      </c>
      <c r="BX60" s="1">
        <v>2783857</v>
      </c>
      <c r="BY60" s="1">
        <v>3416922</v>
      </c>
      <c r="BZ60" s="1">
        <v>326034</v>
      </c>
      <c r="CA60" s="1">
        <v>1547042</v>
      </c>
      <c r="CB60" s="119">
        <v>19465197</v>
      </c>
      <c r="CC60" s="12">
        <v>11293771</v>
      </c>
      <c r="CD60" s="12">
        <v>2837072</v>
      </c>
      <c r="CE60" s="12">
        <v>3495138</v>
      </c>
      <c r="CF60" s="12">
        <v>292251</v>
      </c>
      <c r="CG60" s="12">
        <v>1546965</v>
      </c>
      <c r="CH60" s="61">
        <v>19570261</v>
      </c>
      <c r="CI60" s="12">
        <v>11272085</v>
      </c>
      <c r="CJ60" s="12">
        <v>2850157</v>
      </c>
      <c r="CK60" s="12">
        <v>3552781</v>
      </c>
      <c r="CL60" s="12">
        <v>300008</v>
      </c>
      <c r="CM60" s="57">
        <v>1595230</v>
      </c>
      <c r="CN60" s="101">
        <v>19651127</v>
      </c>
      <c r="CO60" s="101">
        <v>11233527</v>
      </c>
      <c r="CP60" s="101">
        <v>2862023</v>
      </c>
      <c r="CQ60" s="12">
        <v>3606786</v>
      </c>
      <c r="CR60" s="101">
        <v>309616</v>
      </c>
      <c r="CS60" s="151">
        <v>1639175</v>
      </c>
      <c r="CT60" s="173">
        <f t="shared" si="74"/>
        <v>19746227</v>
      </c>
      <c r="CU60" s="1">
        <v>11162574</v>
      </c>
      <c r="CV60" s="1">
        <v>2884246</v>
      </c>
      <c r="CW60" s="101">
        <v>3672791</v>
      </c>
      <c r="CX60" s="1">
        <v>320424</v>
      </c>
      <c r="CY60" s="132">
        <v>1706192</v>
      </c>
      <c r="CZ60" s="173">
        <f t="shared" si="75"/>
        <v>19795791</v>
      </c>
      <c r="DA60" s="1">
        <v>11092475</v>
      </c>
      <c r="DB60" s="1">
        <v>2886254</v>
      </c>
      <c r="DC60" s="101">
        <v>3726804</v>
      </c>
      <c r="DD60" s="1">
        <v>328291</v>
      </c>
      <c r="DE60" s="169">
        <v>1761967</v>
      </c>
      <c r="DF60" s="173">
        <f t="shared" si="76"/>
        <v>19745289</v>
      </c>
      <c r="DG60" s="1">
        <v>11009263</v>
      </c>
      <c r="DH60" s="1">
        <v>2876219</v>
      </c>
      <c r="DI60" s="101">
        <v>3747125</v>
      </c>
      <c r="DJ60" s="1">
        <v>335042</v>
      </c>
      <c r="DK60" s="132">
        <v>1777640</v>
      </c>
      <c r="DL60" s="173">
        <f t="shared" si="79"/>
        <v>19849399</v>
      </c>
      <c r="DM60" s="1">
        <v>10972959</v>
      </c>
      <c r="DN60" s="1">
        <v>2889100</v>
      </c>
      <c r="DO60" s="101">
        <v>3811945</v>
      </c>
      <c r="DP60" s="101">
        <v>57296</v>
      </c>
      <c r="DQ60" s="101">
        <v>1766303</v>
      </c>
      <c r="DR60" s="101">
        <v>8895</v>
      </c>
      <c r="DS60" s="1">
        <v>342901</v>
      </c>
      <c r="DT60" s="132">
        <v>1832494</v>
      </c>
      <c r="DU60" s="173">
        <f t="shared" si="77"/>
        <v>19530351</v>
      </c>
      <c r="DV60" s="1">
        <v>10847252</v>
      </c>
      <c r="DW60" s="1">
        <v>2825732</v>
      </c>
      <c r="DX60" s="101">
        <v>3743541</v>
      </c>
      <c r="DY60" s="1">
        <v>348274</v>
      </c>
      <c r="DZ60" s="132">
        <v>1765552</v>
      </c>
      <c r="EA60" s="173">
        <f t="shared" si="78"/>
        <v>19453561</v>
      </c>
      <c r="EB60" s="1">
        <v>10755420</v>
      </c>
      <c r="EC60" s="1">
        <v>2813773</v>
      </c>
      <c r="ED60" s="101">
        <v>3751058</v>
      </c>
      <c r="EE60" s="1">
        <v>354118</v>
      </c>
      <c r="EF60" s="132">
        <v>1779192</v>
      </c>
      <c r="EG60" s="1">
        <f t="shared" si="33"/>
        <v>-87892</v>
      </c>
      <c r="EH60" s="1">
        <v>19336776</v>
      </c>
      <c r="EI60" s="1">
        <v>10641569</v>
      </c>
      <c r="EJ60" s="1">
        <v>2786323</v>
      </c>
      <c r="EK60" s="1">
        <v>3738921</v>
      </c>
      <c r="EL60" s="1">
        <v>361460</v>
      </c>
      <c r="EM60" s="132">
        <v>1808503</v>
      </c>
      <c r="EN60" s="1">
        <v>19857492</v>
      </c>
      <c r="EO60" s="1">
        <v>10793957</v>
      </c>
      <c r="EP60" s="1">
        <v>2885477</v>
      </c>
      <c r="EQ60" s="1">
        <v>3894598</v>
      </c>
      <c r="ER60" s="1">
        <v>378168</v>
      </c>
      <c r="ES60" s="132">
        <v>1905292</v>
      </c>
      <c r="ET60" s="1">
        <v>19677151</v>
      </c>
      <c r="EU60" s="1">
        <v>10669241</v>
      </c>
      <c r="EV60" s="1">
        <v>2837505</v>
      </c>
      <c r="EW60" s="1">
        <v>3867076</v>
      </c>
      <c r="EX60" s="1">
        <v>59252</v>
      </c>
      <c r="EY60" s="1">
        <v>1851641</v>
      </c>
      <c r="EZ60" s="1">
        <v>9549</v>
      </c>
      <c r="FA60" s="1">
        <v>382887</v>
      </c>
      <c r="FB60" s="132">
        <v>1920442</v>
      </c>
    </row>
    <row r="61" spans="1:158">
      <c r="A61" s="1" t="s">
        <v>72</v>
      </c>
      <c r="B61" s="1">
        <v>12281054</v>
      </c>
      <c r="C61" s="1">
        <v>10346307</v>
      </c>
      <c r="D61" s="1">
        <v>1211622</v>
      </c>
      <c r="E61" s="1">
        <v>394088</v>
      </c>
      <c r="F61" s="1">
        <v>88167</v>
      </c>
      <c r="G61" s="1">
        <v>240870</v>
      </c>
      <c r="H61" s="13">
        <v>12702379</v>
      </c>
      <c r="I61" s="1">
        <v>10094652</v>
      </c>
      <c r="J61" s="1">
        <v>1327091</v>
      </c>
      <c r="K61" s="1">
        <v>719660</v>
      </c>
      <c r="L61" s="1">
        <v>178595</v>
      </c>
      <c r="M61" s="1">
        <v>382381</v>
      </c>
      <c r="N61" s="73">
        <v>12285041</v>
      </c>
      <c r="O61" s="1">
        <v>10342649</v>
      </c>
      <c r="P61" s="1">
        <v>1213328</v>
      </c>
      <c r="Q61" s="1">
        <v>397325</v>
      </c>
      <c r="R61" s="1">
        <v>88868</v>
      </c>
      <c r="S61" s="1">
        <v>242871</v>
      </c>
      <c r="T61" s="13">
        <v>12284522</v>
      </c>
      <c r="U61" s="1">
        <v>10305496</v>
      </c>
      <c r="V61" s="1">
        <v>1219464</v>
      </c>
      <c r="W61" s="1">
        <v>414747</v>
      </c>
      <c r="X61" s="1">
        <v>92541</v>
      </c>
      <c r="Y61" s="1">
        <v>252274</v>
      </c>
      <c r="Z61" s="13">
        <v>12298775</v>
      </c>
      <c r="AA61" s="1">
        <v>10277383</v>
      </c>
      <c r="AB61" s="1">
        <v>1227857</v>
      </c>
      <c r="AC61" s="1">
        <v>434407</v>
      </c>
      <c r="AD61" s="1">
        <v>96385</v>
      </c>
      <c r="AE61" s="1">
        <v>262743</v>
      </c>
      <c r="AF61" s="13">
        <v>12317647</v>
      </c>
      <c r="AG61" s="1">
        <v>10252127</v>
      </c>
      <c r="AH61" s="1">
        <v>1235559</v>
      </c>
      <c r="AI61" s="1">
        <v>456783</v>
      </c>
      <c r="AJ61" s="1">
        <v>100083</v>
      </c>
      <c r="AK61" s="1">
        <v>273095</v>
      </c>
      <c r="AL61" s="13">
        <v>12335652</v>
      </c>
      <c r="AM61" s="1">
        <v>10222036</v>
      </c>
      <c r="AN61" s="1">
        <v>1244653</v>
      </c>
      <c r="AO61" s="1">
        <v>482005</v>
      </c>
      <c r="AP61" s="1">
        <v>104158</v>
      </c>
      <c r="AQ61" s="1">
        <v>282800</v>
      </c>
      <c r="AR61" s="13">
        <v>12351881</v>
      </c>
      <c r="AS61" s="1">
        <v>10189961</v>
      </c>
      <c r="AT61" s="1">
        <v>1252297</v>
      </c>
      <c r="AU61" s="1">
        <v>508308</v>
      </c>
      <c r="AV61" s="1">
        <v>108349</v>
      </c>
      <c r="AW61" s="1">
        <v>292966</v>
      </c>
      <c r="AX61" s="13">
        <v>12388055</v>
      </c>
      <c r="AY61" s="1">
        <v>10170764</v>
      </c>
      <c r="AZ61" s="1">
        <v>1263195</v>
      </c>
      <c r="BA61" s="1">
        <v>538247</v>
      </c>
      <c r="BB61" s="1">
        <v>112294</v>
      </c>
      <c r="BC61" s="1">
        <v>303555</v>
      </c>
      <c r="BD61" s="13">
        <v>12419930</v>
      </c>
      <c r="BE61" s="1">
        <v>10151085</v>
      </c>
      <c r="BF61" s="1">
        <v>1271696</v>
      </c>
      <c r="BG61" s="1">
        <v>567874</v>
      </c>
      <c r="BH61" s="1">
        <v>116392</v>
      </c>
      <c r="BI61" s="1">
        <v>312883</v>
      </c>
      <c r="BJ61" s="13">
        <v>12448279</v>
      </c>
      <c r="BK61" s="1">
        <v>10134483</v>
      </c>
      <c r="BL61" s="1">
        <v>1278965</v>
      </c>
      <c r="BM61" s="1">
        <v>593986</v>
      </c>
      <c r="BN61" s="1">
        <v>119608</v>
      </c>
      <c r="BO61" s="1">
        <v>321237</v>
      </c>
      <c r="BP61" s="13">
        <v>12604767</v>
      </c>
      <c r="BQ61" s="1">
        <v>10196380</v>
      </c>
      <c r="BR61" s="1">
        <v>1302883</v>
      </c>
      <c r="BS61" s="1">
        <v>646524</v>
      </c>
      <c r="BT61" s="1">
        <v>124076</v>
      </c>
      <c r="BU61" s="1">
        <v>334904</v>
      </c>
      <c r="BV61" s="13">
        <v>12702379</v>
      </c>
      <c r="BW61" s="1">
        <v>10094652</v>
      </c>
      <c r="BX61" s="1">
        <v>1327091</v>
      </c>
      <c r="BY61" s="1">
        <v>719660</v>
      </c>
      <c r="BZ61" s="1">
        <v>178595</v>
      </c>
      <c r="CA61" s="1">
        <v>382381</v>
      </c>
      <c r="CB61" s="119">
        <v>12742886</v>
      </c>
      <c r="CC61" s="12">
        <v>10092308</v>
      </c>
      <c r="CD61" s="12">
        <v>1342747</v>
      </c>
      <c r="CE61" s="12">
        <v>750431</v>
      </c>
      <c r="CF61" s="12">
        <v>175122</v>
      </c>
      <c r="CG61" s="12">
        <v>382278</v>
      </c>
      <c r="CH61" s="61">
        <v>12763536</v>
      </c>
      <c r="CI61" s="12">
        <v>10054425</v>
      </c>
      <c r="CJ61" s="12">
        <v>1349751</v>
      </c>
      <c r="CK61" s="12">
        <v>781202</v>
      </c>
      <c r="CL61" s="12">
        <v>180800</v>
      </c>
      <c r="CM61" s="57">
        <v>397358</v>
      </c>
      <c r="CN61" s="101">
        <v>12773801</v>
      </c>
      <c r="CO61" s="101">
        <v>10010815</v>
      </c>
      <c r="CP61" s="101">
        <v>1357150</v>
      </c>
      <c r="CQ61" s="12">
        <v>808318</v>
      </c>
      <c r="CR61" s="101">
        <v>186864</v>
      </c>
      <c r="CS61" s="151">
        <v>410654</v>
      </c>
      <c r="CT61" s="173">
        <f t="shared" si="74"/>
        <v>12787209</v>
      </c>
      <c r="CU61" s="101">
        <v>9958389</v>
      </c>
      <c r="CV61" s="101">
        <v>1365794</v>
      </c>
      <c r="CW61" s="101">
        <v>838823</v>
      </c>
      <c r="CX61" s="101">
        <v>193512</v>
      </c>
      <c r="CY61" s="132">
        <v>430691</v>
      </c>
      <c r="CZ61" s="173">
        <f t="shared" si="75"/>
        <v>12802503</v>
      </c>
      <c r="DA61" s="101">
        <v>9908594</v>
      </c>
      <c r="DB61" s="101">
        <v>1373592</v>
      </c>
      <c r="DC61" s="101">
        <v>872386</v>
      </c>
      <c r="DD61" s="101">
        <v>200011</v>
      </c>
      <c r="DE61" s="169">
        <v>447920</v>
      </c>
      <c r="DF61" s="173">
        <f t="shared" si="76"/>
        <v>12784227</v>
      </c>
      <c r="DG61" s="101">
        <v>9848778</v>
      </c>
      <c r="DH61" s="101">
        <v>1374842</v>
      </c>
      <c r="DI61" s="101">
        <v>900814</v>
      </c>
      <c r="DJ61" s="101">
        <v>204685</v>
      </c>
      <c r="DK61" s="132">
        <v>455108</v>
      </c>
      <c r="DL61" s="173">
        <f t="shared" si="79"/>
        <v>12805537</v>
      </c>
      <c r="DM61" s="101">
        <v>9796510</v>
      </c>
      <c r="DN61" s="101">
        <v>1383818</v>
      </c>
      <c r="DO61" s="101">
        <v>940635</v>
      </c>
      <c r="DP61" s="101">
        <v>18393</v>
      </c>
      <c r="DQ61" s="101">
        <v>452889</v>
      </c>
      <c r="DR61" s="101">
        <v>3913</v>
      </c>
      <c r="DS61" s="101">
        <v>209379</v>
      </c>
      <c r="DT61" s="132">
        <v>475195</v>
      </c>
      <c r="DU61" s="173">
        <f t="shared" si="77"/>
        <v>12800922</v>
      </c>
      <c r="DV61" s="101">
        <v>9740650</v>
      </c>
      <c r="DW61" s="101">
        <v>1390222</v>
      </c>
      <c r="DX61" s="101">
        <v>973661</v>
      </c>
      <c r="DY61" s="101">
        <v>214279</v>
      </c>
      <c r="DZ61" s="132">
        <v>482110</v>
      </c>
      <c r="EA61" s="173">
        <f t="shared" si="78"/>
        <v>12801989</v>
      </c>
      <c r="EB61" s="101">
        <v>9693578</v>
      </c>
      <c r="EC61" s="101">
        <v>1394630</v>
      </c>
      <c r="ED61" s="101">
        <v>1000150</v>
      </c>
      <c r="EE61" s="101">
        <v>219290</v>
      </c>
      <c r="EF61" s="132">
        <v>494341</v>
      </c>
      <c r="EG61" s="1">
        <f t="shared" si="33"/>
        <v>197222</v>
      </c>
      <c r="EH61" s="1">
        <v>12783254</v>
      </c>
      <c r="EI61" s="1">
        <v>9624260</v>
      </c>
      <c r="EJ61" s="1">
        <v>1391696</v>
      </c>
      <c r="EK61" s="1">
        <v>1032627</v>
      </c>
      <c r="EL61" s="1">
        <v>228962</v>
      </c>
      <c r="EM61" s="132">
        <v>505709</v>
      </c>
      <c r="EN61" s="1">
        <v>13012059</v>
      </c>
      <c r="EO61" s="1">
        <v>9744789</v>
      </c>
      <c r="EP61" s="1">
        <v>1409669</v>
      </c>
      <c r="EQ61" s="1">
        <v>1084917</v>
      </c>
      <c r="ER61" s="1">
        <v>241386</v>
      </c>
      <c r="ES61" s="132">
        <v>531298</v>
      </c>
      <c r="ET61" s="1">
        <v>12972008</v>
      </c>
      <c r="EU61" s="1">
        <v>9662619</v>
      </c>
      <c r="EV61" s="1">
        <v>1403451</v>
      </c>
      <c r="EW61" s="1">
        <v>1116130</v>
      </c>
      <c r="EX61" s="1">
        <v>18931</v>
      </c>
      <c r="EY61" s="1">
        <v>519968</v>
      </c>
      <c r="EZ61" s="1">
        <v>4156</v>
      </c>
      <c r="FA61" s="1">
        <v>246753</v>
      </c>
      <c r="FB61" s="132">
        <v>543055</v>
      </c>
    </row>
    <row r="62" spans="1:158">
      <c r="A62" s="1" t="s">
        <v>73</v>
      </c>
      <c r="B62" s="1">
        <v>1048319</v>
      </c>
      <c r="C62" s="1">
        <v>869408</v>
      </c>
      <c r="D62" s="1">
        <v>46851</v>
      </c>
      <c r="E62" s="1">
        <v>90820</v>
      </c>
      <c r="F62" s="1">
        <v>11495</v>
      </c>
      <c r="G62" s="1">
        <v>29745</v>
      </c>
      <c r="H62" s="13">
        <v>1052567</v>
      </c>
      <c r="I62" s="1">
        <v>803685</v>
      </c>
      <c r="J62" s="1">
        <v>51560</v>
      </c>
      <c r="K62" s="1">
        <v>130655</v>
      </c>
      <c r="L62" s="1">
        <v>23479</v>
      </c>
      <c r="M62" s="1">
        <v>43188</v>
      </c>
      <c r="N62" s="73">
        <v>1050725</v>
      </c>
      <c r="O62" s="1">
        <v>870440</v>
      </c>
      <c r="P62" s="1">
        <v>47001</v>
      </c>
      <c r="Q62" s="1">
        <v>91694</v>
      </c>
      <c r="R62" s="1">
        <v>11601</v>
      </c>
      <c r="S62" s="1">
        <v>29989</v>
      </c>
      <c r="T62" s="13">
        <v>1058065</v>
      </c>
      <c r="U62" s="1">
        <v>870237</v>
      </c>
      <c r="V62" s="1">
        <v>48363</v>
      </c>
      <c r="W62" s="1">
        <v>96739</v>
      </c>
      <c r="X62" s="1">
        <v>12048</v>
      </c>
      <c r="Y62" s="1">
        <v>30678</v>
      </c>
      <c r="Z62" s="13">
        <v>1065937</v>
      </c>
      <c r="AA62" s="1">
        <v>870352</v>
      </c>
      <c r="AB62" s="1">
        <v>49749</v>
      </c>
      <c r="AC62" s="1">
        <v>101726</v>
      </c>
      <c r="AD62" s="1">
        <v>12522</v>
      </c>
      <c r="AE62" s="1">
        <v>31588</v>
      </c>
      <c r="AF62" s="13">
        <v>1071302</v>
      </c>
      <c r="AG62" s="1">
        <v>868630</v>
      </c>
      <c r="AH62" s="1">
        <v>50877</v>
      </c>
      <c r="AI62" s="1">
        <v>106513</v>
      </c>
      <c r="AJ62" s="1">
        <v>12884</v>
      </c>
      <c r="AK62" s="1">
        <v>32398</v>
      </c>
      <c r="AL62" s="13">
        <v>1071095</v>
      </c>
      <c r="AM62" s="1">
        <v>863232</v>
      </c>
      <c r="AN62" s="1">
        <v>51827</v>
      </c>
      <c r="AO62" s="1">
        <v>109973</v>
      </c>
      <c r="AP62" s="1">
        <v>13278</v>
      </c>
      <c r="AQ62" s="1">
        <v>32785</v>
      </c>
      <c r="AR62" s="13">
        <v>1064439</v>
      </c>
      <c r="AS62" s="1">
        <v>853031</v>
      </c>
      <c r="AT62" s="1">
        <v>52151</v>
      </c>
      <c r="AU62" s="1">
        <v>112831</v>
      </c>
      <c r="AV62" s="1">
        <v>13451</v>
      </c>
      <c r="AW62" s="1">
        <v>32975</v>
      </c>
      <c r="AX62" s="13">
        <v>1058991</v>
      </c>
      <c r="AY62" s="1">
        <v>843776</v>
      </c>
      <c r="AZ62" s="1">
        <v>52606</v>
      </c>
      <c r="BA62" s="1">
        <v>115919</v>
      </c>
      <c r="BB62" s="1">
        <v>13760</v>
      </c>
      <c r="BC62" s="1">
        <v>32930</v>
      </c>
      <c r="BD62" s="13">
        <v>1053136</v>
      </c>
      <c r="BE62" s="1">
        <v>835005</v>
      </c>
      <c r="BF62" s="1">
        <v>52762</v>
      </c>
      <c r="BG62" s="1">
        <v>118587</v>
      </c>
      <c r="BH62" s="1">
        <v>13943</v>
      </c>
      <c r="BI62" s="1">
        <v>32839</v>
      </c>
      <c r="BJ62" s="13">
        <v>1050788</v>
      </c>
      <c r="BK62" s="1">
        <v>828362</v>
      </c>
      <c r="BL62" s="1">
        <v>52871</v>
      </c>
      <c r="BM62" s="1">
        <v>122206</v>
      </c>
      <c r="BN62" s="1">
        <v>14150</v>
      </c>
      <c r="BO62" s="1">
        <v>33199</v>
      </c>
      <c r="BP62" s="13">
        <v>1053209</v>
      </c>
      <c r="BQ62" s="1">
        <v>823719</v>
      </c>
      <c r="BR62" s="1">
        <v>53761</v>
      </c>
      <c r="BS62" s="1">
        <v>127849</v>
      </c>
      <c r="BT62" s="1">
        <v>14310</v>
      </c>
      <c r="BU62" s="1">
        <v>33570</v>
      </c>
      <c r="BV62" s="13">
        <v>1052567</v>
      </c>
      <c r="BW62" s="1">
        <v>803685</v>
      </c>
      <c r="BX62" s="1">
        <v>51560</v>
      </c>
      <c r="BY62" s="1">
        <v>130655</v>
      </c>
      <c r="BZ62" s="1">
        <v>23479</v>
      </c>
      <c r="CA62" s="1">
        <v>43188</v>
      </c>
      <c r="CB62" s="119">
        <v>1051302</v>
      </c>
      <c r="CC62" s="12">
        <v>804081</v>
      </c>
      <c r="CD62" s="12">
        <v>56968</v>
      </c>
      <c r="CE62" s="12">
        <v>134714</v>
      </c>
      <c r="CF62" s="12">
        <v>19355</v>
      </c>
      <c r="CG62" s="12">
        <v>36184</v>
      </c>
      <c r="CH62" s="61">
        <v>1050292</v>
      </c>
      <c r="CI62" s="12">
        <v>797099</v>
      </c>
      <c r="CJ62" s="12">
        <v>57460</v>
      </c>
      <c r="CK62" s="12">
        <v>138549</v>
      </c>
      <c r="CL62" s="12">
        <v>19620</v>
      </c>
      <c r="CM62" s="57">
        <v>37564</v>
      </c>
      <c r="CN62" s="101">
        <v>1051511</v>
      </c>
      <c r="CO62" s="101">
        <v>791859</v>
      </c>
      <c r="CP62" s="101">
        <v>58130</v>
      </c>
      <c r="CQ62" s="12">
        <v>142853</v>
      </c>
      <c r="CR62" s="101">
        <v>19800</v>
      </c>
      <c r="CS62" s="151">
        <v>38869</v>
      </c>
      <c r="CT62" s="173">
        <f t="shared" si="74"/>
        <v>1055173</v>
      </c>
      <c r="CU62" s="101">
        <v>786563</v>
      </c>
      <c r="CV62" s="101">
        <v>59573</v>
      </c>
      <c r="CW62" s="101">
        <v>148095</v>
      </c>
      <c r="CX62" s="101">
        <v>20347</v>
      </c>
      <c r="CY62" s="132">
        <v>40595</v>
      </c>
      <c r="CZ62" s="173">
        <f t="shared" si="75"/>
        <v>1056298</v>
      </c>
      <c r="DA62" s="101">
        <v>780981</v>
      </c>
      <c r="DB62" s="101">
        <v>60521</v>
      </c>
      <c r="DC62" s="101">
        <v>152084</v>
      </c>
      <c r="DD62" s="101">
        <v>21012</v>
      </c>
      <c r="DE62" s="169">
        <v>41700</v>
      </c>
      <c r="DF62" s="173">
        <f t="shared" si="76"/>
        <v>1056426</v>
      </c>
      <c r="DG62" s="101">
        <v>774832</v>
      </c>
      <c r="DH62" s="101">
        <v>61242</v>
      </c>
      <c r="DI62" s="101">
        <v>157352</v>
      </c>
      <c r="DJ62" s="101">
        <v>21564</v>
      </c>
      <c r="DK62" s="132">
        <v>41436</v>
      </c>
      <c r="DL62" s="173">
        <f t="shared" si="79"/>
        <v>1059639</v>
      </c>
      <c r="DM62" s="101">
        <v>768229</v>
      </c>
      <c r="DN62" s="101">
        <v>62609</v>
      </c>
      <c r="DO62" s="101">
        <v>164004</v>
      </c>
      <c r="DP62" s="101">
        <v>4546</v>
      </c>
      <c r="DQ62" s="101">
        <v>37453</v>
      </c>
      <c r="DR62" s="101">
        <v>681</v>
      </c>
      <c r="DS62" s="101">
        <v>22117</v>
      </c>
      <c r="DT62" s="132">
        <v>42680</v>
      </c>
      <c r="DU62" s="173">
        <f t="shared" si="77"/>
        <v>1058287</v>
      </c>
      <c r="DV62" s="101">
        <v>761352</v>
      </c>
      <c r="DW62" s="101">
        <v>63849</v>
      </c>
      <c r="DX62" s="101">
        <v>168360</v>
      </c>
      <c r="DY62" s="101">
        <v>22240</v>
      </c>
      <c r="DZ62" s="132">
        <v>42486</v>
      </c>
      <c r="EA62" s="173">
        <f t="shared" si="78"/>
        <v>1059361</v>
      </c>
      <c r="EB62" s="101">
        <v>755931</v>
      </c>
      <c r="EC62" s="101">
        <v>64966</v>
      </c>
      <c r="ED62" s="101">
        <v>172644</v>
      </c>
      <c r="EE62" s="101">
        <v>22639</v>
      </c>
      <c r="EF62" s="132">
        <v>43181</v>
      </c>
      <c r="EG62" s="1">
        <f t="shared" si="33"/>
        <v>6152</v>
      </c>
      <c r="EH62" s="1">
        <v>1057125</v>
      </c>
      <c r="EI62" s="1">
        <v>750093</v>
      </c>
      <c r="EJ62" s="1">
        <v>64891</v>
      </c>
      <c r="EK62" s="1">
        <v>176471</v>
      </c>
      <c r="EL62" s="1">
        <v>23278</v>
      </c>
      <c r="EM62" s="132">
        <v>42392</v>
      </c>
      <c r="EN62" s="1">
        <v>1096985</v>
      </c>
      <c r="EO62" s="1">
        <v>772659</v>
      </c>
      <c r="EP62" s="1">
        <v>68089</v>
      </c>
      <c r="EQ62" s="1">
        <v>187724</v>
      </c>
      <c r="ER62" s="1">
        <v>24567</v>
      </c>
      <c r="ES62" s="132">
        <v>43946</v>
      </c>
      <c r="ET62" s="1">
        <v>1093734</v>
      </c>
      <c r="EU62" s="1">
        <v>764338</v>
      </c>
      <c r="EV62" s="1">
        <v>68900</v>
      </c>
      <c r="EW62" s="1">
        <v>191980</v>
      </c>
      <c r="EX62" s="1">
        <v>4531</v>
      </c>
      <c r="EY62" s="1">
        <v>38429</v>
      </c>
      <c r="EZ62" s="1">
        <v>689</v>
      </c>
      <c r="FA62" s="1">
        <v>24867</v>
      </c>
      <c r="FB62" s="132">
        <v>43649</v>
      </c>
    </row>
    <row r="63" spans="1:158">
      <c r="A63" s="20" t="s">
        <v>74</v>
      </c>
      <c r="B63" s="20">
        <v>608827</v>
      </c>
      <c r="C63" s="20">
        <v>586604</v>
      </c>
      <c r="D63" s="20">
        <v>3022</v>
      </c>
      <c r="E63" s="20">
        <v>5504</v>
      </c>
      <c r="F63" s="20">
        <v>5912</v>
      </c>
      <c r="G63" s="20">
        <v>7785</v>
      </c>
      <c r="H63" s="53">
        <v>625741</v>
      </c>
      <c r="I63" s="20">
        <v>590223</v>
      </c>
      <c r="J63" s="20">
        <v>5943</v>
      </c>
      <c r="K63" s="20">
        <v>9208</v>
      </c>
      <c r="L63" s="20">
        <v>9792</v>
      </c>
      <c r="M63" s="20">
        <v>10575</v>
      </c>
      <c r="N63" s="74">
        <v>609876</v>
      </c>
      <c r="O63" s="20">
        <v>587490</v>
      </c>
      <c r="P63" s="20">
        <v>3029</v>
      </c>
      <c r="Q63" s="20">
        <v>5547</v>
      </c>
      <c r="R63" s="20">
        <v>5974</v>
      </c>
      <c r="S63" s="20">
        <v>7836</v>
      </c>
      <c r="T63" s="53">
        <v>612134</v>
      </c>
      <c r="U63" s="20">
        <v>588642</v>
      </c>
      <c r="V63" s="20">
        <v>3304</v>
      </c>
      <c r="W63" s="20">
        <v>6075</v>
      </c>
      <c r="X63" s="20">
        <v>6018</v>
      </c>
      <c r="Y63" s="20">
        <v>8095</v>
      </c>
      <c r="Z63" s="53">
        <v>614994</v>
      </c>
      <c r="AA63" s="20">
        <v>590456</v>
      </c>
      <c r="AB63" s="20">
        <v>3526</v>
      </c>
      <c r="AC63" s="20">
        <v>6508</v>
      </c>
      <c r="AD63" s="20">
        <v>6165</v>
      </c>
      <c r="AE63" s="20">
        <v>8339</v>
      </c>
      <c r="AF63" s="53">
        <v>616702</v>
      </c>
      <c r="AG63" s="20">
        <v>591271</v>
      </c>
      <c r="AH63" s="20">
        <v>3792</v>
      </c>
      <c r="AI63" s="20">
        <v>6803</v>
      </c>
      <c r="AJ63" s="20">
        <v>6306</v>
      </c>
      <c r="AK63" s="20">
        <v>8530</v>
      </c>
      <c r="AL63" s="53">
        <v>618432</v>
      </c>
      <c r="AM63" s="20">
        <v>591964</v>
      </c>
      <c r="AN63" s="20">
        <v>4059</v>
      </c>
      <c r="AO63" s="20">
        <v>7181</v>
      </c>
      <c r="AP63" s="20">
        <v>6463</v>
      </c>
      <c r="AQ63" s="20">
        <v>8765</v>
      </c>
      <c r="AR63" s="53">
        <v>619282</v>
      </c>
      <c r="AS63" s="20">
        <v>591923</v>
      </c>
      <c r="AT63" s="20">
        <v>4339</v>
      </c>
      <c r="AU63" s="20">
        <v>7533</v>
      </c>
      <c r="AV63" s="20">
        <v>6556</v>
      </c>
      <c r="AW63" s="20">
        <v>8931</v>
      </c>
      <c r="AX63" s="53">
        <v>620196</v>
      </c>
      <c r="AY63" s="20">
        <v>591839</v>
      </c>
      <c r="AZ63" s="20">
        <v>4644</v>
      </c>
      <c r="BA63" s="20">
        <v>7891</v>
      </c>
      <c r="BB63" s="20">
        <v>6696</v>
      </c>
      <c r="BC63" s="20">
        <v>9126</v>
      </c>
      <c r="BD63" s="53">
        <v>620748</v>
      </c>
      <c r="BE63" s="20">
        <v>591460</v>
      </c>
      <c r="BF63" s="20">
        <v>4871</v>
      </c>
      <c r="BG63" s="20">
        <v>8236</v>
      </c>
      <c r="BH63" s="20">
        <v>6835</v>
      </c>
      <c r="BI63" s="20">
        <v>9346</v>
      </c>
      <c r="BJ63" s="53">
        <v>621270</v>
      </c>
      <c r="BK63" s="20">
        <v>591160</v>
      </c>
      <c r="BL63" s="20">
        <v>5095</v>
      </c>
      <c r="BM63" s="20">
        <v>8588</v>
      </c>
      <c r="BN63" s="20">
        <v>6958</v>
      </c>
      <c r="BO63" s="20">
        <v>9469</v>
      </c>
      <c r="BP63" s="53">
        <v>621760</v>
      </c>
      <c r="BQ63" s="20">
        <v>590100</v>
      </c>
      <c r="BR63" s="20">
        <v>5615</v>
      </c>
      <c r="BS63" s="20">
        <v>9184</v>
      </c>
      <c r="BT63" s="20">
        <v>7144</v>
      </c>
      <c r="BU63" s="20">
        <v>9717</v>
      </c>
      <c r="BV63" s="53">
        <v>625741</v>
      </c>
      <c r="BW63" s="20">
        <v>590223</v>
      </c>
      <c r="BX63" s="20">
        <v>5943</v>
      </c>
      <c r="BY63" s="20">
        <v>9208</v>
      </c>
      <c r="BZ63" s="20">
        <v>9792</v>
      </c>
      <c r="CA63" s="20">
        <v>10575</v>
      </c>
      <c r="CB63" s="120">
        <v>626431</v>
      </c>
      <c r="CC63" s="52">
        <v>590021</v>
      </c>
      <c r="CD63" s="52">
        <v>6346</v>
      </c>
      <c r="CE63" s="52">
        <v>9767</v>
      </c>
      <c r="CF63" s="52">
        <v>9720</v>
      </c>
      <c r="CG63" s="52">
        <v>10577</v>
      </c>
      <c r="CH63" s="60">
        <v>626011</v>
      </c>
      <c r="CI63" s="52">
        <v>588677</v>
      </c>
      <c r="CJ63" s="52">
        <v>6366</v>
      </c>
      <c r="CK63" s="52">
        <v>10057</v>
      </c>
      <c r="CL63" s="52">
        <v>9958</v>
      </c>
      <c r="CM63" s="56">
        <v>10953</v>
      </c>
      <c r="CN63" s="170">
        <v>626630</v>
      </c>
      <c r="CO63" s="100">
        <v>587989</v>
      </c>
      <c r="CP63" s="100">
        <v>6831</v>
      </c>
      <c r="CQ63" s="52">
        <v>10587</v>
      </c>
      <c r="CR63" s="100">
        <v>10243</v>
      </c>
      <c r="CS63" s="171">
        <v>10980</v>
      </c>
      <c r="CT63" s="174">
        <f t="shared" si="74"/>
        <v>626562</v>
      </c>
      <c r="CU63" s="100">
        <v>586013</v>
      </c>
      <c r="CV63" s="100">
        <v>7139</v>
      </c>
      <c r="CW63" s="100">
        <v>11110</v>
      </c>
      <c r="CX63" s="100">
        <v>10528</v>
      </c>
      <c r="CY63" s="172">
        <v>11772</v>
      </c>
      <c r="CZ63" s="174">
        <f t="shared" si="75"/>
        <v>626042</v>
      </c>
      <c r="DA63" s="100">
        <v>583864</v>
      </c>
      <c r="DB63" s="100">
        <v>7531</v>
      </c>
      <c r="DC63" s="101">
        <v>11525</v>
      </c>
      <c r="DD63" s="100">
        <v>10844</v>
      </c>
      <c r="DE63" s="184">
        <v>12278</v>
      </c>
      <c r="DF63" s="174">
        <f t="shared" si="76"/>
        <v>624594</v>
      </c>
      <c r="DG63" s="100">
        <v>581225</v>
      </c>
      <c r="DH63" s="100">
        <v>7558</v>
      </c>
      <c r="DI63" s="101">
        <v>11651</v>
      </c>
      <c r="DJ63" s="100">
        <v>11015</v>
      </c>
      <c r="DK63" s="172">
        <v>13145</v>
      </c>
      <c r="DL63" s="173">
        <f t="shared" si="79"/>
        <v>623657</v>
      </c>
      <c r="DM63" s="100">
        <v>579149</v>
      </c>
      <c r="DN63" s="100">
        <v>7846</v>
      </c>
      <c r="DO63" s="101">
        <v>12060</v>
      </c>
      <c r="DP63" s="101">
        <v>2039</v>
      </c>
      <c r="DQ63" s="101">
        <v>11186</v>
      </c>
      <c r="DR63" s="101">
        <v>182</v>
      </c>
      <c r="DS63" s="100">
        <v>11195</v>
      </c>
      <c r="DT63" s="172">
        <v>13407</v>
      </c>
      <c r="DU63" s="174">
        <f t="shared" si="77"/>
        <v>624358</v>
      </c>
      <c r="DV63" s="100">
        <v>578751</v>
      </c>
      <c r="DW63" s="100">
        <v>7914</v>
      </c>
      <c r="DX63" s="101">
        <v>12504</v>
      </c>
      <c r="DY63" s="100">
        <v>11244</v>
      </c>
      <c r="DZ63" s="172">
        <v>13945</v>
      </c>
      <c r="EA63" s="174">
        <f t="shared" si="78"/>
        <v>623989</v>
      </c>
      <c r="EB63" s="100">
        <v>577539</v>
      </c>
      <c r="EC63" s="100">
        <v>8152</v>
      </c>
      <c r="ED63" s="101">
        <v>12719</v>
      </c>
      <c r="EE63" s="100">
        <v>11511</v>
      </c>
      <c r="EF63" s="172">
        <v>14068</v>
      </c>
      <c r="EG63" s="20">
        <f t="shared" si="33"/>
        <v>2229</v>
      </c>
      <c r="EH63" s="1">
        <v>623347</v>
      </c>
      <c r="EI63" s="1">
        <v>575524</v>
      </c>
      <c r="EJ63" s="1">
        <v>8225</v>
      </c>
      <c r="EK63" s="1">
        <v>13318</v>
      </c>
      <c r="EL63" s="1">
        <v>11726</v>
      </c>
      <c r="EM63" s="132">
        <v>14554</v>
      </c>
      <c r="EN63" s="20">
        <v>646972</v>
      </c>
      <c r="EO63" s="20">
        <v>596378</v>
      </c>
      <c r="EP63" s="20">
        <v>8684</v>
      </c>
      <c r="EQ63" s="20">
        <v>14353</v>
      </c>
      <c r="ER63" s="20">
        <v>12368</v>
      </c>
      <c r="ES63" s="172">
        <v>15189</v>
      </c>
      <c r="ET63" s="20">
        <v>647064</v>
      </c>
      <c r="EU63" s="20">
        <v>594892</v>
      </c>
      <c r="EV63" s="20">
        <v>9071</v>
      </c>
      <c r="EW63" s="20">
        <v>14857</v>
      </c>
      <c r="EX63" s="20">
        <v>2094</v>
      </c>
      <c r="EY63" s="20">
        <v>13154</v>
      </c>
      <c r="EZ63" s="20">
        <v>194</v>
      </c>
      <c r="FA63" s="20">
        <v>12802</v>
      </c>
      <c r="FB63" s="172">
        <v>15442</v>
      </c>
    </row>
    <row r="64" spans="1:158">
      <c r="A64" s="55" t="s">
        <v>75</v>
      </c>
      <c r="B64" s="71">
        <v>572059</v>
      </c>
      <c r="C64" s="71">
        <v>161260</v>
      </c>
      <c r="D64" s="71">
        <v>342464</v>
      </c>
      <c r="E64" s="71">
        <v>44953</v>
      </c>
      <c r="F64" s="71">
        <v>6374</v>
      </c>
      <c r="G64" s="71">
        <v>17008</v>
      </c>
      <c r="H64" s="72">
        <v>601723</v>
      </c>
      <c r="I64" s="71">
        <v>209464</v>
      </c>
      <c r="J64" s="71">
        <v>301053</v>
      </c>
      <c r="K64" s="71">
        <v>54749</v>
      </c>
      <c r="L64" s="71">
        <v>12650</v>
      </c>
      <c r="M64" s="71">
        <v>23807</v>
      </c>
      <c r="N64" s="75">
        <v>571723</v>
      </c>
      <c r="O64" s="71">
        <v>160822</v>
      </c>
      <c r="P64" s="71">
        <v>342115</v>
      </c>
      <c r="Q64" s="71">
        <v>45237</v>
      </c>
      <c r="R64" s="71">
        <v>6409</v>
      </c>
      <c r="S64" s="71">
        <v>17140</v>
      </c>
      <c r="T64" s="72">
        <v>577678</v>
      </c>
      <c r="U64" s="71">
        <v>166186</v>
      </c>
      <c r="V64" s="71">
        <v>340190</v>
      </c>
      <c r="W64" s="71">
        <v>46937</v>
      </c>
      <c r="X64" s="71">
        <v>6669</v>
      </c>
      <c r="Y64" s="71">
        <v>17696</v>
      </c>
      <c r="Z64" s="72">
        <v>579112</v>
      </c>
      <c r="AA64" s="71">
        <v>168662</v>
      </c>
      <c r="AB64" s="71">
        <v>338012</v>
      </c>
      <c r="AC64" s="71">
        <v>47282</v>
      </c>
      <c r="AD64" s="71">
        <v>6915</v>
      </c>
      <c r="AE64" s="71">
        <v>18241</v>
      </c>
      <c r="AF64" s="72">
        <v>577371</v>
      </c>
      <c r="AG64" s="71">
        <v>170036</v>
      </c>
      <c r="AH64" s="71">
        <v>333821</v>
      </c>
      <c r="AI64" s="71">
        <v>47941</v>
      </c>
      <c r="AJ64" s="71">
        <v>7116</v>
      </c>
      <c r="AK64" s="71">
        <v>18457</v>
      </c>
      <c r="AL64" s="72">
        <v>579521</v>
      </c>
      <c r="AM64" s="71">
        <v>174614</v>
      </c>
      <c r="AN64" s="71">
        <v>330015</v>
      </c>
      <c r="AO64" s="71">
        <v>48651</v>
      </c>
      <c r="AP64" s="71">
        <v>7362</v>
      </c>
      <c r="AQ64" s="71">
        <v>18879</v>
      </c>
      <c r="AR64" s="72">
        <v>582049</v>
      </c>
      <c r="AS64" s="71">
        <v>180196</v>
      </c>
      <c r="AT64" s="71">
        <v>325796</v>
      </c>
      <c r="AU64" s="71">
        <v>49055</v>
      </c>
      <c r="AV64" s="71">
        <v>7609</v>
      </c>
      <c r="AW64" s="71">
        <v>19393</v>
      </c>
      <c r="AX64" s="72">
        <v>585419</v>
      </c>
      <c r="AY64" s="71">
        <v>186005</v>
      </c>
      <c r="AZ64" s="71">
        <v>322389</v>
      </c>
      <c r="BA64" s="71">
        <v>49108</v>
      </c>
      <c r="BB64" s="71">
        <v>7830</v>
      </c>
      <c r="BC64" s="71">
        <v>20087</v>
      </c>
      <c r="BD64" s="72">
        <v>587868</v>
      </c>
      <c r="BE64" s="71">
        <v>191465</v>
      </c>
      <c r="BF64" s="71">
        <v>317957</v>
      </c>
      <c r="BG64" s="71">
        <v>49564</v>
      </c>
      <c r="BH64" s="71">
        <v>8038</v>
      </c>
      <c r="BI64" s="71">
        <v>20844</v>
      </c>
      <c r="BJ64" s="72">
        <v>591833</v>
      </c>
      <c r="BK64" s="71">
        <v>196049</v>
      </c>
      <c r="BL64" s="71">
        <v>314537</v>
      </c>
      <c r="BM64" s="71">
        <v>51124</v>
      </c>
      <c r="BN64" s="71">
        <v>8419</v>
      </c>
      <c r="BO64" s="71">
        <v>21704</v>
      </c>
      <c r="BP64" s="72">
        <v>599657</v>
      </c>
      <c r="BQ64" s="71">
        <v>201158</v>
      </c>
      <c r="BR64" s="71">
        <v>316105</v>
      </c>
      <c r="BS64" s="71">
        <v>53025</v>
      </c>
      <c r="BT64" s="71">
        <v>8426</v>
      </c>
      <c r="BU64" s="71">
        <v>20943</v>
      </c>
      <c r="BV64" s="72">
        <v>601723</v>
      </c>
      <c r="BW64" s="71">
        <v>209464</v>
      </c>
      <c r="BX64" s="71">
        <v>301053</v>
      </c>
      <c r="BY64" s="71">
        <v>54749</v>
      </c>
      <c r="BZ64" s="71">
        <v>12650</v>
      </c>
      <c r="CA64" s="71">
        <v>23807</v>
      </c>
      <c r="CB64" s="122">
        <v>617996</v>
      </c>
      <c r="CC64" s="123">
        <v>218278</v>
      </c>
      <c r="CD64" s="123">
        <v>304203</v>
      </c>
      <c r="CE64" s="123">
        <v>58744</v>
      </c>
      <c r="CF64" s="123">
        <v>12658</v>
      </c>
      <c r="CG64" s="123">
        <v>24113</v>
      </c>
      <c r="CH64" s="62">
        <v>632323</v>
      </c>
      <c r="CI64" s="143">
        <v>224327</v>
      </c>
      <c r="CJ64" s="123">
        <v>307150</v>
      </c>
      <c r="CK64" s="123">
        <v>62726</v>
      </c>
      <c r="CL64" s="123">
        <v>13098</v>
      </c>
      <c r="CM64" s="59">
        <v>25022</v>
      </c>
      <c r="CN64" s="170">
        <v>646449</v>
      </c>
      <c r="CO64" s="100">
        <v>231281</v>
      </c>
      <c r="CP64" s="100">
        <v>309869</v>
      </c>
      <c r="CQ64" s="52">
        <v>65560</v>
      </c>
      <c r="CR64" s="100">
        <v>13704</v>
      </c>
      <c r="CS64" s="171">
        <v>26035</v>
      </c>
      <c r="CT64" s="174">
        <f t="shared" si="74"/>
        <v>658893</v>
      </c>
      <c r="CU64" s="20">
        <v>236176</v>
      </c>
      <c r="CV64" s="20">
        <v>312575</v>
      </c>
      <c r="CW64" s="100">
        <v>68355</v>
      </c>
      <c r="CX64" s="20">
        <v>14450</v>
      </c>
      <c r="CY64" s="172">
        <v>27337</v>
      </c>
      <c r="CZ64" s="174">
        <f t="shared" si="75"/>
        <v>672228</v>
      </c>
      <c r="DA64" s="20">
        <v>242981</v>
      </c>
      <c r="DB64" s="20">
        <v>313925</v>
      </c>
      <c r="DC64" s="182">
        <v>71128</v>
      </c>
      <c r="DD64" s="20">
        <v>14984</v>
      </c>
      <c r="DE64" s="184">
        <v>29210</v>
      </c>
      <c r="DF64" s="174">
        <f t="shared" si="76"/>
        <v>681170</v>
      </c>
      <c r="DG64" s="20">
        <v>248169</v>
      </c>
      <c r="DH64" s="20">
        <v>314346</v>
      </c>
      <c r="DI64" s="182">
        <v>74422</v>
      </c>
      <c r="DJ64" s="20">
        <v>15188</v>
      </c>
      <c r="DK64" s="172">
        <v>29045</v>
      </c>
      <c r="DL64" s="173">
        <f t="shared" si="79"/>
        <v>693972</v>
      </c>
      <c r="DM64" s="20">
        <v>255387</v>
      </c>
      <c r="DN64" s="20">
        <v>316013</v>
      </c>
      <c r="DO64" s="182">
        <v>76526</v>
      </c>
      <c r="DP64" s="100">
        <v>1405</v>
      </c>
      <c r="DQ64" s="100">
        <v>28853</v>
      </c>
      <c r="DR64" s="100">
        <v>351</v>
      </c>
      <c r="DS64" s="20">
        <v>15437</v>
      </c>
      <c r="DT64" s="172">
        <v>30609</v>
      </c>
      <c r="DU64" s="174">
        <f t="shared" si="77"/>
        <v>701547</v>
      </c>
      <c r="DV64" s="20">
        <v>260081</v>
      </c>
      <c r="DW64" s="20">
        <v>316103</v>
      </c>
      <c r="DX64" s="182">
        <v>77991</v>
      </c>
      <c r="DY64" s="20">
        <v>15801</v>
      </c>
      <c r="DZ64" s="172">
        <v>31571</v>
      </c>
      <c r="EA64" s="174">
        <f t="shared" si="78"/>
        <v>705749</v>
      </c>
      <c r="EB64" s="20">
        <v>264400</v>
      </c>
      <c r="EC64" s="20">
        <v>313290</v>
      </c>
      <c r="ED64" s="182">
        <v>79477</v>
      </c>
      <c r="EE64" s="20">
        <v>16289</v>
      </c>
      <c r="EF64" s="172">
        <v>32293</v>
      </c>
      <c r="EG64" s="20">
        <f t="shared" si="33"/>
        <v>106092</v>
      </c>
      <c r="EH64" s="55">
        <v>712816</v>
      </c>
      <c r="EI64" s="55">
        <v>269011</v>
      </c>
      <c r="EJ64" s="55">
        <v>312456</v>
      </c>
      <c r="EK64" s="55">
        <v>81115</v>
      </c>
      <c r="EL64" s="55">
        <v>17140</v>
      </c>
      <c r="EM64" s="190">
        <v>33094</v>
      </c>
      <c r="EN64" s="71">
        <v>668791</v>
      </c>
      <c r="EO64" s="71">
        <v>249566</v>
      </c>
      <c r="EP64" s="71">
        <v>294469</v>
      </c>
      <c r="EQ64" s="71">
        <v>76862</v>
      </c>
      <c r="ER64" s="71">
        <v>16713</v>
      </c>
      <c r="ES64" s="190">
        <v>31181</v>
      </c>
      <c r="ET64" s="71">
        <v>671803</v>
      </c>
      <c r="EU64" s="71">
        <v>252150</v>
      </c>
      <c r="EV64" s="71">
        <v>291274</v>
      </c>
      <c r="EW64" s="71">
        <v>78911</v>
      </c>
      <c r="EX64" s="71">
        <v>1404</v>
      </c>
      <c r="EY64" s="71">
        <v>30308</v>
      </c>
      <c r="EZ64" s="71">
        <v>393</v>
      </c>
      <c r="FA64" s="71">
        <v>17363</v>
      </c>
      <c r="FB64" s="190">
        <v>32105</v>
      </c>
    </row>
    <row r="65" spans="2:150">
      <c r="EN65" s="1" t="s">
        <v>149</v>
      </c>
    </row>
    <row r="66" spans="2:150">
      <c r="CH66" s="1" t="s">
        <v>150</v>
      </c>
      <c r="CN66" s="1" t="s">
        <v>150</v>
      </c>
      <c r="CT66" s="1" t="s">
        <v>150</v>
      </c>
      <c r="CZ66" s="1" t="s">
        <v>150</v>
      </c>
      <c r="DF66" s="1" t="s">
        <v>150</v>
      </c>
      <c r="DL66" s="1" t="s">
        <v>150</v>
      </c>
      <c r="DU66" s="1" t="s">
        <v>150</v>
      </c>
      <c r="EA66" s="1" t="s">
        <v>150</v>
      </c>
      <c r="EH66" s="1" t="s">
        <v>149</v>
      </c>
      <c r="ET66" s="1" t="s">
        <v>149</v>
      </c>
    </row>
    <row r="67" spans="2:150" ht="318.75">
      <c r="B67" s="1" t="s">
        <v>150</v>
      </c>
      <c r="C67" s="1" t="s">
        <v>151</v>
      </c>
      <c r="H67" s="1" t="s">
        <v>152</v>
      </c>
      <c r="BP67" s="1" t="s">
        <v>150</v>
      </c>
      <c r="BV67" s="1" t="s">
        <v>150</v>
      </c>
      <c r="CB67" s="1" t="s">
        <v>150</v>
      </c>
      <c r="CH67" s="1" t="s">
        <v>153</v>
      </c>
      <c r="CN67" s="1" t="s">
        <v>153</v>
      </c>
      <c r="CT67" s="1" t="s">
        <v>153</v>
      </c>
      <c r="CZ67" s="27" t="s">
        <v>153</v>
      </c>
      <c r="DF67" s="27" t="s">
        <v>153</v>
      </c>
      <c r="DL67" s="27" t="s">
        <v>153</v>
      </c>
      <c r="DU67" s="187" t="s">
        <v>154</v>
      </c>
      <c r="EA67" s="187" t="s">
        <v>154</v>
      </c>
      <c r="EH67" s="204" t="s">
        <v>155</v>
      </c>
      <c r="EN67" s="204" t="s">
        <v>156</v>
      </c>
      <c r="ET67" s="204" t="s">
        <v>156</v>
      </c>
    </row>
    <row r="68" spans="2:150">
      <c r="C68" s="1" t="s">
        <v>157</v>
      </c>
      <c r="H68" s="1" t="s">
        <v>158</v>
      </c>
      <c r="BP68" s="1" t="s">
        <v>153</v>
      </c>
      <c r="BV68" s="1" t="s">
        <v>153</v>
      </c>
      <c r="CB68" s="1" t="s">
        <v>153</v>
      </c>
      <c r="CH68" s="1" t="s">
        <v>159</v>
      </c>
      <c r="CN68" s="1" t="s">
        <v>159</v>
      </c>
      <c r="CT68" s="1" t="s">
        <v>159</v>
      </c>
      <c r="CZ68" s="27" t="s">
        <v>159</v>
      </c>
      <c r="DF68" s="27" t="s">
        <v>159</v>
      </c>
      <c r="DL68" s="27" t="s">
        <v>159</v>
      </c>
      <c r="DU68" s="27"/>
      <c r="EA68" s="27"/>
    </row>
    <row r="69" spans="2:150">
      <c r="C69" s="1" t="s">
        <v>160</v>
      </c>
      <c r="H69" s="112" t="s">
        <v>161</v>
      </c>
      <c r="BP69" s="1" t="s">
        <v>159</v>
      </c>
      <c r="BV69" s="1" t="s">
        <v>159</v>
      </c>
      <c r="CB69" s="1" t="s">
        <v>159</v>
      </c>
      <c r="CH69" s="1" t="s">
        <v>162</v>
      </c>
      <c r="CN69" s="1" t="s">
        <v>162</v>
      </c>
      <c r="CT69" s="1" t="s">
        <v>162</v>
      </c>
      <c r="CZ69" s="27" t="s">
        <v>162</v>
      </c>
      <c r="DF69" s="27" t="s">
        <v>162</v>
      </c>
      <c r="DL69" s="27" t="s">
        <v>162</v>
      </c>
      <c r="DU69" s="27"/>
      <c r="EA69" s="27"/>
    </row>
    <row r="70" spans="2:150">
      <c r="C70" s="33" t="s">
        <v>163</v>
      </c>
      <c r="BP70" s="1" t="s">
        <v>162</v>
      </c>
      <c r="BV70" s="1" t="s">
        <v>162</v>
      </c>
      <c r="CB70" s="1" t="s">
        <v>162</v>
      </c>
      <c r="CH70" s="1" t="s">
        <v>164</v>
      </c>
      <c r="CN70" s="1" t="s">
        <v>165</v>
      </c>
      <c r="CT70" s="1" t="s">
        <v>166</v>
      </c>
      <c r="CZ70" s="27" t="s">
        <v>167</v>
      </c>
      <c r="DF70" s="27" t="s">
        <v>168</v>
      </c>
      <c r="DL70" s="27" t="s">
        <v>169</v>
      </c>
      <c r="DU70" s="27"/>
      <c r="EA70" s="27"/>
    </row>
    <row r="71" spans="2:150">
      <c r="BP71" s="1" t="s">
        <v>170</v>
      </c>
      <c r="BV71" s="1" t="s">
        <v>171</v>
      </c>
      <c r="CB71" s="1" t="s">
        <v>172</v>
      </c>
      <c r="CH71" s="1" t="s">
        <v>173</v>
      </c>
      <c r="CN71" s="1" t="s">
        <v>173</v>
      </c>
      <c r="CT71" s="1" t="s">
        <v>174</v>
      </c>
      <c r="CZ71" s="7" t="s">
        <v>175</v>
      </c>
      <c r="DF71" s="7" t="s">
        <v>176</v>
      </c>
      <c r="DL71" s="7" t="s">
        <v>177</v>
      </c>
      <c r="DU71" s="7"/>
      <c r="EA71" s="7"/>
    </row>
    <row r="72" spans="2:150">
      <c r="BP72" s="1" t="s">
        <v>178</v>
      </c>
      <c r="BV72" s="1" t="s">
        <v>178</v>
      </c>
      <c r="CB72" s="1" t="s">
        <v>179</v>
      </c>
      <c r="CH72" s="1" t="s">
        <v>161</v>
      </c>
      <c r="CN72" s="1" t="s">
        <v>161</v>
      </c>
      <c r="CT72" s="1" t="s">
        <v>161</v>
      </c>
      <c r="CZ72" s="7" t="s">
        <v>161</v>
      </c>
      <c r="DF72" s="7" t="s">
        <v>161</v>
      </c>
      <c r="DL72" s="7" t="s">
        <v>161</v>
      </c>
      <c r="DU72" s="7"/>
      <c r="EA72" s="7"/>
    </row>
    <row r="73" spans="2:150">
      <c r="BP73" s="1" t="s">
        <v>161</v>
      </c>
      <c r="BV73" s="1" t="s">
        <v>161</v>
      </c>
      <c r="CB73" s="1" t="s">
        <v>161</v>
      </c>
      <c r="CH73" s="1" t="s">
        <v>180</v>
      </c>
      <c r="CN73" s="1" t="s">
        <v>181</v>
      </c>
      <c r="CT73" s="1" t="s">
        <v>182</v>
      </c>
      <c r="CZ73" s="7" t="s">
        <v>183</v>
      </c>
      <c r="DF73" s="7" t="s">
        <v>184</v>
      </c>
      <c r="DL73" s="7" t="s">
        <v>185</v>
      </c>
      <c r="DU73" s="7"/>
      <c r="EA73" s="7"/>
    </row>
    <row r="74" spans="2:150">
      <c r="BP74" s="1" t="s">
        <v>186</v>
      </c>
      <c r="BV74" s="1" t="s">
        <v>187</v>
      </c>
      <c r="CB74" s="1" t="s">
        <v>188</v>
      </c>
      <c r="CN74" s="1" t="s">
        <v>189</v>
      </c>
      <c r="CT74" s="1" t="s">
        <v>190</v>
      </c>
      <c r="CZ74" s="1" t="s">
        <v>190</v>
      </c>
      <c r="DF74" s="1" t="s">
        <v>190</v>
      </c>
      <c r="DL74" s="1" t="s">
        <v>190</v>
      </c>
    </row>
    <row r="75" spans="2:150" ht="12.75" customHeight="1"/>
  </sheetData>
  <mergeCells count="11">
    <mergeCell ref="DL3:DT3"/>
    <mergeCell ref="CH3:CM3"/>
    <mergeCell ref="CN3:CS3"/>
    <mergeCell ref="CT3:CY3"/>
    <mergeCell ref="CZ3:DE3"/>
    <mergeCell ref="DF3:DK3"/>
    <mergeCell ref="EN3:ES3"/>
    <mergeCell ref="ET3:FB3"/>
    <mergeCell ref="EH3:EM3"/>
    <mergeCell ref="DU3:DZ3"/>
    <mergeCell ref="EA3:EF3"/>
  </mergeCells>
  <phoneticPr fontId="5" type="noConversion"/>
  <hyperlinks>
    <hyperlink ref="H69" r:id="rId1" xr:uid="{00000000-0004-0000-0200-000000000000}"/>
  </hyperlinks>
  <pageMargins left="0.75" right="0.75" top="1" bottom="1" header="0.5" footer="0.5"/>
  <pageSetup orientation="portrait" horizontalDpi="1200" verticalDpi="1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transitionEntry="1">
    <tabColor indexed="18"/>
    <pageSetUpPr autoPageBreaks="0"/>
  </sheetPr>
  <dimension ref="A1:HY83"/>
  <sheetViews>
    <sheetView showGridLines="0" zoomScale="80" zoomScaleNormal="80" workbookViewId="0">
      <pane xSplit="1" ySplit="4" topLeftCell="HC5" activePane="bottomRight" state="frozen"/>
      <selection pane="bottomRight" activeCell="HU4" sqref="HU4:HW4"/>
      <selection pane="bottomLeft" activeCell="A5" sqref="A5"/>
      <selection pane="topRight" activeCell="B1" sqref="B1"/>
    </sheetView>
  </sheetViews>
  <sheetFormatPr defaultColWidth="12.7109375" defaultRowHeight="12.75"/>
  <cols>
    <col min="1" max="1" width="19.28515625" style="1" customWidth="1"/>
    <col min="2" max="2" width="9.42578125" style="6" customWidth="1"/>
    <col min="3" max="3" width="8.85546875" style="6" customWidth="1"/>
    <col min="4" max="5" width="7.85546875" style="6" customWidth="1"/>
    <col min="6" max="7" width="8.85546875" style="6" customWidth="1"/>
    <col min="8" max="9" width="7.85546875" style="6" customWidth="1"/>
    <col min="10" max="10" width="9.7109375" style="6" customWidth="1"/>
    <col min="11" max="11" width="8.7109375" style="6" customWidth="1"/>
    <col min="12" max="14" width="7.7109375" style="6" customWidth="1"/>
    <col min="15" max="18" width="10.140625" style="6" customWidth="1"/>
    <col min="19" max="19" width="7.85546875" style="6" customWidth="1"/>
    <col min="20" max="21" width="8.7109375" style="6" customWidth="1"/>
    <col min="22" max="22" width="9" style="6" customWidth="1"/>
    <col min="23" max="24" width="7.85546875" style="6" customWidth="1"/>
    <col min="25" max="26" width="8.7109375" style="6" customWidth="1"/>
    <col min="27" max="29" width="7.7109375" style="6" customWidth="1"/>
    <col min="30" max="31" width="8.7109375" style="6" customWidth="1"/>
    <col min="32" max="34" width="7.7109375" style="6" customWidth="1"/>
    <col min="35" max="36" width="8.7109375" style="6" customWidth="1"/>
    <col min="37" max="39" width="7.7109375" style="6" customWidth="1"/>
    <col min="40" max="41" width="8.7109375" style="6" customWidth="1"/>
    <col min="42" max="44" width="7.7109375" style="6" customWidth="1"/>
    <col min="45" max="46" width="8.7109375" style="6" customWidth="1"/>
    <col min="47" max="49" width="7.7109375" style="6" customWidth="1"/>
    <col min="50" max="51" width="8.7109375" style="6" customWidth="1"/>
    <col min="52" max="54" width="7.7109375" style="6" customWidth="1"/>
    <col min="55" max="56" width="8.7109375" style="6" customWidth="1"/>
    <col min="57" max="59" width="7.7109375" style="6" customWidth="1"/>
    <col min="60" max="61" width="8.7109375" style="6" customWidth="1"/>
    <col min="62" max="64" width="7.7109375" style="6" customWidth="1"/>
    <col min="65" max="66" width="8.7109375" style="6" customWidth="1"/>
    <col min="67" max="69" width="7.7109375" style="6" customWidth="1"/>
    <col min="70" max="71" width="8.7109375" style="6" customWidth="1"/>
    <col min="72" max="74" width="7.7109375" style="6" customWidth="1"/>
    <col min="75" max="76" width="8.7109375" style="6" customWidth="1"/>
    <col min="77" max="79" width="7.7109375" style="6" customWidth="1"/>
    <col min="80" max="81" width="8.7109375" style="6" customWidth="1"/>
    <col min="82" max="84" width="7.7109375" style="6" customWidth="1"/>
    <col min="85" max="86" width="8.7109375" style="6" customWidth="1"/>
    <col min="87" max="89" width="7.85546875" style="6" customWidth="1"/>
    <col min="90" max="91" width="8.7109375" style="6" customWidth="1"/>
    <col min="92" max="94" width="7.85546875" style="6" customWidth="1"/>
    <col min="95" max="96" width="8.7109375" style="6" customWidth="1"/>
    <col min="97" max="98" width="7.85546875" style="6" customWidth="1"/>
    <col min="99" max="99" width="9" style="6" customWidth="1"/>
    <col min="100" max="101" width="8.7109375" style="6" customWidth="1"/>
    <col min="102" max="103" width="7.7109375" style="6" customWidth="1"/>
    <col min="104" max="119" width="8.7109375" style="6" customWidth="1"/>
    <col min="120" max="120" width="9" style="6" customWidth="1"/>
    <col min="121" max="124" width="8.7109375" style="6" customWidth="1"/>
    <col min="125" max="125" width="9" style="6" customWidth="1"/>
    <col min="126" max="126" width="9.42578125" style="6" customWidth="1"/>
    <col min="127" max="127" width="9.140625" style="6" customWidth="1"/>
    <col min="128" max="128" width="8.140625" style="6" customWidth="1"/>
    <col min="129" max="129" width="8.7109375" style="6" customWidth="1"/>
    <col min="130" max="130" width="9" style="6" customWidth="1"/>
    <col min="131" max="131" width="9.42578125" style="6" customWidth="1"/>
    <col min="132" max="132" width="9.140625" style="6" customWidth="1"/>
    <col min="133" max="133" width="8.140625" style="6" customWidth="1"/>
    <col min="134" max="134" width="8.7109375" style="6" customWidth="1"/>
    <col min="135" max="135" width="9" style="6" customWidth="1"/>
    <col min="136" max="136" width="9.42578125" style="6" customWidth="1"/>
    <col min="137" max="137" width="9.140625" style="6" customWidth="1"/>
    <col min="138" max="138" width="8.140625" style="6" customWidth="1"/>
    <col min="139" max="139" width="8.7109375" style="6" customWidth="1"/>
    <col min="140" max="140" width="9" style="6" customWidth="1"/>
    <col min="141" max="141" width="9.42578125" style="6" customWidth="1"/>
    <col min="142" max="142" width="9.140625" style="6" customWidth="1"/>
    <col min="143" max="143" width="8.140625" style="6" customWidth="1"/>
    <col min="144" max="144" width="8.7109375" style="6" customWidth="1"/>
    <col min="145" max="145" width="9" style="6" customWidth="1"/>
    <col min="146" max="146" width="9.42578125" style="6" customWidth="1"/>
    <col min="147" max="147" width="9.140625" style="6" customWidth="1"/>
    <col min="148" max="148" width="8.140625" style="6" customWidth="1"/>
    <col min="149" max="149" width="8.7109375" style="6" customWidth="1"/>
    <col min="150" max="150" width="9" style="6" customWidth="1"/>
    <col min="151" max="151" width="8.7109375" style="6" customWidth="1"/>
    <col min="152" max="153" width="7.7109375" style="6" customWidth="1"/>
    <col min="154" max="154" width="8.7109375" style="6" customWidth="1"/>
    <col min="155" max="155" width="9" style="6" customWidth="1"/>
    <col min="156" max="159" width="8.7109375" style="6" customWidth="1"/>
    <col min="160" max="160" width="9" style="6" customWidth="1"/>
    <col min="161" max="169" width="8.7109375" style="6" customWidth="1"/>
    <col min="170" max="170" width="9" style="6" customWidth="1"/>
    <col min="171" max="174" width="8.7109375" style="6" customWidth="1"/>
    <col min="175" max="194" width="12.7109375" style="1" customWidth="1"/>
    <col min="195" max="219" width="12.7109375" style="1"/>
    <col min="220" max="221" width="14.140625" style="1" bestFit="1" customWidth="1"/>
    <col min="222" max="224" width="12.85546875" style="1" bestFit="1" customWidth="1"/>
    <col min="225" max="16384" width="12.7109375" style="1"/>
  </cols>
  <sheetData>
    <row r="1" spans="1:232">
      <c r="A1" s="1" t="s">
        <v>80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38"/>
      <c r="DQ1" s="14"/>
      <c r="DR1" s="14"/>
      <c r="DS1" s="14"/>
      <c r="DT1" s="14"/>
      <c r="DU1" s="138"/>
      <c r="DV1" s="14"/>
      <c r="DW1" s="14"/>
      <c r="DX1" s="14"/>
      <c r="DY1" s="14"/>
      <c r="DZ1" s="138"/>
      <c r="EA1" s="14"/>
      <c r="EB1" s="14"/>
      <c r="EC1" s="14"/>
      <c r="ED1" s="14"/>
      <c r="EE1" s="138"/>
      <c r="EF1" s="14"/>
      <c r="EG1" s="14"/>
      <c r="EH1" s="14"/>
      <c r="EI1" s="14"/>
      <c r="EJ1" s="138"/>
      <c r="EK1" s="14"/>
      <c r="EL1" s="14"/>
      <c r="EM1" s="14"/>
      <c r="EN1" s="14"/>
      <c r="EO1" s="138"/>
      <c r="EP1" s="14"/>
      <c r="EQ1" s="14"/>
      <c r="ER1" s="14"/>
      <c r="ES1" s="14"/>
      <c r="ET1" s="138"/>
      <c r="EU1" s="14"/>
      <c r="EV1" s="14"/>
      <c r="EW1" s="14"/>
      <c r="EX1" s="139"/>
      <c r="EY1" s="138"/>
      <c r="EZ1" s="139"/>
      <c r="FA1" s="139"/>
      <c r="FB1" s="139"/>
      <c r="FC1" s="139"/>
      <c r="FD1" s="138"/>
      <c r="FE1" s="139"/>
      <c r="FF1" s="139"/>
      <c r="FG1" s="139"/>
      <c r="FH1" s="139"/>
      <c r="FI1" s="139"/>
      <c r="FJ1" s="139"/>
      <c r="FK1" s="139"/>
      <c r="FL1" s="139"/>
      <c r="FM1" s="139"/>
      <c r="FN1" s="138"/>
      <c r="FO1" s="139"/>
      <c r="FP1" s="139"/>
      <c r="FQ1" s="139"/>
      <c r="FR1" s="139"/>
    </row>
    <row r="2" spans="1:232">
      <c r="B2" s="7" t="s">
        <v>113</v>
      </c>
      <c r="Y2" s="137" t="s">
        <v>114</v>
      </c>
      <c r="CW2" s="24"/>
      <c r="DP2" s="32"/>
      <c r="DU2" s="32"/>
      <c r="DZ2" s="32"/>
      <c r="EE2" s="32"/>
      <c r="EJ2" s="32"/>
      <c r="EO2" s="32"/>
      <c r="ET2" s="32"/>
      <c r="EX2" s="32"/>
      <c r="EY2" s="32"/>
      <c r="EZ2" s="32"/>
      <c r="FA2" s="32"/>
      <c r="FB2" s="32"/>
      <c r="FC2" s="32"/>
      <c r="FD2" s="32"/>
      <c r="FE2" s="34"/>
      <c r="FF2" s="32"/>
      <c r="FG2" s="32"/>
      <c r="FH2" s="32"/>
      <c r="FI2" s="32"/>
      <c r="FJ2" s="32"/>
      <c r="FK2" s="32"/>
      <c r="FL2" s="32"/>
      <c r="FM2" s="32"/>
      <c r="FN2" s="32"/>
      <c r="FO2" s="34"/>
      <c r="FP2" s="32"/>
      <c r="FQ2" s="32"/>
      <c r="FR2" s="150"/>
      <c r="FS2" s="154"/>
      <c r="FT2" s="155"/>
      <c r="FU2" s="155"/>
      <c r="FV2" s="155"/>
      <c r="FW2" s="156"/>
      <c r="FX2" s="154"/>
      <c r="FY2" s="155"/>
      <c r="FZ2" s="155"/>
      <c r="GA2" s="155"/>
      <c r="GB2" s="156"/>
      <c r="GC2" s="155"/>
      <c r="GD2" s="155"/>
      <c r="GE2" s="155"/>
      <c r="GF2" s="155"/>
      <c r="GG2" s="155"/>
      <c r="GH2" s="154"/>
      <c r="GI2" s="155"/>
      <c r="GJ2" s="155"/>
      <c r="GK2" s="155"/>
      <c r="GL2" s="156"/>
      <c r="GM2" s="154"/>
      <c r="GN2" s="155"/>
      <c r="GO2" s="155"/>
      <c r="GP2" s="155"/>
      <c r="GQ2" s="156"/>
      <c r="GR2" s="154"/>
      <c r="GS2" s="155"/>
      <c r="GT2" s="155"/>
      <c r="GU2" s="155"/>
      <c r="GV2" s="156"/>
      <c r="GW2" s="154"/>
      <c r="GX2" s="155"/>
      <c r="GY2" s="155"/>
      <c r="GZ2" s="155"/>
      <c r="HA2" s="156"/>
      <c r="HB2" s="154"/>
      <c r="HC2" s="155"/>
      <c r="HD2" s="155"/>
      <c r="HE2" s="155"/>
      <c r="HF2" s="156"/>
      <c r="HG2" s="154"/>
      <c r="HH2" s="155"/>
      <c r="HI2" s="155"/>
      <c r="HJ2" s="155"/>
      <c r="HK2" s="156"/>
      <c r="HL2" s="154"/>
      <c r="HM2" s="155"/>
      <c r="HN2" s="155"/>
      <c r="HO2" s="155"/>
      <c r="HP2" s="156"/>
      <c r="HQ2" s="154"/>
      <c r="HR2" s="155"/>
      <c r="HS2" s="155"/>
      <c r="HT2" s="155"/>
      <c r="HU2" s="155"/>
      <c r="HV2" s="155"/>
      <c r="HW2" s="155"/>
      <c r="HX2" s="156"/>
    </row>
    <row r="3" spans="1:232">
      <c r="B3" s="5" t="s">
        <v>191</v>
      </c>
      <c r="C3" s="5"/>
      <c r="D3" s="5"/>
      <c r="E3" s="5"/>
      <c r="F3" s="22" t="s">
        <v>192</v>
      </c>
      <c r="G3" s="5"/>
      <c r="H3" s="5"/>
      <c r="I3" s="5"/>
      <c r="J3" s="22" t="s">
        <v>193</v>
      </c>
      <c r="K3" s="5"/>
      <c r="L3" s="5"/>
      <c r="M3" s="5"/>
      <c r="N3" s="5"/>
      <c r="O3" s="22" t="s">
        <v>194</v>
      </c>
      <c r="P3" s="5"/>
      <c r="Q3" s="5"/>
      <c r="R3" s="5"/>
      <c r="S3" s="5"/>
      <c r="T3" s="22" t="s">
        <v>115</v>
      </c>
      <c r="U3" s="5"/>
      <c r="V3" s="5"/>
      <c r="W3" s="5"/>
      <c r="X3" s="5"/>
      <c r="Y3" s="22" t="s">
        <v>195</v>
      </c>
      <c r="Z3" s="5"/>
      <c r="AA3" s="5"/>
      <c r="AB3" s="5"/>
      <c r="AC3" s="5"/>
      <c r="AD3" s="22" t="s">
        <v>196</v>
      </c>
      <c r="AE3" s="5"/>
      <c r="AF3" s="5"/>
      <c r="AG3" s="5"/>
      <c r="AH3" s="5"/>
      <c r="AI3" s="22" t="s">
        <v>197</v>
      </c>
      <c r="AJ3" s="5"/>
      <c r="AK3" s="5"/>
      <c r="AL3" s="5"/>
      <c r="AM3" s="5"/>
      <c r="AN3" s="22" t="s">
        <v>198</v>
      </c>
      <c r="AO3" s="5"/>
      <c r="AP3" s="5"/>
      <c r="AQ3" s="5"/>
      <c r="AR3" s="5"/>
      <c r="AS3" s="22" t="s">
        <v>199</v>
      </c>
      <c r="AT3" s="5"/>
      <c r="AU3" s="5"/>
      <c r="AV3" s="5"/>
      <c r="AW3" s="5"/>
      <c r="AX3" s="22" t="s">
        <v>200</v>
      </c>
      <c r="AY3" s="5"/>
      <c r="AZ3" s="5"/>
      <c r="BA3" s="5"/>
      <c r="BB3" s="5"/>
      <c r="BC3" s="22" t="s">
        <v>201</v>
      </c>
      <c r="BD3" s="5"/>
      <c r="BE3" s="5"/>
      <c r="BF3" s="5"/>
      <c r="BG3" s="5"/>
      <c r="BH3" s="22" t="s">
        <v>202</v>
      </c>
      <c r="BI3" s="5"/>
      <c r="BJ3" s="5"/>
      <c r="BK3" s="5"/>
      <c r="BL3" s="5"/>
      <c r="BM3" s="22" t="s">
        <v>203</v>
      </c>
      <c r="BN3" s="5"/>
      <c r="BO3" s="5"/>
      <c r="BP3" s="5"/>
      <c r="BQ3" s="5"/>
      <c r="BR3" s="22" t="s">
        <v>204</v>
      </c>
      <c r="BS3" s="5"/>
      <c r="BT3" s="5"/>
      <c r="BU3" s="5"/>
      <c r="BV3" s="5"/>
      <c r="BW3" s="22" t="s">
        <v>205</v>
      </c>
      <c r="BX3" s="5"/>
      <c r="BY3" s="5"/>
      <c r="BZ3" s="5"/>
      <c r="CA3" s="5"/>
      <c r="CB3" s="22" t="s">
        <v>206</v>
      </c>
      <c r="CC3" s="5"/>
      <c r="CD3" s="5"/>
      <c r="CE3" s="5"/>
      <c r="CF3" s="5"/>
      <c r="CG3" s="22" t="s">
        <v>207</v>
      </c>
      <c r="CH3" s="5"/>
      <c r="CI3" s="5"/>
      <c r="CJ3" s="5"/>
      <c r="CK3" s="5"/>
      <c r="CL3" s="22" t="s">
        <v>208</v>
      </c>
      <c r="CM3" s="5"/>
      <c r="CN3" s="5"/>
      <c r="CO3" s="5"/>
      <c r="CP3" s="5"/>
      <c r="CQ3" s="22" t="s">
        <v>209</v>
      </c>
      <c r="CR3" s="5"/>
      <c r="CS3" s="5"/>
      <c r="CT3" s="5"/>
      <c r="CU3" s="5"/>
      <c r="CV3" s="22" t="s">
        <v>210</v>
      </c>
      <c r="CW3" s="5"/>
      <c r="CX3" s="5"/>
      <c r="CY3" s="5"/>
      <c r="CZ3" s="5"/>
      <c r="DA3" s="22" t="s">
        <v>211</v>
      </c>
      <c r="DB3" s="5"/>
      <c r="DC3" s="5"/>
      <c r="DD3" s="5"/>
      <c r="DE3" s="5"/>
      <c r="DF3" s="22" t="s">
        <v>212</v>
      </c>
      <c r="DG3" s="5"/>
      <c r="DH3" s="5"/>
      <c r="DI3" s="5"/>
      <c r="DJ3" s="5"/>
      <c r="DK3" s="22" t="s">
        <v>213</v>
      </c>
      <c r="DL3" s="5"/>
      <c r="DM3" s="5"/>
      <c r="DN3" s="5"/>
      <c r="DO3" s="5"/>
      <c r="DP3" s="22" t="s">
        <v>214</v>
      </c>
      <c r="DQ3" s="5"/>
      <c r="DR3" s="5"/>
      <c r="DS3" s="5"/>
      <c r="DT3" s="5"/>
      <c r="DU3" s="22" t="s">
        <v>215</v>
      </c>
      <c r="DV3" s="5"/>
      <c r="DW3" s="5"/>
      <c r="DX3" s="5"/>
      <c r="DY3" s="5"/>
      <c r="DZ3" s="22" t="s">
        <v>216</v>
      </c>
      <c r="EA3" s="5"/>
      <c r="EB3" s="5"/>
      <c r="EC3" s="5"/>
      <c r="ED3" s="5"/>
      <c r="EE3" s="22" t="s">
        <v>217</v>
      </c>
      <c r="EF3" s="5"/>
      <c r="EG3" s="5"/>
      <c r="EH3" s="5"/>
      <c r="EI3" s="5"/>
      <c r="EJ3" s="22" t="s">
        <v>218</v>
      </c>
      <c r="EK3" s="5"/>
      <c r="EL3" s="5"/>
      <c r="EM3" s="5"/>
      <c r="EN3" s="5"/>
      <c r="EO3" s="22" t="s">
        <v>219</v>
      </c>
      <c r="EP3" s="5"/>
      <c r="EQ3" s="5"/>
      <c r="ER3" s="5"/>
      <c r="ES3" s="5"/>
      <c r="ET3" s="22" t="s">
        <v>220</v>
      </c>
      <c r="EU3" s="5"/>
      <c r="EV3" s="5"/>
      <c r="EW3" s="5"/>
      <c r="EX3" s="5"/>
      <c r="EY3" s="22" t="s">
        <v>221</v>
      </c>
      <c r="EZ3" s="5"/>
      <c r="FA3" s="5"/>
      <c r="FB3" s="5"/>
      <c r="FC3" s="5"/>
      <c r="FD3" s="22" t="s">
        <v>222</v>
      </c>
      <c r="FE3" s="5"/>
      <c r="FF3" s="5"/>
      <c r="FG3" s="5"/>
      <c r="FH3" s="5"/>
      <c r="FI3" s="21" t="s">
        <v>223</v>
      </c>
      <c r="FJ3" s="5"/>
      <c r="FK3" s="5"/>
      <c r="FL3" s="5"/>
      <c r="FM3" s="5"/>
      <c r="FN3" s="22" t="s">
        <v>224</v>
      </c>
      <c r="FO3" s="5"/>
      <c r="FP3" s="5"/>
      <c r="FQ3" s="5"/>
      <c r="FR3" s="149"/>
      <c r="FS3" s="240" t="s">
        <v>225</v>
      </c>
      <c r="FT3" s="241"/>
      <c r="FU3" s="241"/>
      <c r="FV3" s="241"/>
      <c r="FW3" s="242"/>
      <c r="FX3" s="234" t="s">
        <v>226</v>
      </c>
      <c r="FY3" s="235"/>
      <c r="FZ3" s="235"/>
      <c r="GA3" s="235"/>
      <c r="GB3" s="236"/>
      <c r="GC3" s="234" t="s">
        <v>227</v>
      </c>
      <c r="GD3" s="235"/>
      <c r="GE3" s="235"/>
      <c r="GF3" s="235"/>
      <c r="GG3" s="236"/>
      <c r="GH3" s="234" t="s">
        <v>228</v>
      </c>
      <c r="GI3" s="235"/>
      <c r="GJ3" s="235"/>
      <c r="GK3" s="235"/>
      <c r="GL3" s="236"/>
      <c r="GM3" s="234" t="s">
        <v>229</v>
      </c>
      <c r="GN3" s="235"/>
      <c r="GO3" s="235"/>
      <c r="GP3" s="235"/>
      <c r="GQ3" s="236"/>
      <c r="GR3" s="234" t="s">
        <v>230</v>
      </c>
      <c r="GS3" s="235"/>
      <c r="GT3" s="235"/>
      <c r="GU3" s="235"/>
      <c r="GV3" s="236"/>
      <c r="GW3" s="234" t="s">
        <v>231</v>
      </c>
      <c r="GX3" s="235"/>
      <c r="GY3" s="235"/>
      <c r="GZ3" s="235"/>
      <c r="HA3" s="236"/>
      <c r="HB3" s="234" t="s">
        <v>232</v>
      </c>
      <c r="HC3" s="235"/>
      <c r="HD3" s="235"/>
      <c r="HE3" s="235"/>
      <c r="HF3" s="236"/>
      <c r="HG3" s="234" t="s">
        <v>233</v>
      </c>
      <c r="HH3" s="235"/>
      <c r="HI3" s="235"/>
      <c r="HJ3" s="235"/>
      <c r="HK3" s="236"/>
      <c r="HL3" s="234" t="s">
        <v>234</v>
      </c>
      <c r="HM3" s="235"/>
      <c r="HN3" s="235"/>
      <c r="HO3" s="235"/>
      <c r="HP3" s="236"/>
      <c r="HQ3" s="237" t="s">
        <v>235</v>
      </c>
      <c r="HR3" s="238"/>
      <c r="HS3" s="238"/>
      <c r="HT3" s="238"/>
      <c r="HU3" s="238"/>
      <c r="HV3" s="238"/>
      <c r="HW3" s="238"/>
      <c r="HX3" s="239"/>
    </row>
    <row r="4" spans="1:232" ht="15.75" customHeight="1">
      <c r="A4" s="20"/>
      <c r="B4" s="25" t="s">
        <v>140</v>
      </c>
      <c r="C4" s="25" t="s">
        <v>7</v>
      </c>
      <c r="D4" s="25" t="s">
        <v>8</v>
      </c>
      <c r="E4" s="25" t="s">
        <v>236</v>
      </c>
      <c r="F4" s="26" t="s">
        <v>140</v>
      </c>
      <c r="G4" s="25" t="s">
        <v>7</v>
      </c>
      <c r="H4" s="25" t="s">
        <v>8</v>
      </c>
      <c r="I4" s="25" t="s">
        <v>236</v>
      </c>
      <c r="J4" s="26" t="s">
        <v>140</v>
      </c>
      <c r="K4" s="25" t="s">
        <v>7</v>
      </c>
      <c r="L4" s="25" t="s">
        <v>8</v>
      </c>
      <c r="M4" s="25" t="s">
        <v>9</v>
      </c>
      <c r="N4" s="25" t="s">
        <v>236</v>
      </c>
      <c r="O4" s="26" t="s">
        <v>140</v>
      </c>
      <c r="P4" s="25" t="s">
        <v>7</v>
      </c>
      <c r="Q4" s="25" t="s">
        <v>8</v>
      </c>
      <c r="R4" s="25" t="s">
        <v>9</v>
      </c>
      <c r="S4" s="25" t="s">
        <v>236</v>
      </c>
      <c r="T4" s="26" t="s">
        <v>140</v>
      </c>
      <c r="U4" s="25" t="s">
        <v>7</v>
      </c>
      <c r="V4" s="25" t="s">
        <v>8</v>
      </c>
      <c r="W4" s="25" t="s">
        <v>9</v>
      </c>
      <c r="X4" s="25" t="s">
        <v>236</v>
      </c>
      <c r="Y4" s="26" t="s">
        <v>140</v>
      </c>
      <c r="Z4" s="25" t="s">
        <v>7</v>
      </c>
      <c r="AA4" s="25" t="s">
        <v>8</v>
      </c>
      <c r="AB4" s="25" t="s">
        <v>9</v>
      </c>
      <c r="AC4" s="25" t="s">
        <v>236</v>
      </c>
      <c r="AD4" s="26" t="s">
        <v>140</v>
      </c>
      <c r="AE4" s="25" t="s">
        <v>7</v>
      </c>
      <c r="AF4" s="25" t="s">
        <v>8</v>
      </c>
      <c r="AG4" s="25" t="s">
        <v>9</v>
      </c>
      <c r="AH4" s="25" t="s">
        <v>236</v>
      </c>
      <c r="AI4" s="26" t="s">
        <v>140</v>
      </c>
      <c r="AJ4" s="25" t="s">
        <v>7</v>
      </c>
      <c r="AK4" s="25" t="s">
        <v>8</v>
      </c>
      <c r="AL4" s="25" t="s">
        <v>9</v>
      </c>
      <c r="AM4" s="25" t="s">
        <v>236</v>
      </c>
      <c r="AN4" s="26" t="s">
        <v>140</v>
      </c>
      <c r="AO4" s="25" t="s">
        <v>7</v>
      </c>
      <c r="AP4" s="25" t="s">
        <v>8</v>
      </c>
      <c r="AQ4" s="25" t="s">
        <v>9</v>
      </c>
      <c r="AR4" s="25" t="s">
        <v>236</v>
      </c>
      <c r="AS4" s="26" t="s">
        <v>140</v>
      </c>
      <c r="AT4" s="25" t="s">
        <v>7</v>
      </c>
      <c r="AU4" s="25" t="s">
        <v>8</v>
      </c>
      <c r="AV4" s="25" t="s">
        <v>9</v>
      </c>
      <c r="AW4" s="25" t="s">
        <v>236</v>
      </c>
      <c r="AX4" s="26" t="s">
        <v>140</v>
      </c>
      <c r="AY4" s="25" t="s">
        <v>7</v>
      </c>
      <c r="AZ4" s="25" t="s">
        <v>8</v>
      </c>
      <c r="BA4" s="25" t="s">
        <v>9</v>
      </c>
      <c r="BB4" s="25" t="s">
        <v>236</v>
      </c>
      <c r="BC4" s="26" t="s">
        <v>140</v>
      </c>
      <c r="BD4" s="25" t="s">
        <v>7</v>
      </c>
      <c r="BE4" s="25" t="s">
        <v>8</v>
      </c>
      <c r="BF4" s="25" t="s">
        <v>9</v>
      </c>
      <c r="BG4" s="25" t="s">
        <v>236</v>
      </c>
      <c r="BH4" s="26" t="s">
        <v>140</v>
      </c>
      <c r="BI4" s="25" t="s">
        <v>7</v>
      </c>
      <c r="BJ4" s="25" t="s">
        <v>8</v>
      </c>
      <c r="BK4" s="25" t="s">
        <v>9</v>
      </c>
      <c r="BL4" s="25" t="s">
        <v>236</v>
      </c>
      <c r="BM4" s="26" t="s">
        <v>140</v>
      </c>
      <c r="BN4" s="25" t="s">
        <v>7</v>
      </c>
      <c r="BO4" s="25" t="s">
        <v>8</v>
      </c>
      <c r="BP4" s="25" t="s">
        <v>9</v>
      </c>
      <c r="BQ4" s="25" t="s">
        <v>236</v>
      </c>
      <c r="BR4" s="26" t="s">
        <v>140</v>
      </c>
      <c r="BS4" s="25" t="s">
        <v>7</v>
      </c>
      <c r="BT4" s="25" t="s">
        <v>8</v>
      </c>
      <c r="BU4" s="25" t="s">
        <v>9</v>
      </c>
      <c r="BV4" s="25" t="s">
        <v>236</v>
      </c>
      <c r="BW4" s="26" t="s">
        <v>140</v>
      </c>
      <c r="BX4" s="25" t="s">
        <v>7</v>
      </c>
      <c r="BY4" s="25" t="s">
        <v>8</v>
      </c>
      <c r="BZ4" s="25" t="s">
        <v>9</v>
      </c>
      <c r="CA4" s="25" t="s">
        <v>236</v>
      </c>
      <c r="CB4" s="26" t="s">
        <v>140</v>
      </c>
      <c r="CC4" s="25" t="s">
        <v>7</v>
      </c>
      <c r="CD4" s="25" t="s">
        <v>8</v>
      </c>
      <c r="CE4" s="25" t="s">
        <v>9</v>
      </c>
      <c r="CF4" s="25" t="s">
        <v>236</v>
      </c>
      <c r="CG4" s="26" t="s">
        <v>140</v>
      </c>
      <c r="CH4" s="25" t="s">
        <v>7</v>
      </c>
      <c r="CI4" s="25" t="s">
        <v>8</v>
      </c>
      <c r="CJ4" s="25" t="s">
        <v>9</v>
      </c>
      <c r="CK4" s="25" t="s">
        <v>236</v>
      </c>
      <c r="CL4" s="26" t="s">
        <v>140</v>
      </c>
      <c r="CM4" s="25" t="s">
        <v>7</v>
      </c>
      <c r="CN4" s="25" t="s">
        <v>8</v>
      </c>
      <c r="CO4" s="25" t="s">
        <v>9</v>
      </c>
      <c r="CP4" s="25" t="s">
        <v>236</v>
      </c>
      <c r="CQ4" s="26" t="s">
        <v>140</v>
      </c>
      <c r="CR4" s="25" t="s">
        <v>7</v>
      </c>
      <c r="CS4" s="25" t="s">
        <v>8</v>
      </c>
      <c r="CT4" s="25" t="s">
        <v>9</v>
      </c>
      <c r="CU4" s="25" t="s">
        <v>236</v>
      </c>
      <c r="CV4" s="26" t="s">
        <v>140</v>
      </c>
      <c r="CW4" s="25" t="s">
        <v>7</v>
      </c>
      <c r="CX4" s="25" t="s">
        <v>8</v>
      </c>
      <c r="CY4" s="25" t="s">
        <v>9</v>
      </c>
      <c r="CZ4" s="25" t="s">
        <v>236</v>
      </c>
      <c r="DA4" s="26" t="s">
        <v>140</v>
      </c>
      <c r="DB4" s="25" t="s">
        <v>7</v>
      </c>
      <c r="DC4" s="25" t="s">
        <v>8</v>
      </c>
      <c r="DD4" s="25" t="s">
        <v>9</v>
      </c>
      <c r="DE4" s="25" t="s">
        <v>236</v>
      </c>
      <c r="DF4" s="26" t="s">
        <v>140</v>
      </c>
      <c r="DG4" s="25" t="s">
        <v>7</v>
      </c>
      <c r="DH4" s="25" t="s">
        <v>8</v>
      </c>
      <c r="DI4" s="25" t="s">
        <v>9</v>
      </c>
      <c r="DJ4" s="25" t="s">
        <v>236</v>
      </c>
      <c r="DK4" s="26" t="s">
        <v>140</v>
      </c>
      <c r="DL4" s="25" t="s">
        <v>7</v>
      </c>
      <c r="DM4" s="25" t="s">
        <v>8</v>
      </c>
      <c r="DN4" s="25" t="s">
        <v>9</v>
      </c>
      <c r="DO4" s="25" t="s">
        <v>236</v>
      </c>
      <c r="DP4" s="26" t="s">
        <v>140</v>
      </c>
      <c r="DQ4" s="25" t="s">
        <v>7</v>
      </c>
      <c r="DR4" s="25" t="s">
        <v>8</v>
      </c>
      <c r="DS4" s="25" t="s">
        <v>9</v>
      </c>
      <c r="DT4" s="25" t="s">
        <v>236</v>
      </c>
      <c r="DU4" s="26" t="s">
        <v>140</v>
      </c>
      <c r="DV4" s="25" t="s">
        <v>7</v>
      </c>
      <c r="DW4" s="25" t="s">
        <v>8</v>
      </c>
      <c r="DX4" s="25" t="s">
        <v>9</v>
      </c>
      <c r="DY4" s="25" t="s">
        <v>236</v>
      </c>
      <c r="DZ4" s="26" t="s">
        <v>140</v>
      </c>
      <c r="EA4" s="25" t="s">
        <v>7</v>
      </c>
      <c r="EB4" s="25" t="s">
        <v>8</v>
      </c>
      <c r="EC4" s="25" t="s">
        <v>9</v>
      </c>
      <c r="ED4" s="25" t="s">
        <v>236</v>
      </c>
      <c r="EE4" s="26" t="s">
        <v>140</v>
      </c>
      <c r="EF4" s="25" t="s">
        <v>7</v>
      </c>
      <c r="EG4" s="25" t="s">
        <v>8</v>
      </c>
      <c r="EH4" s="25" t="s">
        <v>9</v>
      </c>
      <c r="EI4" s="25" t="s">
        <v>110</v>
      </c>
      <c r="EJ4" s="26" t="s">
        <v>140</v>
      </c>
      <c r="EK4" s="25" t="s">
        <v>7</v>
      </c>
      <c r="EL4" s="25" t="s">
        <v>8</v>
      </c>
      <c r="EM4" s="25" t="s">
        <v>9</v>
      </c>
      <c r="EN4" s="25" t="s">
        <v>236</v>
      </c>
      <c r="EO4" s="26" t="s">
        <v>140</v>
      </c>
      <c r="EP4" s="25" t="s">
        <v>7</v>
      </c>
      <c r="EQ4" s="25" t="s">
        <v>8</v>
      </c>
      <c r="ER4" s="25" t="s">
        <v>9</v>
      </c>
      <c r="ES4" s="25" t="s">
        <v>236</v>
      </c>
      <c r="ET4" s="26" t="s">
        <v>140</v>
      </c>
      <c r="EU4" s="25" t="s">
        <v>7</v>
      </c>
      <c r="EV4" s="25" t="s">
        <v>8</v>
      </c>
      <c r="EW4" s="25" t="s">
        <v>9</v>
      </c>
      <c r="EX4" s="25" t="s">
        <v>236</v>
      </c>
      <c r="EY4" s="26" t="s">
        <v>140</v>
      </c>
      <c r="EZ4" s="25" t="s">
        <v>7</v>
      </c>
      <c r="FA4" s="25" t="s">
        <v>8</v>
      </c>
      <c r="FB4" s="25" t="s">
        <v>9</v>
      </c>
      <c r="FC4" s="25" t="s">
        <v>236</v>
      </c>
      <c r="FD4" s="26" t="s">
        <v>140</v>
      </c>
      <c r="FE4" s="25" t="s">
        <v>7</v>
      </c>
      <c r="FF4" s="25" t="s">
        <v>8</v>
      </c>
      <c r="FG4" s="25" t="s">
        <v>9</v>
      </c>
      <c r="FH4" s="25" t="s">
        <v>236</v>
      </c>
      <c r="FI4" s="26" t="s">
        <v>140</v>
      </c>
      <c r="FJ4" s="25" t="s">
        <v>7</v>
      </c>
      <c r="FK4" s="25" t="s">
        <v>8</v>
      </c>
      <c r="FL4" s="25" t="s">
        <v>9</v>
      </c>
      <c r="FM4" s="25" t="s">
        <v>236</v>
      </c>
      <c r="FN4" s="26" t="s">
        <v>140</v>
      </c>
      <c r="FO4" s="25" t="s">
        <v>7</v>
      </c>
      <c r="FP4" s="25" t="s">
        <v>8</v>
      </c>
      <c r="FQ4" s="25" t="s">
        <v>9</v>
      </c>
      <c r="FR4" s="25" t="s">
        <v>236</v>
      </c>
      <c r="FS4" s="163" t="s">
        <v>140</v>
      </c>
      <c r="FT4" s="25" t="s">
        <v>7</v>
      </c>
      <c r="FU4" s="25" t="s">
        <v>8</v>
      </c>
      <c r="FV4" s="25" t="s">
        <v>9</v>
      </c>
      <c r="FW4" s="152" t="s">
        <v>236</v>
      </c>
      <c r="FX4" s="60" t="s">
        <v>140</v>
      </c>
      <c r="FY4" s="14" t="s">
        <v>7</v>
      </c>
      <c r="FZ4" s="14" t="s">
        <v>8</v>
      </c>
      <c r="GA4" s="14" t="s">
        <v>9</v>
      </c>
      <c r="GB4" s="56" t="s">
        <v>236</v>
      </c>
      <c r="GC4" s="60" t="s">
        <v>140</v>
      </c>
      <c r="GD4" s="14" t="s">
        <v>7</v>
      </c>
      <c r="GE4" s="14" t="s">
        <v>8</v>
      </c>
      <c r="GF4" s="14" t="s">
        <v>9</v>
      </c>
      <c r="GG4" s="56" t="s">
        <v>236</v>
      </c>
      <c r="GH4" s="60" t="s">
        <v>140</v>
      </c>
      <c r="GI4" s="14" t="s">
        <v>7</v>
      </c>
      <c r="GJ4" s="14" t="s">
        <v>8</v>
      </c>
      <c r="GK4" s="14" t="s">
        <v>9</v>
      </c>
      <c r="GL4" s="56" t="s">
        <v>236</v>
      </c>
      <c r="GM4" s="60" t="s">
        <v>140</v>
      </c>
      <c r="GN4" s="14" t="s">
        <v>7</v>
      </c>
      <c r="GO4" s="14" t="s">
        <v>8</v>
      </c>
      <c r="GP4" s="14" t="s">
        <v>9</v>
      </c>
      <c r="GQ4" s="56" t="s">
        <v>236</v>
      </c>
      <c r="GR4" s="60" t="s">
        <v>140</v>
      </c>
      <c r="GS4" s="14" t="s">
        <v>7</v>
      </c>
      <c r="GT4" s="14" t="s">
        <v>8</v>
      </c>
      <c r="GU4" s="14" t="s">
        <v>9</v>
      </c>
      <c r="GV4" s="56" t="s">
        <v>236</v>
      </c>
      <c r="GW4" s="60" t="s">
        <v>140</v>
      </c>
      <c r="GX4" s="14" t="s">
        <v>7</v>
      </c>
      <c r="GY4" s="14" t="s">
        <v>8</v>
      </c>
      <c r="GZ4" s="14" t="s">
        <v>9</v>
      </c>
      <c r="HA4" s="56" t="s">
        <v>236</v>
      </c>
      <c r="HB4" s="60" t="s">
        <v>140</v>
      </c>
      <c r="HC4" s="14" t="s">
        <v>7</v>
      </c>
      <c r="HD4" s="14" t="s">
        <v>8</v>
      </c>
      <c r="HE4" s="14" t="s">
        <v>9</v>
      </c>
      <c r="HF4" s="56" t="s">
        <v>236</v>
      </c>
      <c r="HG4" s="60" t="s">
        <v>140</v>
      </c>
      <c r="HH4" s="14" t="s">
        <v>7</v>
      </c>
      <c r="HI4" s="14" t="s">
        <v>8</v>
      </c>
      <c r="HJ4" s="14" t="s">
        <v>9</v>
      </c>
      <c r="HK4" s="56" t="s">
        <v>236</v>
      </c>
      <c r="HL4" s="60" t="s">
        <v>140</v>
      </c>
      <c r="HM4" s="14" t="s">
        <v>7</v>
      </c>
      <c r="HN4" s="14" t="s">
        <v>8</v>
      </c>
      <c r="HO4" s="14" t="s">
        <v>9</v>
      </c>
      <c r="HP4" s="56" t="s">
        <v>236</v>
      </c>
      <c r="HQ4" s="60" t="s">
        <v>140</v>
      </c>
      <c r="HR4" s="14" t="s">
        <v>7</v>
      </c>
      <c r="HS4" s="14" t="s">
        <v>8</v>
      </c>
      <c r="HT4" s="14" t="s">
        <v>9</v>
      </c>
      <c r="HU4" s="14" t="s">
        <v>10</v>
      </c>
      <c r="HV4" s="14" t="s">
        <v>111</v>
      </c>
      <c r="HW4" s="14" t="s">
        <v>12</v>
      </c>
      <c r="HX4" s="56" t="s">
        <v>236</v>
      </c>
    </row>
    <row r="5" spans="1:232">
      <c r="A5" s="20" t="s">
        <v>14</v>
      </c>
      <c r="B5" s="134">
        <f>B6+B24+B39+B53+B64</f>
        <v>179329</v>
      </c>
      <c r="C5" s="135">
        <f t="shared" ref="C5:BN5" si="0">C6+C24+C39+C53+C64</f>
        <v>158835</v>
      </c>
      <c r="D5" s="135">
        <f t="shared" si="0"/>
        <v>18873</v>
      </c>
      <c r="E5" s="135">
        <f t="shared" si="0"/>
        <v>1621</v>
      </c>
      <c r="F5" s="114">
        <f t="shared" si="0"/>
        <v>203299</v>
      </c>
      <c r="G5" s="135">
        <f t="shared" si="0"/>
        <v>178154</v>
      </c>
      <c r="H5" s="135">
        <f t="shared" si="0"/>
        <v>22590</v>
      </c>
      <c r="I5" s="135">
        <f t="shared" si="0"/>
        <v>2555</v>
      </c>
      <c r="J5" s="114">
        <f t="shared" si="0"/>
        <v>226508</v>
      </c>
      <c r="K5" s="135">
        <f t="shared" si="0"/>
        <v>188344</v>
      </c>
      <c r="L5" s="135">
        <f t="shared" si="0"/>
        <v>26487</v>
      </c>
      <c r="M5" s="135">
        <f t="shared" si="0"/>
        <v>14606</v>
      </c>
      <c r="N5" s="136">
        <f t="shared" si="0"/>
        <v>11676.7</v>
      </c>
      <c r="O5" s="114">
        <f t="shared" si="0"/>
        <v>248790.93799999999</v>
      </c>
      <c r="P5" s="135">
        <f t="shared" si="0"/>
        <v>208740.94400000002</v>
      </c>
      <c r="Q5" s="135">
        <f t="shared" si="0"/>
        <v>30516.939999999995</v>
      </c>
      <c r="R5" s="135">
        <f t="shared" si="0"/>
        <v>22378.540999999997</v>
      </c>
      <c r="S5" s="136">
        <f t="shared" si="0"/>
        <v>9533.0540000000001</v>
      </c>
      <c r="T5" s="114">
        <f t="shared" si="0"/>
        <v>281421.90600000002</v>
      </c>
      <c r="U5" s="135">
        <f t="shared" si="0"/>
        <v>211353.72500000001</v>
      </c>
      <c r="V5" s="135">
        <f t="shared" si="0"/>
        <v>34361.740000000005</v>
      </c>
      <c r="W5" s="135">
        <f t="shared" si="0"/>
        <v>35238.481</v>
      </c>
      <c r="X5" s="136">
        <f t="shared" si="0"/>
        <v>35706.440999999999</v>
      </c>
      <c r="Y5" s="114">
        <f t="shared" si="0"/>
        <v>229465.31600000002</v>
      </c>
      <c r="Z5" s="135">
        <f t="shared" si="0"/>
        <v>196634.94100000002</v>
      </c>
      <c r="AA5" s="135">
        <f t="shared" si="0"/>
        <v>27133.356000000003</v>
      </c>
      <c r="AB5" s="135">
        <f t="shared" si="0"/>
        <v>15560.309000000003</v>
      </c>
      <c r="AC5" s="136">
        <f t="shared" si="0"/>
        <v>5697.0190000000011</v>
      </c>
      <c r="AD5" s="114">
        <f t="shared" si="0"/>
        <v>231664.21100000001</v>
      </c>
      <c r="AE5" s="135">
        <f t="shared" si="0"/>
        <v>198037.36000000002</v>
      </c>
      <c r="AF5" s="135">
        <f t="shared" si="0"/>
        <v>27508.315999999999</v>
      </c>
      <c r="AG5" s="135">
        <f t="shared" si="0"/>
        <v>16239.562</v>
      </c>
      <c r="AH5" s="136">
        <f t="shared" si="0"/>
        <v>6118.5349999999989</v>
      </c>
      <c r="AI5" s="114">
        <f t="shared" si="0"/>
        <v>233792.23699999996</v>
      </c>
      <c r="AJ5" s="135">
        <f t="shared" si="0"/>
        <v>199420.087</v>
      </c>
      <c r="AK5" s="135">
        <f t="shared" si="0"/>
        <v>27867.415999999997</v>
      </c>
      <c r="AL5" s="135">
        <f t="shared" si="0"/>
        <v>16935.469000000001</v>
      </c>
      <c r="AM5" s="136">
        <f t="shared" si="0"/>
        <v>6504.7339999999995</v>
      </c>
      <c r="AN5" s="114">
        <f t="shared" si="0"/>
        <v>235825.03999999998</v>
      </c>
      <c r="AO5" s="135">
        <f t="shared" si="0"/>
        <v>200707.72700000001</v>
      </c>
      <c r="AP5" s="135">
        <f t="shared" si="0"/>
        <v>28212.477000000003</v>
      </c>
      <c r="AQ5" s="135">
        <f t="shared" si="0"/>
        <v>17640.120999999999</v>
      </c>
      <c r="AR5" s="136">
        <f t="shared" si="0"/>
        <v>6904.8360000000011</v>
      </c>
      <c r="AS5" s="114">
        <f t="shared" si="0"/>
        <v>237924.03800000003</v>
      </c>
      <c r="AT5" s="135">
        <f t="shared" si="0"/>
        <v>202031.34299999999</v>
      </c>
      <c r="AU5" s="135">
        <f t="shared" si="0"/>
        <v>28568.657999999999</v>
      </c>
      <c r="AV5" s="135">
        <f t="shared" si="0"/>
        <v>18367.986000000001</v>
      </c>
      <c r="AW5" s="136">
        <f t="shared" si="0"/>
        <v>7324.0369999999994</v>
      </c>
      <c r="AX5" s="114">
        <f t="shared" si="0"/>
        <v>240133.04799999998</v>
      </c>
      <c r="AY5" s="135">
        <f t="shared" si="0"/>
        <v>203429.81900000002</v>
      </c>
      <c r="AZ5" s="135">
        <f t="shared" si="0"/>
        <v>28941.762999999999</v>
      </c>
      <c r="BA5" s="135">
        <f t="shared" si="0"/>
        <v>19154.577000000001</v>
      </c>
      <c r="BB5" s="136">
        <f t="shared" si="0"/>
        <v>7761.4659999999994</v>
      </c>
      <c r="BC5" s="114">
        <f t="shared" si="0"/>
        <v>242289.046</v>
      </c>
      <c r="BD5" s="135">
        <f t="shared" si="0"/>
        <v>204770.14600000001</v>
      </c>
      <c r="BE5" s="135">
        <f t="shared" si="0"/>
        <v>29324.577999999998</v>
      </c>
      <c r="BF5" s="135">
        <f t="shared" si="0"/>
        <v>19946.199000000004</v>
      </c>
      <c r="BG5" s="136">
        <f t="shared" si="0"/>
        <v>8194.3220000000001</v>
      </c>
      <c r="BH5" s="114">
        <f t="shared" si="0"/>
        <v>244499.04</v>
      </c>
      <c r="BI5" s="135">
        <f t="shared" si="0"/>
        <v>206129.01400000002</v>
      </c>
      <c r="BJ5" s="135">
        <f t="shared" si="0"/>
        <v>29722.999000000003</v>
      </c>
      <c r="BK5" s="135">
        <f t="shared" si="0"/>
        <v>20786.556</v>
      </c>
      <c r="BL5" s="136">
        <f t="shared" si="0"/>
        <v>8647.027</v>
      </c>
      <c r="BM5" s="114">
        <f t="shared" si="0"/>
        <v>246819.19499999998</v>
      </c>
      <c r="BN5" s="135">
        <f t="shared" si="0"/>
        <v>207539.90299999996</v>
      </c>
      <c r="BO5" s="135">
        <f t="shared" ref="BO5:DZ5" si="1">BO6+BO24+BO39+BO53+BO64</f>
        <v>30143.449000000001</v>
      </c>
      <c r="BP5" s="135">
        <f t="shared" si="1"/>
        <v>21648.268</v>
      </c>
      <c r="BQ5" s="136">
        <f t="shared" si="1"/>
        <v>9135.8429999999989</v>
      </c>
      <c r="BR5" s="114">
        <f t="shared" si="1"/>
        <v>252127.40199999994</v>
      </c>
      <c r="BS5" s="135">
        <f t="shared" si="1"/>
        <v>210961.18400000001</v>
      </c>
      <c r="BT5" s="135">
        <f t="shared" si="1"/>
        <v>31131.298000000006</v>
      </c>
      <c r="BU5" s="135">
        <f t="shared" si="1"/>
        <v>23383.887999999999</v>
      </c>
      <c r="BV5" s="136">
        <f t="shared" si="1"/>
        <v>10034.92</v>
      </c>
      <c r="BW5" s="114">
        <f t="shared" si="1"/>
        <v>254994.51699999999</v>
      </c>
      <c r="BX5" s="135">
        <f t="shared" si="1"/>
        <v>212859.62299999999</v>
      </c>
      <c r="BY5" s="135">
        <f t="shared" si="1"/>
        <v>31667.498</v>
      </c>
      <c r="BZ5" s="135">
        <f t="shared" si="1"/>
        <v>24275.067999999999</v>
      </c>
      <c r="CA5" s="136">
        <f t="shared" si="1"/>
        <v>10467.395999999999</v>
      </c>
      <c r="CB5" s="114">
        <f t="shared" si="1"/>
        <v>257746.10299999997</v>
      </c>
      <c r="CC5" s="135">
        <f t="shared" si="1"/>
        <v>214677.37599999999</v>
      </c>
      <c r="CD5" s="135">
        <f t="shared" si="1"/>
        <v>32178.563999999998</v>
      </c>
      <c r="CE5" s="135">
        <f t="shared" si="1"/>
        <v>25214.48</v>
      </c>
      <c r="CF5" s="136">
        <f t="shared" si="1"/>
        <v>10890.162999999999</v>
      </c>
      <c r="CG5" s="114">
        <f t="shared" si="1"/>
        <v>260289.23700000002</v>
      </c>
      <c r="CH5" s="135">
        <f t="shared" si="1"/>
        <v>216365.00899999999</v>
      </c>
      <c r="CI5" s="135">
        <f t="shared" si="1"/>
        <v>32654.180000000004</v>
      </c>
      <c r="CJ5" s="135">
        <f t="shared" si="1"/>
        <v>26151.921000000002</v>
      </c>
      <c r="CK5" s="136">
        <f t="shared" si="1"/>
        <v>11270.047999999997</v>
      </c>
      <c r="CL5" s="114">
        <f t="shared" si="1"/>
        <v>262764.94800000009</v>
      </c>
      <c r="CM5" s="135">
        <f t="shared" si="1"/>
        <v>218009.78199999998</v>
      </c>
      <c r="CN5" s="135">
        <f t="shared" si="1"/>
        <v>33097.927000000003</v>
      </c>
      <c r="CO5" s="135">
        <f t="shared" si="1"/>
        <v>27099.216999999997</v>
      </c>
      <c r="CP5" s="136">
        <f t="shared" si="1"/>
        <v>11657.238999999998</v>
      </c>
      <c r="CQ5" s="114">
        <f t="shared" si="1"/>
        <v>265189.79399999999</v>
      </c>
      <c r="CR5" s="135">
        <f t="shared" si="1"/>
        <v>219622.59600000002</v>
      </c>
      <c r="CS5" s="135">
        <f t="shared" si="1"/>
        <v>33517.992000000006</v>
      </c>
      <c r="CT5" s="135">
        <f t="shared" si="1"/>
        <v>28091.802999999996</v>
      </c>
      <c r="CU5" s="136">
        <f t="shared" si="1"/>
        <v>12049.206</v>
      </c>
      <c r="CV5" s="114">
        <f t="shared" si="1"/>
        <v>267783.60699999996</v>
      </c>
      <c r="CW5" s="135">
        <f t="shared" si="1"/>
        <v>221333.43799999999</v>
      </c>
      <c r="CX5" s="135">
        <f t="shared" si="1"/>
        <v>33989.243000000002</v>
      </c>
      <c r="CY5" s="135">
        <f t="shared" si="1"/>
        <v>29182.493000000002</v>
      </c>
      <c r="CZ5" s="136">
        <f t="shared" si="1"/>
        <v>12460.926000000001</v>
      </c>
      <c r="DA5" s="114">
        <f t="shared" si="1"/>
        <v>270248.00299999997</v>
      </c>
      <c r="DB5" s="135">
        <f t="shared" si="1"/>
        <v>222980.07399999999</v>
      </c>
      <c r="DC5" s="135">
        <f t="shared" si="1"/>
        <v>34427.259999999995</v>
      </c>
      <c r="DD5" s="135">
        <f t="shared" si="1"/>
        <v>30251.573999999993</v>
      </c>
      <c r="DE5" s="136">
        <f t="shared" si="1"/>
        <v>12840.669</v>
      </c>
      <c r="DF5" s="114">
        <f t="shared" si="1"/>
        <v>272719.20849999995</v>
      </c>
      <c r="DG5" s="135">
        <f t="shared" si="1"/>
        <v>224689.51499999998</v>
      </c>
      <c r="DH5" s="135">
        <f t="shared" si="1"/>
        <v>35668.823000000004</v>
      </c>
      <c r="DI5" s="135">
        <f t="shared" si="1"/>
        <v>31291.618000000006</v>
      </c>
      <c r="DJ5" s="136">
        <f t="shared" si="1"/>
        <v>13244.999000000002</v>
      </c>
      <c r="DK5" s="114">
        <f t="shared" si="1"/>
        <v>282171.93599999999</v>
      </c>
      <c r="DL5" s="135">
        <f t="shared" si="1"/>
        <v>231965.18</v>
      </c>
      <c r="DM5" s="135">
        <f t="shared" si="1"/>
        <v>37224.692000000003</v>
      </c>
      <c r="DN5" s="135">
        <f t="shared" si="1"/>
        <v>36208.655999999995</v>
      </c>
      <c r="DO5" s="136">
        <f t="shared" si="1"/>
        <v>17275.164000000001</v>
      </c>
      <c r="DP5" s="114">
        <f t="shared" si="1"/>
        <v>285039.80300000001</v>
      </c>
      <c r="DQ5" s="135">
        <f t="shared" si="1"/>
        <v>233945.04699999999</v>
      </c>
      <c r="DR5" s="135">
        <f t="shared" si="1"/>
        <v>37715.327000000005</v>
      </c>
      <c r="DS5" s="135">
        <f t="shared" si="1"/>
        <v>37644.281999999999</v>
      </c>
      <c r="DT5" s="136">
        <f t="shared" si="1"/>
        <v>17829.045999999998</v>
      </c>
      <c r="DU5" s="114">
        <f t="shared" si="1"/>
        <v>287726.647</v>
      </c>
      <c r="DV5" s="135">
        <f t="shared" si="1"/>
        <v>235799.30899999998</v>
      </c>
      <c r="DW5" s="135">
        <f t="shared" si="1"/>
        <v>38170.578999999998</v>
      </c>
      <c r="DX5" s="135">
        <f t="shared" si="1"/>
        <v>39061.988999999994</v>
      </c>
      <c r="DY5" s="136">
        <f t="shared" si="1"/>
        <v>18361.396000000001</v>
      </c>
      <c r="DZ5" s="114">
        <f t="shared" si="1"/>
        <v>290210.91399999999</v>
      </c>
      <c r="EA5" s="135">
        <f t="shared" ref="EA5:FH5" si="2">EA6+EA24+EA39+EA53+EA64</f>
        <v>237521.83600000001</v>
      </c>
      <c r="EB5" s="135">
        <f t="shared" si="2"/>
        <v>38581.168999999994</v>
      </c>
      <c r="EC5" s="135">
        <f t="shared" si="2"/>
        <v>40425.394</v>
      </c>
      <c r="ED5" s="136">
        <f t="shared" si="2"/>
        <v>18867.964</v>
      </c>
      <c r="EE5" s="114">
        <f t="shared" si="2"/>
        <v>292892.12700000004</v>
      </c>
      <c r="EF5" s="135">
        <f t="shared" si="2"/>
        <v>239388.84399999998</v>
      </c>
      <c r="EG5" s="135">
        <f t="shared" si="2"/>
        <v>39056.227999999996</v>
      </c>
      <c r="EH5" s="135">
        <f t="shared" si="2"/>
        <v>41801.661999999997</v>
      </c>
      <c r="EI5" s="136">
        <f t="shared" si="2"/>
        <v>19372.906999999999</v>
      </c>
      <c r="EJ5" s="114">
        <f t="shared" si="2"/>
        <v>295560.549</v>
      </c>
      <c r="EK5" s="135">
        <f t="shared" si="2"/>
        <v>241228.15099999998</v>
      </c>
      <c r="EL5" s="135">
        <f t="shared" si="2"/>
        <v>39534.131999999998</v>
      </c>
      <c r="EM5" s="135">
        <f t="shared" si="2"/>
        <v>43238.47099999999</v>
      </c>
      <c r="EN5" s="136">
        <f t="shared" si="2"/>
        <v>19892.240000000002</v>
      </c>
      <c r="EO5" s="114">
        <f t="shared" si="2"/>
        <v>298362.97300000006</v>
      </c>
      <c r="EP5" s="135">
        <f t="shared" si="2"/>
        <v>243168.22999999998</v>
      </c>
      <c r="EQ5" s="135">
        <f t="shared" si="2"/>
        <v>40047.295999999995</v>
      </c>
      <c r="ER5" s="135">
        <f t="shared" si="2"/>
        <v>44728.760999999991</v>
      </c>
      <c r="ES5" s="136">
        <f t="shared" si="2"/>
        <v>20416.209000000003</v>
      </c>
      <c r="ET5" s="114">
        <f t="shared" si="2"/>
        <v>301290.33199999994</v>
      </c>
      <c r="EU5" s="135">
        <f t="shared" si="2"/>
        <v>245202.728</v>
      </c>
      <c r="EV5" s="135">
        <f t="shared" si="2"/>
        <v>40598.729999999996</v>
      </c>
      <c r="EW5" s="135">
        <f t="shared" si="2"/>
        <v>46251.274000000005</v>
      </c>
      <c r="EX5" s="136">
        <f t="shared" si="2"/>
        <v>20940.074000000004</v>
      </c>
      <c r="EY5" s="114">
        <f t="shared" si="2"/>
        <v>304059.72399999999</v>
      </c>
      <c r="EZ5" s="135">
        <f t="shared" si="2"/>
        <v>247112.954</v>
      </c>
      <c r="FA5" s="135">
        <f t="shared" si="2"/>
        <v>41126.808000000005</v>
      </c>
      <c r="FB5" s="135">
        <f t="shared" si="2"/>
        <v>47758.140999999996</v>
      </c>
      <c r="FC5" s="136">
        <f t="shared" si="2"/>
        <v>21454.608999999997</v>
      </c>
      <c r="FD5" s="114">
        <f t="shared" si="2"/>
        <v>307006.55</v>
      </c>
      <c r="FE5" s="135">
        <f t="shared" si="2"/>
        <v>248919.24699999997</v>
      </c>
      <c r="FF5" s="135">
        <f t="shared" si="2"/>
        <v>41804.072999999989</v>
      </c>
      <c r="FG5" s="135">
        <f t="shared" si="2"/>
        <v>49288.103000000003</v>
      </c>
      <c r="FH5" s="135">
        <f t="shared" si="2"/>
        <v>22087.992000000002</v>
      </c>
      <c r="FI5" s="114">
        <f t="shared" ref="FI5" si="3">FI6+FI24+FI39+FI53+FI64</f>
        <v>308745.538</v>
      </c>
      <c r="FJ5" s="135">
        <f t="shared" ref="FJ5:FM5" si="4">FJ6+FJ24+FJ39+FJ53+FJ64</f>
        <v>223553.26499999998</v>
      </c>
      <c r="FK5" s="135">
        <f t="shared" si="4"/>
        <v>38929.319000000003</v>
      </c>
      <c r="FL5" s="135">
        <f t="shared" si="4"/>
        <v>50477.594000000005</v>
      </c>
      <c r="FM5" s="135">
        <f t="shared" si="4"/>
        <v>46262.953999999991</v>
      </c>
      <c r="FN5" s="114">
        <f t="shared" ref="FN5:FR5" si="5">FN6+FN24+FN39+FN53+FN64</f>
        <v>311591.91700000002</v>
      </c>
      <c r="FO5" s="135">
        <f t="shared" si="5"/>
        <v>202635.68899999998</v>
      </c>
      <c r="FP5" s="135">
        <f t="shared" si="5"/>
        <v>40832.021000000001</v>
      </c>
      <c r="FQ5" s="135">
        <f t="shared" si="5"/>
        <v>53708.441999999995</v>
      </c>
      <c r="FR5" s="161">
        <f t="shared" si="5"/>
        <v>22431.010000000002</v>
      </c>
      <c r="FS5" s="161">
        <f>FS6+FS24+FS39+FS53+FS64</f>
        <v>313914040</v>
      </c>
      <c r="FT5" s="161">
        <f t="shared" ref="FT5:FW5" si="6">FT6+FT24+FT39+FT53+FT64</f>
        <v>244495567</v>
      </c>
      <c r="FU5" s="161">
        <f t="shared" si="6"/>
        <v>41204793</v>
      </c>
      <c r="FV5" s="161">
        <f t="shared" si="6"/>
        <v>53027708</v>
      </c>
      <c r="FW5" s="161">
        <f t="shared" si="6"/>
        <v>28213680</v>
      </c>
      <c r="FX5" s="118">
        <f t="shared" ref="FX5:GB5" si="7">FX6+FX24+FX39+FX53+FX64</f>
        <v>316128839</v>
      </c>
      <c r="FY5" s="180">
        <f t="shared" si="7"/>
        <v>245499216</v>
      </c>
      <c r="FZ5" s="180">
        <f t="shared" si="7"/>
        <v>41623897</v>
      </c>
      <c r="GA5" s="180">
        <f t="shared" si="7"/>
        <v>54071370</v>
      </c>
      <c r="GB5" s="181">
        <f t="shared" si="7"/>
        <v>29005726</v>
      </c>
      <c r="GC5" s="118">
        <f t="shared" ref="GC5:GG5" si="8">GC6+GC24+GC39+GC53+GC64</f>
        <v>318857056</v>
      </c>
      <c r="GD5" s="180">
        <f t="shared" si="8"/>
        <v>246660710</v>
      </c>
      <c r="GE5" s="180">
        <f t="shared" si="8"/>
        <v>42158238</v>
      </c>
      <c r="GF5" s="180">
        <f t="shared" si="8"/>
        <v>55387539</v>
      </c>
      <c r="GG5" s="181">
        <f t="shared" si="8"/>
        <v>22041625</v>
      </c>
      <c r="GH5" s="118">
        <f t="shared" ref="GH5:GL5" si="9">GH6+GH24+GH39+GH53+GH64</f>
        <v>321418820</v>
      </c>
      <c r="GI5" s="180">
        <f t="shared" si="9"/>
        <v>247784609</v>
      </c>
      <c r="GJ5" s="180">
        <f t="shared" si="9"/>
        <v>42632530</v>
      </c>
      <c r="GK5" s="180">
        <f t="shared" si="9"/>
        <v>56592793</v>
      </c>
      <c r="GL5" s="181">
        <f t="shared" si="9"/>
        <v>22753270</v>
      </c>
      <c r="GM5" s="118">
        <f t="shared" ref="GM5:GQ5" si="10">GM6+GM24+GM39+GM53+GM64</f>
        <v>323127513</v>
      </c>
      <c r="GN5" s="180">
        <f t="shared" si="10"/>
        <v>248502532</v>
      </c>
      <c r="GO5" s="180">
        <f t="shared" si="10"/>
        <v>43000691</v>
      </c>
      <c r="GP5" s="180">
        <f t="shared" si="10"/>
        <v>57470287</v>
      </c>
      <c r="GQ5" s="181">
        <f t="shared" si="10"/>
        <v>23144646</v>
      </c>
      <c r="GR5" s="118">
        <f t="shared" ref="GR5:GV5" si="11">GR6+GR24+GR39+GR53+GR64</f>
        <v>325719178</v>
      </c>
      <c r="GS5" s="180">
        <f t="shared" si="11"/>
        <v>249619493</v>
      </c>
      <c r="GT5" s="180">
        <f t="shared" si="11"/>
        <v>43499874</v>
      </c>
      <c r="GU5" s="180">
        <f t="shared" si="11"/>
        <v>58946729</v>
      </c>
      <c r="GV5" s="181">
        <f t="shared" si="11"/>
        <v>23878825</v>
      </c>
      <c r="GW5" s="118">
        <f t="shared" ref="GW5:HA5" si="12">GW6+GW24+GW39+GW53+GW64</f>
        <v>326687501</v>
      </c>
      <c r="GX5" s="180">
        <f t="shared" si="12"/>
        <v>249961025</v>
      </c>
      <c r="GY5" s="180">
        <f t="shared" si="12"/>
        <v>43732024</v>
      </c>
      <c r="GZ5" s="180">
        <f t="shared" si="12"/>
        <v>59639869</v>
      </c>
      <c r="HA5" s="181">
        <f t="shared" si="12"/>
        <v>24073703</v>
      </c>
      <c r="HB5" s="118">
        <f t="shared" ref="HB5:HF5" si="13">HB6+HB24+HB39+HB53+HB64</f>
        <v>328239523</v>
      </c>
      <c r="HC5" s="180">
        <f t="shared" si="13"/>
        <v>250522190</v>
      </c>
      <c r="HD5" s="180">
        <f t="shared" si="13"/>
        <v>44075086</v>
      </c>
      <c r="HE5" s="180">
        <f t="shared" si="13"/>
        <v>60572237</v>
      </c>
      <c r="HF5" s="181">
        <f t="shared" si="13"/>
        <v>24499891</v>
      </c>
      <c r="HG5" s="118">
        <f t="shared" ref="HG5:HK5" si="14">HG6+HG24+HG39+HG53+HG64</f>
        <v>329484123</v>
      </c>
      <c r="HH5" s="180">
        <f t="shared" si="14"/>
        <v>250309724</v>
      </c>
      <c r="HI5" s="180">
        <f t="shared" si="14"/>
        <v>44531112</v>
      </c>
      <c r="HJ5" s="180">
        <f t="shared" si="14"/>
        <v>61312879</v>
      </c>
      <c r="HK5" s="181">
        <f t="shared" si="14"/>
        <v>25148961</v>
      </c>
      <c r="HL5" s="118">
        <f t="shared" ref="HL5:HP5" si="15">HL6+HL24+HL39+HL53+HL64</f>
        <v>332031554</v>
      </c>
      <c r="HM5" s="180">
        <f t="shared" si="15"/>
        <v>251443662</v>
      </c>
      <c r="HN5" s="180">
        <f t="shared" si="15"/>
        <v>45103297</v>
      </c>
      <c r="HO5" s="180">
        <f t="shared" si="15"/>
        <v>62625172</v>
      </c>
      <c r="HP5" s="181">
        <f t="shared" si="15"/>
        <v>25662012</v>
      </c>
      <c r="HQ5" s="118">
        <f t="shared" ref="HQ5:HT5" si="16">HQ6+HQ24+HQ39+HQ53+HQ64</f>
        <v>333287557</v>
      </c>
      <c r="HR5" s="180">
        <f t="shared" si="16"/>
        <v>251602174</v>
      </c>
      <c r="HS5" s="180">
        <f t="shared" si="16"/>
        <v>45399743</v>
      </c>
      <c r="HT5" s="180">
        <f t="shared" si="16"/>
        <v>63664346</v>
      </c>
      <c r="HU5" s="180">
        <f t="shared" ref="HU5:HV5" si="17">HU6+HU24+HU39+HU53+HU64</f>
        <v>4382234</v>
      </c>
      <c r="HV5" s="180">
        <f t="shared" si="17"/>
        <v>20953941</v>
      </c>
      <c r="HW5" s="180">
        <f>HW6+HW24+HW39+HW53+HW64</f>
        <v>878808</v>
      </c>
      <c r="HX5" s="181">
        <f>HX6+HX24+HX39+HX53+HX64</f>
        <v>26214983</v>
      </c>
    </row>
    <row r="6" spans="1:232">
      <c r="A6" s="1" t="s">
        <v>16</v>
      </c>
      <c r="B6" s="130">
        <f>SUM(B8:B23)</f>
        <v>54209</v>
      </c>
      <c r="C6" s="130">
        <f t="shared" ref="C6:BN6" si="18">SUM(C8:C23)</f>
        <v>43132</v>
      </c>
      <c r="D6" s="130">
        <f t="shared" si="18"/>
        <v>10899</v>
      </c>
      <c r="E6" s="130">
        <f t="shared" si="18"/>
        <v>178</v>
      </c>
      <c r="F6" s="115">
        <f t="shared" si="18"/>
        <v>62055</v>
      </c>
      <c r="G6" s="130">
        <f t="shared" si="18"/>
        <v>50280</v>
      </c>
      <c r="H6" s="130">
        <f t="shared" si="18"/>
        <v>11435</v>
      </c>
      <c r="I6" s="130">
        <f t="shared" si="18"/>
        <v>340</v>
      </c>
      <c r="J6" s="115">
        <f t="shared" si="18"/>
        <v>74709</v>
      </c>
      <c r="K6" s="130">
        <f t="shared" si="18"/>
        <v>58773</v>
      </c>
      <c r="L6" s="130">
        <f t="shared" si="18"/>
        <v>13591</v>
      </c>
      <c r="M6" s="130">
        <f t="shared" si="18"/>
        <v>4456</v>
      </c>
      <c r="N6" s="130">
        <f t="shared" si="18"/>
        <v>2346.6000000000004</v>
      </c>
      <c r="O6" s="115">
        <f t="shared" si="18"/>
        <v>84848.905999999988</v>
      </c>
      <c r="P6" s="130">
        <f t="shared" si="18"/>
        <v>67634.168999999994</v>
      </c>
      <c r="Q6" s="130">
        <f t="shared" si="18"/>
        <v>15504.823999999999</v>
      </c>
      <c r="R6" s="130">
        <f t="shared" si="18"/>
        <v>6734.4859999999999</v>
      </c>
      <c r="S6" s="130">
        <f t="shared" si="18"/>
        <v>1709.9129999999998</v>
      </c>
      <c r="T6" s="115">
        <f t="shared" si="18"/>
        <v>99664.760999999999</v>
      </c>
      <c r="U6" s="130">
        <f t="shared" si="18"/>
        <v>72622.876000000004</v>
      </c>
      <c r="V6" s="130">
        <f t="shared" si="18"/>
        <v>18544.962000000003</v>
      </c>
      <c r="W6" s="130">
        <f t="shared" si="18"/>
        <v>11507.130999999999</v>
      </c>
      <c r="X6" s="130">
        <f t="shared" si="18"/>
        <v>8496.9230000000007</v>
      </c>
      <c r="Y6" s="115">
        <f t="shared" si="18"/>
        <v>76327.593000000008</v>
      </c>
      <c r="Z6" s="130">
        <f t="shared" si="18"/>
        <v>61439.632999999994</v>
      </c>
      <c r="AA6" s="130">
        <f t="shared" si="18"/>
        <v>13906.62</v>
      </c>
      <c r="AB6" s="130">
        <f t="shared" si="18"/>
        <v>4798.6110000000008</v>
      </c>
      <c r="AC6" s="130">
        <f t="shared" si="18"/>
        <v>981.34</v>
      </c>
      <c r="AD6" s="115">
        <f t="shared" si="18"/>
        <v>77668.137000000002</v>
      </c>
      <c r="AE6" s="130">
        <f t="shared" si="18"/>
        <v>62470.186000000002</v>
      </c>
      <c r="AF6" s="130">
        <f t="shared" si="18"/>
        <v>14130.473000000002</v>
      </c>
      <c r="AG6" s="130">
        <f t="shared" si="18"/>
        <v>5049.8789999999999</v>
      </c>
      <c r="AH6" s="130">
        <f t="shared" si="18"/>
        <v>1067.4780000000001</v>
      </c>
      <c r="AI6" s="115">
        <f t="shared" si="18"/>
        <v>78817.039999999994</v>
      </c>
      <c r="AJ6" s="130">
        <f t="shared" si="18"/>
        <v>63353.669999999991</v>
      </c>
      <c r="AK6" s="130">
        <f t="shared" si="18"/>
        <v>14315.137999999999</v>
      </c>
      <c r="AL6" s="130">
        <f t="shared" si="18"/>
        <v>5276.487000000001</v>
      </c>
      <c r="AM6" s="130">
        <f t="shared" si="18"/>
        <v>1148.232</v>
      </c>
      <c r="AN6" s="115">
        <f t="shared" si="18"/>
        <v>79784.106</v>
      </c>
      <c r="AO6" s="130">
        <f t="shared" si="18"/>
        <v>64076.488000000005</v>
      </c>
      <c r="AP6" s="130">
        <f t="shared" si="18"/>
        <v>14482.018999999998</v>
      </c>
      <c r="AQ6" s="130">
        <f t="shared" si="18"/>
        <v>5488.25</v>
      </c>
      <c r="AR6" s="130">
        <f t="shared" si="18"/>
        <v>1225.5990000000002</v>
      </c>
      <c r="AS6" s="115">
        <f t="shared" si="18"/>
        <v>80774.426999999996</v>
      </c>
      <c r="AT6" s="130">
        <f t="shared" si="18"/>
        <v>64816.761999999995</v>
      </c>
      <c r="AU6" s="130">
        <f t="shared" si="18"/>
        <v>14649.904999999999</v>
      </c>
      <c r="AV6" s="130">
        <f t="shared" si="18"/>
        <v>5703.0220000000008</v>
      </c>
      <c r="AW6" s="130">
        <f t="shared" si="18"/>
        <v>1307.76</v>
      </c>
      <c r="AX6" s="115">
        <f t="shared" si="18"/>
        <v>81789.618999999992</v>
      </c>
      <c r="AY6" s="130">
        <f t="shared" si="18"/>
        <v>65578.400999999998</v>
      </c>
      <c r="AZ6" s="130">
        <f t="shared" si="18"/>
        <v>14819.468999999999</v>
      </c>
      <c r="BA6" s="130">
        <f t="shared" si="18"/>
        <v>5936.3190000000004</v>
      </c>
      <c r="BB6" s="130">
        <f t="shared" si="18"/>
        <v>1391.749</v>
      </c>
      <c r="BC6" s="115">
        <f t="shared" si="18"/>
        <v>82570.845000000001</v>
      </c>
      <c r="BD6" s="130">
        <f t="shared" si="18"/>
        <v>66125.969000000012</v>
      </c>
      <c r="BE6" s="130">
        <f t="shared" si="18"/>
        <v>14975.705999999996</v>
      </c>
      <c r="BF6" s="130">
        <f t="shared" si="18"/>
        <v>6128.3380000000006</v>
      </c>
      <c r="BG6" s="130">
        <f t="shared" si="18"/>
        <v>1469.17</v>
      </c>
      <c r="BH6" s="115">
        <f t="shared" si="18"/>
        <v>83260.157000000007</v>
      </c>
      <c r="BI6" s="130">
        <f t="shared" si="18"/>
        <v>66566.652000000002</v>
      </c>
      <c r="BJ6" s="130">
        <f t="shared" si="18"/>
        <v>15144.189000000002</v>
      </c>
      <c r="BK6" s="130">
        <f t="shared" si="18"/>
        <v>6325.4920000000002</v>
      </c>
      <c r="BL6" s="130">
        <f t="shared" si="18"/>
        <v>1549.316</v>
      </c>
      <c r="BM6" s="115">
        <f t="shared" si="18"/>
        <v>84075.992999999988</v>
      </c>
      <c r="BN6" s="130">
        <f t="shared" si="18"/>
        <v>67107.087</v>
      </c>
      <c r="BO6" s="130">
        <f t="shared" ref="BO6:DZ6" si="19">SUM(BO8:BO23)</f>
        <v>15330.912999999999</v>
      </c>
      <c r="BP6" s="130">
        <f t="shared" si="19"/>
        <v>6536.2980000000007</v>
      </c>
      <c r="BQ6" s="130">
        <f t="shared" si="19"/>
        <v>1637.9930000000002</v>
      </c>
      <c r="BR6" s="115">
        <f t="shared" si="19"/>
        <v>86307.953999999983</v>
      </c>
      <c r="BS6" s="130">
        <f t="shared" si="19"/>
        <v>68622.304999999993</v>
      </c>
      <c r="BT6" s="130">
        <f t="shared" si="19"/>
        <v>15879.642000000002</v>
      </c>
      <c r="BU6" s="130">
        <f t="shared" si="19"/>
        <v>7063.5529999999999</v>
      </c>
      <c r="BV6" s="130">
        <f t="shared" si="19"/>
        <v>1806.0069999999998</v>
      </c>
      <c r="BW6" s="115">
        <f t="shared" si="19"/>
        <v>87527.090999999986</v>
      </c>
      <c r="BX6" s="130">
        <f t="shared" si="19"/>
        <v>69428.237999999998</v>
      </c>
      <c r="BY6" s="130">
        <f t="shared" si="19"/>
        <v>16204.699000000001</v>
      </c>
      <c r="BZ6" s="130">
        <f t="shared" si="19"/>
        <v>7350.7609999999995</v>
      </c>
      <c r="CA6" s="130">
        <f t="shared" si="19"/>
        <v>1894.1540000000002</v>
      </c>
      <c r="CB6" s="115">
        <f t="shared" si="19"/>
        <v>88769.09599999999</v>
      </c>
      <c r="CC6" s="130">
        <f t="shared" si="19"/>
        <v>70244.240999999995</v>
      </c>
      <c r="CD6" s="130">
        <f t="shared" si="19"/>
        <v>16533.046999999999</v>
      </c>
      <c r="CE6" s="130">
        <f t="shared" si="19"/>
        <v>7657.5529999999999</v>
      </c>
      <c r="CF6" s="130">
        <f t="shared" si="19"/>
        <v>1991.8079999999998</v>
      </c>
      <c r="CG6" s="115">
        <f t="shared" si="19"/>
        <v>90017.186000000002</v>
      </c>
      <c r="CH6" s="130">
        <f t="shared" si="19"/>
        <v>71078.562000000005</v>
      </c>
      <c r="CI6" s="130">
        <f t="shared" si="19"/>
        <v>16856.582000000002</v>
      </c>
      <c r="CJ6" s="130">
        <f t="shared" si="19"/>
        <v>7984.1330000000007</v>
      </c>
      <c r="CK6" s="130">
        <f t="shared" si="19"/>
        <v>2082.0419999999999</v>
      </c>
      <c r="CL6" s="115">
        <f t="shared" si="19"/>
        <v>91245.212</v>
      </c>
      <c r="CM6" s="130">
        <f t="shared" si="19"/>
        <v>71896.221999999994</v>
      </c>
      <c r="CN6" s="130">
        <f t="shared" si="19"/>
        <v>17168.52</v>
      </c>
      <c r="CO6" s="130">
        <f t="shared" si="19"/>
        <v>8337.5979999999981</v>
      </c>
      <c r="CP6" s="130">
        <f t="shared" si="19"/>
        <v>2180.4699999999998</v>
      </c>
      <c r="CQ6" s="115">
        <f t="shared" si="19"/>
        <v>92441.997999999992</v>
      </c>
      <c r="CR6" s="130">
        <f t="shared" si="19"/>
        <v>72694.290000000008</v>
      </c>
      <c r="CS6" s="130">
        <f t="shared" si="19"/>
        <v>17464.662</v>
      </c>
      <c r="CT6" s="130">
        <f t="shared" si="19"/>
        <v>8703.5769999999993</v>
      </c>
      <c r="CU6" s="130">
        <f t="shared" si="19"/>
        <v>2283.0459999999994</v>
      </c>
      <c r="CV6" s="115">
        <f t="shared" si="19"/>
        <v>93648.024999999994</v>
      </c>
      <c r="CW6" s="130">
        <f t="shared" si="19"/>
        <v>73486.788000000015</v>
      </c>
      <c r="CX6" s="130">
        <f t="shared" si="19"/>
        <v>17775.539000000001</v>
      </c>
      <c r="CY6" s="130">
        <f t="shared" si="19"/>
        <v>9083.6670000000013</v>
      </c>
      <c r="CZ6" s="130">
        <f t="shared" si="19"/>
        <v>2385.6979999999999</v>
      </c>
      <c r="DA6" s="115">
        <f t="shared" si="19"/>
        <v>94827.396999999997</v>
      </c>
      <c r="DB6" s="130">
        <f t="shared" si="19"/>
        <v>74277.712999999989</v>
      </c>
      <c r="DC6" s="130">
        <f t="shared" si="19"/>
        <v>18074.543999999998</v>
      </c>
      <c r="DD6" s="130">
        <f t="shared" si="19"/>
        <v>9456.2299999999977</v>
      </c>
      <c r="DE6" s="130">
        <f t="shared" si="19"/>
        <v>2475.14</v>
      </c>
      <c r="DF6" s="115">
        <f t="shared" si="19"/>
        <v>95949.454999999987</v>
      </c>
      <c r="DG6" s="130">
        <f t="shared" si="19"/>
        <v>75018.403999999995</v>
      </c>
      <c r="DH6" s="130">
        <f t="shared" si="19"/>
        <v>18365.041000000001</v>
      </c>
      <c r="DI6" s="130">
        <f t="shared" si="19"/>
        <v>9834.4709999999995</v>
      </c>
      <c r="DJ6" s="130">
        <f t="shared" si="19"/>
        <v>2566.0099999999998</v>
      </c>
      <c r="DK6" s="115">
        <f t="shared" si="19"/>
        <v>99986.616000000009</v>
      </c>
      <c r="DL6" s="130">
        <f t="shared" si="19"/>
        <v>78054.945999999996</v>
      </c>
      <c r="DM6" s="130">
        <f t="shared" si="19"/>
        <v>19371.406000000003</v>
      </c>
      <c r="DN6" s="130">
        <f t="shared" si="19"/>
        <v>11773.195000000002</v>
      </c>
      <c r="DO6" s="130">
        <f t="shared" si="19"/>
        <v>3700.9909999999995</v>
      </c>
      <c r="DP6" s="115">
        <f t="shared" si="19"/>
        <v>101261.174</v>
      </c>
      <c r="DQ6" s="130">
        <f t="shared" si="19"/>
        <v>78939.508000000002</v>
      </c>
      <c r="DR6" s="130">
        <f t="shared" si="19"/>
        <v>19664.830000000002</v>
      </c>
      <c r="DS6" s="130">
        <f t="shared" si="19"/>
        <v>12336.759</v>
      </c>
      <c r="DT6" s="130">
        <f t="shared" si="19"/>
        <v>3858.2499999999995</v>
      </c>
      <c r="DU6" s="115">
        <f t="shared" si="19"/>
        <v>102546.318</v>
      </c>
      <c r="DV6" s="130">
        <f t="shared" si="19"/>
        <v>79841.557000000015</v>
      </c>
      <c r="DW6" s="130">
        <f t="shared" si="19"/>
        <v>19948.766999999996</v>
      </c>
      <c r="DX6" s="130">
        <f t="shared" si="19"/>
        <v>12910.517999999998</v>
      </c>
      <c r="DY6" s="130">
        <f t="shared" si="19"/>
        <v>4017.8050000000003</v>
      </c>
      <c r="DZ6" s="115">
        <f t="shared" si="19"/>
        <v>103761.736</v>
      </c>
      <c r="EA6" s="130">
        <f t="shared" ref="EA6:FH6" si="20">SUM(EA8:EA23)</f>
        <v>80694.194000000003</v>
      </c>
      <c r="EB6" s="130">
        <f t="shared" si="20"/>
        <v>20217.958999999995</v>
      </c>
      <c r="EC6" s="130">
        <f t="shared" si="20"/>
        <v>13462.953000000003</v>
      </c>
      <c r="ED6" s="130">
        <f t="shared" si="20"/>
        <v>4170.38</v>
      </c>
      <c r="EE6" s="115">
        <f t="shared" si="20"/>
        <v>105165.75900000002</v>
      </c>
      <c r="EF6" s="130">
        <f t="shared" si="20"/>
        <v>81680.458999999988</v>
      </c>
      <c r="EG6" s="130">
        <f t="shared" si="20"/>
        <v>20538.771999999997</v>
      </c>
      <c r="EH6" s="130">
        <f t="shared" si="20"/>
        <v>14049.832999999999</v>
      </c>
      <c r="EI6" s="130">
        <f t="shared" si="20"/>
        <v>4332.8379999999997</v>
      </c>
      <c r="EJ6" s="115">
        <f t="shared" si="20"/>
        <v>106662.133</v>
      </c>
      <c r="EK6" s="130">
        <f t="shared" si="20"/>
        <v>82731.236999999994</v>
      </c>
      <c r="EL6" s="130">
        <f t="shared" si="20"/>
        <v>20880.003999999994</v>
      </c>
      <c r="EM6" s="130">
        <f t="shared" si="20"/>
        <v>14687.056999999999</v>
      </c>
      <c r="EN6" s="130">
        <f t="shared" si="20"/>
        <v>4504.4650000000001</v>
      </c>
      <c r="EO6" s="115">
        <f t="shared" si="20"/>
        <v>108131.20299999999</v>
      </c>
      <c r="EP6" s="130">
        <f t="shared" si="20"/>
        <v>83759.429999999978</v>
      </c>
      <c r="EQ6" s="130">
        <f t="shared" si="20"/>
        <v>21218.550999999999</v>
      </c>
      <c r="ER6" s="130">
        <f t="shared" si="20"/>
        <v>15358.166999999999</v>
      </c>
      <c r="ES6" s="130">
        <f t="shared" si="20"/>
        <v>4676.6909999999998</v>
      </c>
      <c r="ET6" s="115">
        <f t="shared" si="20"/>
        <v>109747.26499999998</v>
      </c>
      <c r="EU6" s="130">
        <f t="shared" si="20"/>
        <v>84871.411999999997</v>
      </c>
      <c r="EV6" s="130">
        <f t="shared" si="20"/>
        <v>21617.680999999997</v>
      </c>
      <c r="EW6" s="130">
        <f t="shared" si="20"/>
        <v>16041.583999999999</v>
      </c>
      <c r="EX6" s="130">
        <f t="shared" si="20"/>
        <v>4854.7610000000004</v>
      </c>
      <c r="EY6" s="115">
        <f t="shared" si="20"/>
        <v>111126.71600000001</v>
      </c>
      <c r="EZ6" s="130">
        <f t="shared" si="20"/>
        <v>85808.37999999999</v>
      </c>
      <c r="FA6" s="130">
        <f t="shared" si="20"/>
        <v>21964.551000000003</v>
      </c>
      <c r="FB6" s="130">
        <f t="shared" si="20"/>
        <v>16671.271999999997</v>
      </c>
      <c r="FC6" s="130">
        <f t="shared" si="20"/>
        <v>5017.1470000000008</v>
      </c>
      <c r="FD6" s="115">
        <f t="shared" si="20"/>
        <v>112718.22199999999</v>
      </c>
      <c r="FE6" s="130">
        <f t="shared" si="20"/>
        <v>86792.325999999986</v>
      </c>
      <c r="FF6" s="130">
        <f t="shared" si="20"/>
        <v>22421.869999999992</v>
      </c>
      <c r="FG6" s="130">
        <f t="shared" si="20"/>
        <v>17419.734</v>
      </c>
      <c r="FH6" s="130">
        <f t="shared" si="20"/>
        <v>5247.7280000000001</v>
      </c>
      <c r="FI6" s="115">
        <f t="shared" ref="FI6" si="21">SUM(FI8:FI23)</f>
        <v>113954.02100000001</v>
      </c>
      <c r="FJ6" s="130">
        <f t="shared" ref="FJ6:FM6" si="22">SUM(FJ8:FJ23)</f>
        <v>79941.673999999999</v>
      </c>
      <c r="FK6" s="130">
        <f t="shared" si="22"/>
        <v>21700.308000000005</v>
      </c>
      <c r="FL6" s="130">
        <f t="shared" si="22"/>
        <v>18172.759000000002</v>
      </c>
      <c r="FM6" s="130">
        <f t="shared" si="22"/>
        <v>12312.038999999999</v>
      </c>
      <c r="FN6" s="115">
        <f t="shared" ref="FN6:FR6" si="23">SUM(FN8:FN23)</f>
        <v>115428.74</v>
      </c>
      <c r="FO6" s="130">
        <f t="shared" si="23"/>
        <v>70559.047000000006</v>
      </c>
      <c r="FP6" s="130">
        <f t="shared" si="23"/>
        <v>22578.420000000002</v>
      </c>
      <c r="FQ6" s="130">
        <f t="shared" si="23"/>
        <v>19238.834999999995</v>
      </c>
      <c r="FR6" s="162">
        <f t="shared" si="23"/>
        <v>5434.9650000000001</v>
      </c>
      <c r="FS6" s="162">
        <f>SUM(FS8:FS23)</f>
        <v>116624898</v>
      </c>
      <c r="FT6" s="162">
        <f t="shared" ref="FT6:FW6" si="24">SUM(FT8:FT23)</f>
        <v>86726668</v>
      </c>
      <c r="FU6" s="162">
        <f t="shared" si="24"/>
        <v>22723195</v>
      </c>
      <c r="FV6" s="162">
        <f t="shared" si="24"/>
        <v>19258785</v>
      </c>
      <c r="FW6" s="162">
        <f t="shared" si="24"/>
        <v>7175035</v>
      </c>
      <c r="FX6" s="115">
        <f t="shared" ref="FX6:GB6" si="25">SUM(FX8:FX23)</f>
        <v>117737004</v>
      </c>
      <c r="FY6" s="130">
        <f t="shared" si="25"/>
        <v>87304421</v>
      </c>
      <c r="FZ6" s="130">
        <f t="shared" si="25"/>
        <v>22992945</v>
      </c>
      <c r="GA6" s="130">
        <f t="shared" si="25"/>
        <v>19709983</v>
      </c>
      <c r="GB6" s="162">
        <f t="shared" si="25"/>
        <v>7439638</v>
      </c>
      <c r="GC6" s="115">
        <f t="shared" ref="GC6:GG6" si="26">SUM(GC8:GC23)</f>
        <v>119113041</v>
      </c>
      <c r="GD6" s="130">
        <f t="shared" si="26"/>
        <v>88035920</v>
      </c>
      <c r="GE6" s="130">
        <f t="shared" si="26"/>
        <v>23319446</v>
      </c>
      <c r="GF6" s="130">
        <f t="shared" si="26"/>
        <v>20279180</v>
      </c>
      <c r="GG6" s="176">
        <f t="shared" si="26"/>
        <v>5282943</v>
      </c>
      <c r="GH6" s="130">
        <f>SUM(GH8:GH23)</f>
        <v>120510619</v>
      </c>
      <c r="GI6" s="130">
        <f t="shared" ref="GI6:GL6" si="27">SUM(GI8:GI23)</f>
        <v>88796123</v>
      </c>
      <c r="GJ6" s="130">
        <f t="shared" si="27"/>
        <v>23641226</v>
      </c>
      <c r="GK6" s="130">
        <f t="shared" si="27"/>
        <v>20845499</v>
      </c>
      <c r="GL6" s="162">
        <f t="shared" si="27"/>
        <v>5500944</v>
      </c>
      <c r="GM6" s="130">
        <f>SUM(GM8:GM23)</f>
        <v>121638404</v>
      </c>
      <c r="GN6" s="130">
        <f t="shared" ref="GN6:GQ6" si="28">SUM(GN8:GN23)</f>
        <v>89425460</v>
      </c>
      <c r="GO6" s="130">
        <f t="shared" si="28"/>
        <v>23927838</v>
      </c>
      <c r="GP6" s="130">
        <f t="shared" si="28"/>
        <v>21314055</v>
      </c>
      <c r="GQ6" s="162">
        <f t="shared" si="28"/>
        <v>5626890</v>
      </c>
      <c r="GR6" s="130">
        <f>SUM(GR8:GR23)</f>
        <v>122964652</v>
      </c>
      <c r="GS6" s="130">
        <f t="shared" ref="GS6:GV6" si="29">SUM(GS8:GS23)</f>
        <v>90134412</v>
      </c>
      <c r="GT6" s="130">
        <f t="shared" si="29"/>
        <v>24243555</v>
      </c>
      <c r="GU6" s="130">
        <f t="shared" si="29"/>
        <v>22046707</v>
      </c>
      <c r="GV6" s="162">
        <f t="shared" si="29"/>
        <v>5836379</v>
      </c>
      <c r="GW6" s="130">
        <f>SUM(GW8:GW23)</f>
        <v>123867886</v>
      </c>
      <c r="GX6" s="130">
        <f t="shared" ref="GX6:HA6" si="30">SUM(GX8:GX23)</f>
        <v>90640141</v>
      </c>
      <c r="GY6" s="130">
        <f t="shared" si="30"/>
        <v>24458446</v>
      </c>
      <c r="GZ6" s="130">
        <f t="shared" si="30"/>
        <v>22506737</v>
      </c>
      <c r="HA6" s="162">
        <f t="shared" si="30"/>
        <v>5934113</v>
      </c>
      <c r="HB6" s="130">
        <f>SUM(HB8:HB23)</f>
        <v>124874699</v>
      </c>
      <c r="HC6" s="130">
        <f t="shared" ref="HC6:HF6" si="31">SUM(HC8:HC23)</f>
        <v>91181111</v>
      </c>
      <c r="HD6" s="130">
        <f t="shared" si="31"/>
        <v>24701563</v>
      </c>
      <c r="HE6" s="130">
        <f t="shared" si="31"/>
        <v>22985096</v>
      </c>
      <c r="HF6" s="162">
        <f t="shared" si="31"/>
        <v>6073449</v>
      </c>
      <c r="HG6" s="130">
        <f>SUM(HG8:HG23)</f>
        <v>125949938</v>
      </c>
      <c r="HH6" s="130">
        <f t="shared" ref="HH6:HK6" si="32">SUM(HH8:HH23)</f>
        <v>91589290</v>
      </c>
      <c r="HI6" s="130">
        <f t="shared" si="32"/>
        <v>25020545</v>
      </c>
      <c r="HJ6" s="130">
        <f t="shared" si="32"/>
        <v>23379364</v>
      </c>
      <c r="HK6" s="162">
        <f t="shared" si="32"/>
        <v>6308755</v>
      </c>
      <c r="HL6" s="130">
        <f>SUM(HL8:HL23)</f>
        <v>126677238</v>
      </c>
      <c r="HM6" s="130">
        <f t="shared" ref="HM6:HP6" si="33">SUM(HM8:HM23)</f>
        <v>91828204</v>
      </c>
      <c r="HN6" s="130">
        <f t="shared" si="33"/>
        <v>25234017</v>
      </c>
      <c r="HO6" s="130">
        <f t="shared" si="33"/>
        <v>23850977</v>
      </c>
      <c r="HP6" s="162">
        <f t="shared" si="33"/>
        <v>6455987</v>
      </c>
      <c r="HQ6" s="130">
        <f>SUM(HQ8:HQ23)</f>
        <v>128044389</v>
      </c>
      <c r="HR6" s="130">
        <f t="shared" ref="HR6:HX6" si="34">SUM(HR8:HR23)</f>
        <v>92562435</v>
      </c>
      <c r="HS6" s="130">
        <f t="shared" si="34"/>
        <v>25506846</v>
      </c>
      <c r="HT6" s="130">
        <f t="shared" si="34"/>
        <v>24477298</v>
      </c>
      <c r="HU6" s="130">
        <f t="shared" ref="HU6:HW6" si="35">SUM(HU8:HU23)</f>
        <v>1367623</v>
      </c>
      <c r="HV6" s="130">
        <f t="shared" si="35"/>
        <v>5146201</v>
      </c>
      <c r="HW6" s="130">
        <f t="shared" si="35"/>
        <v>181689</v>
      </c>
      <c r="HX6" s="162">
        <f t="shared" si="34"/>
        <v>6695513</v>
      </c>
    </row>
    <row r="7" spans="1:232">
      <c r="A7" s="7"/>
      <c r="B7" s="1"/>
      <c r="C7" s="1"/>
      <c r="D7" s="1"/>
      <c r="E7" s="1"/>
      <c r="F7" s="13"/>
      <c r="G7" s="1"/>
      <c r="H7" s="1"/>
      <c r="I7" s="1"/>
      <c r="J7" s="13"/>
      <c r="K7" s="1"/>
      <c r="L7" s="1"/>
      <c r="M7" s="1"/>
      <c r="N7" s="1"/>
      <c r="O7" s="13"/>
      <c r="P7" s="1"/>
      <c r="Q7" s="1"/>
      <c r="R7" s="1"/>
      <c r="S7" s="1"/>
      <c r="T7" s="13"/>
      <c r="U7" s="1"/>
      <c r="V7" s="1"/>
      <c r="W7" s="1"/>
      <c r="X7" s="1"/>
      <c r="Y7" s="13"/>
      <c r="Z7" s="1"/>
      <c r="AA7" s="1"/>
      <c r="AB7" s="1"/>
      <c r="AC7" s="1"/>
      <c r="AD7" s="13"/>
      <c r="AE7" s="1"/>
      <c r="AF7" s="1"/>
      <c r="AG7" s="1"/>
      <c r="AH7" s="1"/>
      <c r="AI7" s="13"/>
      <c r="AJ7" s="1"/>
      <c r="AK7" s="1"/>
      <c r="AL7" s="1"/>
      <c r="AM7" s="1"/>
      <c r="AN7" s="13"/>
      <c r="AO7" s="1"/>
      <c r="AP7" s="1"/>
      <c r="AQ7" s="1"/>
      <c r="AR7" s="1"/>
      <c r="AS7" s="13"/>
      <c r="AT7" s="1"/>
      <c r="AU7" s="1"/>
      <c r="AV7" s="1"/>
      <c r="AW7" s="1"/>
      <c r="AX7" s="13"/>
      <c r="AY7" s="1"/>
      <c r="AZ7" s="1"/>
      <c r="BA7" s="1"/>
      <c r="BB7" s="1"/>
      <c r="BC7" s="13"/>
      <c r="BD7" s="1"/>
      <c r="BE7" s="1"/>
      <c r="BF7" s="1"/>
      <c r="BG7" s="1"/>
      <c r="BH7" s="13"/>
      <c r="BI7" s="1"/>
      <c r="BJ7" s="1"/>
      <c r="BK7" s="1"/>
      <c r="BL7" s="1"/>
      <c r="BM7" s="13"/>
      <c r="BN7" s="1"/>
      <c r="BO7" s="1"/>
      <c r="BP7" s="1"/>
      <c r="BQ7" s="1"/>
      <c r="BR7" s="13"/>
      <c r="BS7" s="1"/>
      <c r="BT7" s="1"/>
      <c r="BU7" s="1"/>
      <c r="BV7" s="1"/>
      <c r="BW7" s="13"/>
      <c r="BX7" s="1"/>
      <c r="BY7" s="1"/>
      <c r="BZ7" s="1"/>
      <c r="CA7" s="1"/>
      <c r="CB7" s="13"/>
      <c r="CC7" s="1"/>
      <c r="CD7" s="1"/>
      <c r="CE7" s="1"/>
      <c r="CF7" s="1"/>
      <c r="CG7" s="13"/>
      <c r="CH7" s="1"/>
      <c r="CI7" s="1"/>
      <c r="CJ7" s="1"/>
      <c r="CK7" s="1"/>
      <c r="CL7" s="13"/>
      <c r="CM7" s="1"/>
      <c r="CN7" s="1"/>
      <c r="CO7" s="1"/>
      <c r="CP7" s="1"/>
      <c r="CQ7" s="13"/>
      <c r="CR7" s="1"/>
      <c r="CS7" s="1"/>
      <c r="CT7" s="1"/>
      <c r="CU7" s="1"/>
      <c r="CV7" s="13"/>
      <c r="CW7" s="1"/>
      <c r="CX7" s="1"/>
      <c r="CY7" s="1"/>
      <c r="CZ7" s="1"/>
      <c r="DA7" s="13"/>
      <c r="DB7" s="1"/>
      <c r="DC7" s="1"/>
      <c r="DD7" s="1"/>
      <c r="DE7" s="1"/>
      <c r="DF7" s="13"/>
      <c r="DG7" s="1"/>
      <c r="DH7" s="1"/>
      <c r="DI7" s="1"/>
      <c r="DJ7" s="1"/>
      <c r="DK7" s="13"/>
      <c r="DL7" s="1"/>
      <c r="DM7" s="1"/>
      <c r="DN7" s="1"/>
      <c r="DO7" s="1"/>
      <c r="DP7" s="116"/>
      <c r="DQ7" s="1"/>
      <c r="DR7" s="1"/>
      <c r="DS7" s="1"/>
      <c r="DT7" s="1"/>
      <c r="DU7" s="116"/>
      <c r="DV7" s="1"/>
      <c r="DW7" s="1"/>
      <c r="DX7" s="1"/>
      <c r="DY7" s="1"/>
      <c r="DZ7" s="116"/>
      <c r="EA7" s="1"/>
      <c r="EB7" s="1"/>
      <c r="EC7" s="1"/>
      <c r="ED7" s="1"/>
      <c r="EE7" s="116"/>
      <c r="EF7" s="1"/>
      <c r="EG7" s="1"/>
      <c r="EH7" s="1"/>
      <c r="EI7" s="1"/>
      <c r="EJ7" s="116"/>
      <c r="EK7" s="1"/>
      <c r="EL7" s="1"/>
      <c r="EM7" s="1"/>
      <c r="EN7" s="1"/>
      <c r="EO7" s="116"/>
      <c r="EP7" s="1"/>
      <c r="EQ7" s="1"/>
      <c r="ER7" s="1"/>
      <c r="ES7" s="1"/>
      <c r="ET7" s="116"/>
      <c r="EU7" s="1"/>
      <c r="EV7" s="1"/>
      <c r="EW7" s="1"/>
      <c r="EX7" s="1"/>
      <c r="EY7" s="116"/>
      <c r="EZ7" s="1"/>
      <c r="FA7" s="1"/>
      <c r="FB7" s="1"/>
      <c r="FC7" s="1"/>
      <c r="FD7" s="116"/>
      <c r="FE7" s="1"/>
      <c r="FF7" s="1"/>
      <c r="FG7" s="1"/>
      <c r="FH7" s="1"/>
      <c r="FI7" s="116"/>
      <c r="FJ7" s="1"/>
      <c r="FK7" s="1"/>
      <c r="FL7" s="1"/>
      <c r="FM7" s="1"/>
      <c r="FN7" s="116"/>
      <c r="FO7" s="1"/>
      <c r="FP7" s="1"/>
      <c r="FQ7" s="1"/>
      <c r="FR7" s="151"/>
      <c r="FS7" s="101">
        <v>313914040</v>
      </c>
      <c r="FW7" s="151"/>
      <c r="FX7" s="101"/>
      <c r="FY7" s="101"/>
      <c r="FZ7" s="101"/>
      <c r="GA7" s="101"/>
      <c r="GF7" s="101">
        <v>55387539</v>
      </c>
      <c r="GG7" s="151"/>
      <c r="GH7" s="101"/>
      <c r="GI7" s="101"/>
      <c r="GJ7" s="101"/>
      <c r="GK7" s="101"/>
      <c r="GM7" s="101"/>
      <c r="GN7" s="101"/>
      <c r="GO7" s="101"/>
      <c r="GP7" s="101"/>
      <c r="GR7" s="101"/>
      <c r="GS7" s="101"/>
      <c r="GT7" s="101"/>
      <c r="GU7" s="101"/>
      <c r="GW7" s="101"/>
      <c r="GX7" s="101"/>
      <c r="GY7" s="101"/>
      <c r="GZ7" s="101"/>
      <c r="HB7" s="101"/>
      <c r="HC7" s="101"/>
      <c r="HD7" s="101"/>
      <c r="HE7" s="101"/>
      <c r="HG7" s="101"/>
      <c r="HH7" s="101"/>
      <c r="HI7" s="101"/>
      <c r="HJ7" s="101"/>
    </row>
    <row r="8" spans="1:232">
      <c r="A8" s="1" t="s">
        <v>19</v>
      </c>
      <c r="B8" s="6">
        <v>3267</v>
      </c>
      <c r="C8" s="6">
        <v>2284</v>
      </c>
      <c r="D8" s="6">
        <v>980</v>
      </c>
      <c r="E8" s="6">
        <v>3</v>
      </c>
      <c r="F8" s="61">
        <v>3445</v>
      </c>
      <c r="G8" s="6">
        <v>2535</v>
      </c>
      <c r="H8" s="6">
        <v>904</v>
      </c>
      <c r="I8" s="6">
        <v>6</v>
      </c>
      <c r="J8" s="61">
        <v>3891</v>
      </c>
      <c r="K8" s="6">
        <v>2870</v>
      </c>
      <c r="L8" s="6">
        <v>996</v>
      </c>
      <c r="M8" s="6">
        <v>33</v>
      </c>
      <c r="N8" s="6">
        <v>24.8</v>
      </c>
      <c r="O8" s="61">
        <v>4040.3890000000001</v>
      </c>
      <c r="P8" s="6">
        <v>2980.4740000000002</v>
      </c>
      <c r="Q8" s="6">
        <v>1021.418</v>
      </c>
      <c r="R8" s="6">
        <v>24.629000000000001</v>
      </c>
      <c r="S8" s="6">
        <v>38.497</v>
      </c>
      <c r="T8" s="61">
        <v>4447.1000000000004</v>
      </c>
      <c r="U8" s="6">
        <v>3161.6709999999998</v>
      </c>
      <c r="V8" s="6">
        <v>1153.0440000000001</v>
      </c>
      <c r="W8" s="6">
        <v>72.626999999999995</v>
      </c>
      <c r="X8" s="6">
        <v>132.38499999999999</v>
      </c>
      <c r="Y8" s="61">
        <v>3918.52</v>
      </c>
      <c r="Z8" s="6">
        <v>2895.848</v>
      </c>
      <c r="AA8" s="6">
        <v>1001.862</v>
      </c>
      <c r="AB8" s="6">
        <v>31.277999999999999</v>
      </c>
      <c r="AC8" s="6">
        <v>20.81</v>
      </c>
      <c r="AD8" s="61">
        <v>3925.2179999999998</v>
      </c>
      <c r="AE8" s="6">
        <v>2900.3589999999999</v>
      </c>
      <c r="AF8" s="6">
        <v>1002.232</v>
      </c>
      <c r="AG8" s="6">
        <v>30.352</v>
      </c>
      <c r="AH8" s="6">
        <v>22.626999999999999</v>
      </c>
      <c r="AI8" s="61">
        <v>3934.1089999999999</v>
      </c>
      <c r="AJ8" s="6">
        <v>2907.3339999999998</v>
      </c>
      <c r="AK8" s="6">
        <v>1002.357</v>
      </c>
      <c r="AL8" s="6">
        <v>29.521999999999998</v>
      </c>
      <c r="AM8" s="6">
        <v>24.417999999999999</v>
      </c>
      <c r="AN8" s="61">
        <v>3951.8339999999998</v>
      </c>
      <c r="AO8" s="6">
        <v>2921.5749999999998</v>
      </c>
      <c r="AP8" s="6">
        <v>1003.995</v>
      </c>
      <c r="AQ8" s="6">
        <v>28.832000000000001</v>
      </c>
      <c r="AR8" s="6">
        <v>26.263999999999999</v>
      </c>
      <c r="AS8" s="61">
        <v>3972.527</v>
      </c>
      <c r="AT8" s="6">
        <v>2937.83</v>
      </c>
      <c r="AU8" s="6">
        <v>1006.378</v>
      </c>
      <c r="AV8" s="6">
        <v>28.117999999999999</v>
      </c>
      <c r="AW8" s="6">
        <v>28.318999999999999</v>
      </c>
      <c r="AX8" s="61">
        <v>3991.569</v>
      </c>
      <c r="AY8" s="6">
        <v>2952.35</v>
      </c>
      <c r="AZ8" s="6">
        <v>1008.82</v>
      </c>
      <c r="BA8" s="6">
        <v>27.423999999999999</v>
      </c>
      <c r="BB8" s="6">
        <v>30.399000000000001</v>
      </c>
      <c r="BC8" s="61">
        <v>4015.261</v>
      </c>
      <c r="BD8" s="6">
        <v>2968.6590000000001</v>
      </c>
      <c r="BE8" s="6">
        <v>1014.176</v>
      </c>
      <c r="BF8" s="6">
        <v>26.754000000000001</v>
      </c>
      <c r="BG8" s="6">
        <v>32.426000000000002</v>
      </c>
      <c r="BH8" s="61">
        <v>4023.8580000000002</v>
      </c>
      <c r="BI8" s="6">
        <v>2972.7979999999998</v>
      </c>
      <c r="BJ8" s="6">
        <v>1016.4450000000001</v>
      </c>
      <c r="BK8" s="6">
        <v>26.027000000000001</v>
      </c>
      <c r="BL8" s="6">
        <v>34.615000000000002</v>
      </c>
      <c r="BM8" s="61">
        <v>4030.2289999999998</v>
      </c>
      <c r="BN8" s="6">
        <v>2974.819</v>
      </c>
      <c r="BO8" s="6">
        <v>1018.5650000000001</v>
      </c>
      <c r="BP8" s="6">
        <v>25.202000000000002</v>
      </c>
      <c r="BQ8" s="6">
        <v>36.844999999999999</v>
      </c>
      <c r="BR8" s="61">
        <v>4089.884</v>
      </c>
      <c r="BS8" s="6">
        <v>3013.9110000000001</v>
      </c>
      <c r="BT8" s="6">
        <v>1036.354</v>
      </c>
      <c r="BU8" s="6">
        <v>25.298999999999999</v>
      </c>
      <c r="BV8" s="6">
        <v>39.619</v>
      </c>
      <c r="BW8" s="61">
        <v>4137.5529999999999</v>
      </c>
      <c r="BX8" s="6">
        <v>3044.136</v>
      </c>
      <c r="BY8" s="6">
        <v>1053.479</v>
      </c>
      <c r="BZ8" s="6">
        <v>26.451000000000001</v>
      </c>
      <c r="CA8" s="6">
        <v>39.938000000000002</v>
      </c>
      <c r="CB8" s="61">
        <v>4191.8789999999999</v>
      </c>
      <c r="CC8" s="6">
        <v>3079.0830000000001</v>
      </c>
      <c r="CD8" s="6">
        <v>1071.8140000000001</v>
      </c>
      <c r="CE8" s="6">
        <v>28.303999999999998</v>
      </c>
      <c r="CF8" s="6">
        <v>40.981999999999999</v>
      </c>
      <c r="CG8" s="61">
        <v>4239.2619999999997</v>
      </c>
      <c r="CH8" s="6">
        <v>3108.681</v>
      </c>
      <c r="CI8" s="6">
        <v>1088.973</v>
      </c>
      <c r="CJ8" s="6">
        <v>30.759</v>
      </c>
      <c r="CK8" s="6">
        <v>41.607999999999997</v>
      </c>
      <c r="CL8" s="61">
        <v>4270.46</v>
      </c>
      <c r="CM8" s="6">
        <v>3126.9250000000002</v>
      </c>
      <c r="CN8" s="6">
        <v>1101.028</v>
      </c>
      <c r="CO8" s="6">
        <v>33.128</v>
      </c>
      <c r="CP8" s="6">
        <v>42.506999999999998</v>
      </c>
      <c r="CQ8" s="61">
        <v>4291.1099999999997</v>
      </c>
      <c r="CR8" s="6">
        <v>3140.3879999999999</v>
      </c>
      <c r="CS8" s="6">
        <v>1107.8309999999999</v>
      </c>
      <c r="CT8" s="6">
        <v>35.93</v>
      </c>
      <c r="CU8" s="6">
        <v>42.890999999999998</v>
      </c>
      <c r="CV8" s="61">
        <v>4320.2809999999999</v>
      </c>
      <c r="CW8" s="6">
        <v>3156.6529999999998</v>
      </c>
      <c r="CX8" s="6">
        <v>1120.528</v>
      </c>
      <c r="CY8" s="6">
        <v>39.340000000000003</v>
      </c>
      <c r="CZ8" s="6">
        <v>43.1</v>
      </c>
      <c r="DA8" s="61">
        <v>4351.0370000000003</v>
      </c>
      <c r="DB8" s="6">
        <v>3177.4520000000002</v>
      </c>
      <c r="DC8" s="6">
        <v>1130.6869999999999</v>
      </c>
      <c r="DD8" s="6">
        <v>42.558999999999997</v>
      </c>
      <c r="DE8" s="6">
        <v>42.898000000000003</v>
      </c>
      <c r="DF8" s="61">
        <v>4369.8620000000001</v>
      </c>
      <c r="DG8" s="6">
        <v>3188.1019999999999</v>
      </c>
      <c r="DH8" s="6">
        <v>1138.7260000000001</v>
      </c>
      <c r="DI8" s="6">
        <v>45.348999999999997</v>
      </c>
      <c r="DJ8" s="6">
        <v>43.033999999999999</v>
      </c>
      <c r="DK8" s="61">
        <v>4451.6869999999999</v>
      </c>
      <c r="DL8" s="6">
        <v>3228.413</v>
      </c>
      <c r="DM8" s="6">
        <v>1173.27</v>
      </c>
      <c r="DN8" s="6">
        <v>77.936999999999998</v>
      </c>
      <c r="DO8" s="6">
        <v>88.037000000000006</v>
      </c>
      <c r="DP8" s="115">
        <f>'Non Double Counted #''s'!T8/1000</f>
        <v>4462.8320000000003</v>
      </c>
      <c r="DQ8" s="6">
        <v>3233.1469999999999</v>
      </c>
      <c r="DR8" s="6">
        <v>1179.145</v>
      </c>
      <c r="DS8" s="6">
        <v>83.98</v>
      </c>
      <c r="DT8" s="6">
        <v>90.147000000000006</v>
      </c>
      <c r="DU8" s="115">
        <f>'Non Double Counted #''s'!Z8/1000</f>
        <v>4469.9059999999999</v>
      </c>
      <c r="DV8" s="6">
        <v>3235.9490000000001</v>
      </c>
      <c r="DW8" s="6">
        <v>1182.6859999999999</v>
      </c>
      <c r="DX8" s="6">
        <v>89.789000000000001</v>
      </c>
      <c r="DY8" s="6">
        <v>92.337000000000003</v>
      </c>
      <c r="DZ8" s="115">
        <f>'Non Double Counted #''s'!AF8/1000</f>
        <v>4486.598</v>
      </c>
      <c r="EA8" s="6">
        <v>3245.6689999999999</v>
      </c>
      <c r="EB8" s="6">
        <v>1188.6420000000001</v>
      </c>
      <c r="EC8" s="6">
        <v>95.971999999999994</v>
      </c>
      <c r="ED8" s="6">
        <v>94.903999999999996</v>
      </c>
      <c r="EE8" s="115">
        <f>'Non Double Counted #''s'!AL8/1000</f>
        <v>4506.5739999999996</v>
      </c>
      <c r="EF8" s="6">
        <v>3257.5529999999999</v>
      </c>
      <c r="EG8" s="6">
        <v>1195.4059999999999</v>
      </c>
      <c r="EH8" s="6">
        <v>102.651</v>
      </c>
      <c r="EI8" s="6">
        <v>97.96</v>
      </c>
      <c r="EJ8" s="115">
        <f>'Non Double Counted #''s'!AR8/1000</f>
        <v>4537.299</v>
      </c>
      <c r="EK8" s="6">
        <v>3277.4209999999998</v>
      </c>
      <c r="EL8" s="6">
        <v>1205.0229999999999</v>
      </c>
      <c r="EM8" s="6">
        <v>110.566</v>
      </c>
      <c r="EN8" s="6">
        <v>101.158</v>
      </c>
      <c r="EO8" s="115">
        <f>'Non Double Counted #''s'!AX8/1000</f>
        <v>4587.5640000000003</v>
      </c>
      <c r="EP8" s="6">
        <v>3309.2350000000001</v>
      </c>
      <c r="EQ8" s="6">
        <v>1222.048</v>
      </c>
      <c r="ER8" s="6">
        <v>119.88800000000001</v>
      </c>
      <c r="ES8" s="6">
        <v>104.652</v>
      </c>
      <c r="ET8" s="115">
        <f>'Non Double Counted #''s'!BD8/1000</f>
        <v>4626.5950000000003</v>
      </c>
      <c r="EU8" s="6">
        <v>3333.9760000000001</v>
      </c>
      <c r="EV8" s="6">
        <v>1235.116</v>
      </c>
      <c r="EW8" s="6">
        <v>128.88300000000001</v>
      </c>
      <c r="EX8" s="6">
        <v>107.866</v>
      </c>
      <c r="EY8" s="115">
        <f>'Non Double Counted #''s'!BJ8/1000</f>
        <v>4661.8999999999996</v>
      </c>
      <c r="EZ8" s="6">
        <v>3354.48</v>
      </c>
      <c r="FA8" s="6">
        <v>1248.739</v>
      </c>
      <c r="FB8" s="6">
        <v>137.376</v>
      </c>
      <c r="FC8" s="6">
        <v>110.91800000000001</v>
      </c>
      <c r="FD8" s="115">
        <f>'Non Double Counted #''s'!BP8/1000</f>
        <v>4708.7079999999996</v>
      </c>
      <c r="FE8" s="6">
        <v>3385.2310000000002</v>
      </c>
      <c r="FF8" s="6">
        <v>1261.412</v>
      </c>
      <c r="FG8" s="6">
        <v>155.48500000000001</v>
      </c>
      <c r="FH8" s="6">
        <v>116.899</v>
      </c>
      <c r="FI8" s="115">
        <f>'Non Double Counted #''s'!BV8/1000</f>
        <v>4779.7359999999999</v>
      </c>
      <c r="FJ8" s="6">
        <v>3275.3939999999998</v>
      </c>
      <c r="FK8" s="6">
        <v>1251.3109999999999</v>
      </c>
      <c r="FL8" s="6">
        <v>185.602</v>
      </c>
      <c r="FM8" s="6">
        <v>253.03100000000001</v>
      </c>
      <c r="FN8" s="115">
        <f>'Non Double Counted #''s'!CB8/1000</f>
        <v>4802.74</v>
      </c>
      <c r="FO8" s="6">
        <v>3261.232</v>
      </c>
      <c r="FP8" s="6">
        <v>1286.0909999999999</v>
      </c>
      <c r="FQ8" s="6">
        <v>201.185</v>
      </c>
      <c r="FR8" s="57">
        <v>125.77800000000001</v>
      </c>
      <c r="FS8" s="101">
        <v>4822023</v>
      </c>
      <c r="FT8" s="6">
        <v>3373844</v>
      </c>
      <c r="FU8" s="6">
        <v>1279805</v>
      </c>
      <c r="FV8" s="6">
        <v>196032</v>
      </c>
      <c r="FW8" s="57">
        <v>168374</v>
      </c>
      <c r="FX8" s="101">
        <v>4833722</v>
      </c>
      <c r="FY8" s="101">
        <v>3376295</v>
      </c>
      <c r="FZ8" s="101">
        <v>1284323</v>
      </c>
      <c r="GA8" s="101">
        <v>198019</v>
      </c>
      <c r="GB8" s="151">
        <v>173104</v>
      </c>
      <c r="GC8" s="1">
        <v>4849377</v>
      </c>
      <c r="GD8" s="1">
        <v>3377605</v>
      </c>
      <c r="GE8" s="1">
        <v>1293200</v>
      </c>
      <c r="GF8" s="101">
        <v>200664</v>
      </c>
      <c r="GG8" s="151">
        <v>103494</v>
      </c>
      <c r="GH8" s="101">
        <v>4858979</v>
      </c>
      <c r="GI8" s="101">
        <v>3374569</v>
      </c>
      <c r="GJ8" s="101">
        <v>1300596</v>
      </c>
      <c r="GK8" s="101">
        <v>203325</v>
      </c>
      <c r="GL8" s="151">
        <v>106243</v>
      </c>
      <c r="GM8" s="101">
        <v>4863300</v>
      </c>
      <c r="GN8" s="101">
        <v>3372524</v>
      </c>
      <c r="GO8" s="101">
        <v>1303516</v>
      </c>
      <c r="GP8" s="101">
        <v>203845</v>
      </c>
      <c r="GQ8" s="151">
        <v>107864</v>
      </c>
      <c r="GR8" s="101">
        <v>4874747</v>
      </c>
      <c r="GS8" s="101">
        <v>3374131</v>
      </c>
      <c r="GT8" s="101">
        <v>1308214</v>
      </c>
      <c r="GU8" s="101">
        <v>211058</v>
      </c>
      <c r="GV8" s="151">
        <v>110685</v>
      </c>
      <c r="GW8" s="101">
        <v>4887681</v>
      </c>
      <c r="GX8" s="101">
        <v>3381642</v>
      </c>
      <c r="GY8" s="101">
        <v>1309574</v>
      </c>
      <c r="GZ8" s="101">
        <v>217191</v>
      </c>
      <c r="HA8" s="151">
        <v>111683</v>
      </c>
      <c r="HB8" s="101">
        <v>4903185</v>
      </c>
      <c r="HC8" s="101">
        <v>3389396</v>
      </c>
      <c r="HD8" s="101">
        <v>1313291</v>
      </c>
      <c r="HE8" s="101">
        <v>223278</v>
      </c>
      <c r="HF8" s="151">
        <v>113624</v>
      </c>
      <c r="HG8" s="101">
        <v>4921532</v>
      </c>
      <c r="HH8" s="101">
        <v>3396053</v>
      </c>
      <c r="HI8" s="101">
        <v>1319751</v>
      </c>
      <c r="HJ8" s="101">
        <v>226557</v>
      </c>
      <c r="HK8" s="151">
        <v>115841</v>
      </c>
      <c r="HL8" s="1">
        <v>5049846</v>
      </c>
      <c r="HM8" s="1">
        <v>3480184</v>
      </c>
      <c r="HN8" s="1">
        <v>1354259</v>
      </c>
      <c r="HO8" s="1">
        <v>241057</v>
      </c>
      <c r="HP8" s="1">
        <v>119972</v>
      </c>
      <c r="HQ8" s="1">
        <v>5074296</v>
      </c>
      <c r="HR8" s="1">
        <v>3494189</v>
      </c>
      <c r="HS8" s="1">
        <v>1358620</v>
      </c>
      <c r="HT8" s="1">
        <v>250253</v>
      </c>
      <c r="HU8" s="1">
        <v>36325</v>
      </c>
      <c r="HV8" s="1">
        <v>80615</v>
      </c>
      <c r="HW8" s="1">
        <v>5556</v>
      </c>
      <c r="HX8" s="1">
        <v>122496</v>
      </c>
    </row>
    <row r="9" spans="1:232">
      <c r="A9" s="1" t="s">
        <v>20</v>
      </c>
      <c r="B9" s="6">
        <v>1787</v>
      </c>
      <c r="C9" s="6">
        <v>1396</v>
      </c>
      <c r="D9" s="6">
        <v>389</v>
      </c>
      <c r="E9" s="6">
        <v>2</v>
      </c>
      <c r="F9" s="61">
        <v>1923</v>
      </c>
      <c r="G9" s="6">
        <v>1567</v>
      </c>
      <c r="H9" s="6">
        <v>352</v>
      </c>
      <c r="I9" s="6">
        <v>4</v>
      </c>
      <c r="J9" s="61">
        <v>2285</v>
      </c>
      <c r="K9" s="6">
        <v>1890</v>
      </c>
      <c r="L9" s="6">
        <v>373</v>
      </c>
      <c r="M9" s="6">
        <v>18</v>
      </c>
      <c r="N9" s="6">
        <v>22.3</v>
      </c>
      <c r="O9" s="61">
        <v>2350.6239999999998</v>
      </c>
      <c r="P9" s="6">
        <v>1950.576</v>
      </c>
      <c r="Q9" s="6">
        <v>374.40600000000001</v>
      </c>
      <c r="R9" s="6">
        <v>19.876000000000001</v>
      </c>
      <c r="S9" s="6">
        <v>25.641999999999999</v>
      </c>
      <c r="T9" s="61">
        <v>2673.4</v>
      </c>
      <c r="U9" s="6">
        <v>2137.1660000000002</v>
      </c>
      <c r="V9" s="6">
        <v>417.88099999999997</v>
      </c>
      <c r="W9" s="6">
        <v>85.575999999999993</v>
      </c>
      <c r="X9" s="6">
        <v>118.35299999999999</v>
      </c>
      <c r="Y9" s="61">
        <v>2293.1869999999999</v>
      </c>
      <c r="Z9" s="6">
        <v>1899.3219999999999</v>
      </c>
      <c r="AA9" s="6">
        <v>375.815</v>
      </c>
      <c r="AB9" s="6">
        <v>17.766999999999999</v>
      </c>
      <c r="AC9" s="6">
        <v>18.05</v>
      </c>
      <c r="AD9" s="61">
        <v>2294.259</v>
      </c>
      <c r="AE9" s="6">
        <v>1899.741</v>
      </c>
      <c r="AF9" s="6">
        <v>375.93900000000002</v>
      </c>
      <c r="AG9" s="6">
        <v>17.867000000000001</v>
      </c>
      <c r="AH9" s="6">
        <v>18.579000000000001</v>
      </c>
      <c r="AI9" s="61">
        <v>2305.7550000000001</v>
      </c>
      <c r="AJ9" s="6">
        <v>1910.434</v>
      </c>
      <c r="AK9" s="6">
        <v>376.05099999999999</v>
      </c>
      <c r="AL9" s="6">
        <v>18.079999999999998</v>
      </c>
      <c r="AM9" s="6">
        <v>19.27</v>
      </c>
      <c r="AN9" s="61">
        <v>2319.7800000000002</v>
      </c>
      <c r="AO9" s="6">
        <v>1922.8789999999999</v>
      </c>
      <c r="AP9" s="6">
        <v>376.83699999999999</v>
      </c>
      <c r="AQ9" s="6">
        <v>18.387</v>
      </c>
      <c r="AR9" s="6">
        <v>20.064</v>
      </c>
      <c r="AS9" s="61">
        <v>2327.0520000000001</v>
      </c>
      <c r="AT9" s="6">
        <v>1929.2660000000001</v>
      </c>
      <c r="AU9" s="6">
        <v>376.774</v>
      </c>
      <c r="AV9" s="6">
        <v>18.616</v>
      </c>
      <c r="AW9" s="6">
        <v>21.012</v>
      </c>
      <c r="AX9" s="61">
        <v>2331.9949999999999</v>
      </c>
      <c r="AY9" s="6">
        <v>1934.693</v>
      </c>
      <c r="AZ9" s="6">
        <v>375.37400000000002</v>
      </c>
      <c r="BA9" s="6">
        <v>18.834</v>
      </c>
      <c r="BB9" s="6">
        <v>21.928000000000001</v>
      </c>
      <c r="BC9" s="61">
        <v>2342.366</v>
      </c>
      <c r="BD9" s="6">
        <v>1944.14</v>
      </c>
      <c r="BE9" s="6">
        <v>375.37200000000001</v>
      </c>
      <c r="BF9" s="6">
        <v>19.131</v>
      </c>
      <c r="BG9" s="6">
        <v>22.853999999999999</v>
      </c>
      <c r="BH9" s="61">
        <v>2342.645</v>
      </c>
      <c r="BI9" s="6">
        <v>1944.05</v>
      </c>
      <c r="BJ9" s="6">
        <v>374.77</v>
      </c>
      <c r="BK9" s="6">
        <v>19.388000000000002</v>
      </c>
      <c r="BL9" s="6">
        <v>23.824999999999999</v>
      </c>
      <c r="BM9" s="61">
        <v>2346.3919999999998</v>
      </c>
      <c r="BN9" s="6">
        <v>1946.6510000000001</v>
      </c>
      <c r="BO9" s="6">
        <v>374.82799999999997</v>
      </c>
      <c r="BP9" s="6">
        <v>19.638999999999999</v>
      </c>
      <c r="BQ9" s="6">
        <v>24.913</v>
      </c>
      <c r="BR9" s="61">
        <v>2370.4920000000002</v>
      </c>
      <c r="BS9" s="6">
        <v>1965.7190000000001</v>
      </c>
      <c r="BT9" s="6">
        <v>378.66500000000002</v>
      </c>
      <c r="BU9" s="6">
        <v>21.527999999999999</v>
      </c>
      <c r="BV9" s="6">
        <v>26.108000000000001</v>
      </c>
      <c r="BW9" s="61">
        <v>2394.114</v>
      </c>
      <c r="BX9" s="6">
        <v>1983.64</v>
      </c>
      <c r="BY9" s="6">
        <v>383.78899999999999</v>
      </c>
      <c r="BZ9" s="6">
        <v>23.074000000000002</v>
      </c>
      <c r="CA9" s="6">
        <v>26.684999999999999</v>
      </c>
      <c r="CB9" s="61">
        <v>2423.98</v>
      </c>
      <c r="CC9" s="6">
        <v>2007.1079999999999</v>
      </c>
      <c r="CD9" s="6">
        <v>389.42099999999999</v>
      </c>
      <c r="CE9" s="6">
        <v>25.873000000000001</v>
      </c>
      <c r="CF9" s="6">
        <v>27.451000000000001</v>
      </c>
      <c r="CG9" s="61">
        <v>2450.5650000000001</v>
      </c>
      <c r="CH9" s="6">
        <v>2029.944</v>
      </c>
      <c r="CI9" s="6">
        <v>392.58300000000003</v>
      </c>
      <c r="CJ9" s="6">
        <v>29.06</v>
      </c>
      <c r="CK9" s="6">
        <v>28.038</v>
      </c>
      <c r="CL9" s="61">
        <v>2480.08</v>
      </c>
      <c r="CM9" s="6">
        <v>2053.6819999999998</v>
      </c>
      <c r="CN9" s="6">
        <v>397.07299999999998</v>
      </c>
      <c r="CO9" s="6">
        <v>34.406999999999996</v>
      </c>
      <c r="CP9" s="6">
        <v>29.324999999999999</v>
      </c>
      <c r="CQ9" s="61">
        <v>2505.0729999999999</v>
      </c>
      <c r="CR9" s="6">
        <v>2072.4110000000001</v>
      </c>
      <c r="CS9" s="6">
        <v>402.24400000000003</v>
      </c>
      <c r="CT9" s="6">
        <v>41.07</v>
      </c>
      <c r="CU9" s="6">
        <v>30.417999999999999</v>
      </c>
      <c r="CV9" s="61">
        <v>2524.0070000000001</v>
      </c>
      <c r="CW9" s="6">
        <v>2086.5349999999999</v>
      </c>
      <c r="CX9" s="6">
        <v>405.88900000000001</v>
      </c>
      <c r="CY9" s="6">
        <v>44.878999999999998</v>
      </c>
      <c r="CZ9" s="6">
        <v>31.582999999999998</v>
      </c>
      <c r="DA9" s="61">
        <v>2538.2020000000002</v>
      </c>
      <c r="DB9" s="6">
        <v>2097.3589999999999</v>
      </c>
      <c r="DC9" s="6">
        <v>408.69499999999999</v>
      </c>
      <c r="DD9" s="6">
        <v>49.444000000000003</v>
      </c>
      <c r="DE9" s="6">
        <v>32.148000000000003</v>
      </c>
      <c r="DF9" s="61">
        <v>2551.373</v>
      </c>
      <c r="DG9" s="6">
        <v>2107.797</v>
      </c>
      <c r="DH9" s="6">
        <v>410.82100000000003</v>
      </c>
      <c r="DI9" s="6">
        <v>53.728999999999999</v>
      </c>
      <c r="DJ9" s="6">
        <v>32.755000000000003</v>
      </c>
      <c r="DK9" s="61">
        <v>2678.2170000000001</v>
      </c>
      <c r="DL9" s="6">
        <v>2212.9630000000002</v>
      </c>
      <c r="DM9" s="6">
        <v>429.36500000000001</v>
      </c>
      <c r="DN9" s="6">
        <v>89.048000000000002</v>
      </c>
      <c r="DO9" s="6">
        <v>66.257999999999996</v>
      </c>
      <c r="DP9" s="115">
        <f>'Non Double Counted #''s'!T9/1000</f>
        <v>2689.6010000000001</v>
      </c>
      <c r="DQ9" s="6">
        <v>2220.6550000000002</v>
      </c>
      <c r="DR9" s="6">
        <v>432.13099999999997</v>
      </c>
      <c r="DS9" s="6">
        <v>96.605999999999995</v>
      </c>
      <c r="DT9" s="6">
        <v>68.459999999999994</v>
      </c>
      <c r="DU9" s="115">
        <f>'Non Double Counted #''s'!Z9/1000</f>
        <v>2701.8890000000001</v>
      </c>
      <c r="DV9" s="6">
        <v>2229.3310000000001</v>
      </c>
      <c r="DW9" s="6">
        <v>434.58699999999999</v>
      </c>
      <c r="DX9" s="6">
        <v>104.69499999999999</v>
      </c>
      <c r="DY9" s="6">
        <v>70.852999999999994</v>
      </c>
      <c r="DZ9" s="115">
        <f>'Non Double Counted #''s'!AF9/1000</f>
        <v>2717.9090000000001</v>
      </c>
      <c r="EA9" s="6">
        <v>2241.2179999999998</v>
      </c>
      <c r="EB9" s="6">
        <v>437.29300000000001</v>
      </c>
      <c r="EC9" s="6">
        <v>113.461</v>
      </c>
      <c r="ED9" s="6">
        <v>73.691999999999993</v>
      </c>
      <c r="EE9" s="115">
        <f>'Non Double Counted #''s'!AL9/1000</f>
        <v>2740.1909999999998</v>
      </c>
      <c r="EF9" s="6">
        <v>2257.8690000000001</v>
      </c>
      <c r="EG9" s="6">
        <v>441.25099999999998</v>
      </c>
      <c r="EH9" s="6">
        <v>121.806</v>
      </c>
      <c r="EI9" s="6">
        <v>76.930000000000007</v>
      </c>
      <c r="EJ9" s="115">
        <f>'Non Double Counted #''s'!AR9/1000</f>
        <v>2768.9180000000001</v>
      </c>
      <c r="EK9" s="6">
        <v>2280.527</v>
      </c>
      <c r="EL9" s="6">
        <v>445.31900000000002</v>
      </c>
      <c r="EM9" s="6">
        <v>132.59800000000001</v>
      </c>
      <c r="EN9" s="6">
        <v>80.695999999999998</v>
      </c>
      <c r="EO9" s="115">
        <f>'Non Double Counted #''s'!AX9/1000</f>
        <v>2804.1990000000001</v>
      </c>
      <c r="EP9" s="6">
        <v>2306.473</v>
      </c>
      <c r="EQ9" s="6">
        <v>453.08600000000001</v>
      </c>
      <c r="ER9" s="6">
        <v>143.78299999999999</v>
      </c>
      <c r="ES9" s="6">
        <v>84.102000000000004</v>
      </c>
      <c r="ET9" s="115">
        <f>'Non Double Counted #''s'!BD9/1000</f>
        <v>2830.5569999999998</v>
      </c>
      <c r="EU9" s="6">
        <v>2326.933</v>
      </c>
      <c r="EV9" s="6">
        <v>457.43099999999998</v>
      </c>
      <c r="EW9" s="6">
        <v>153.684</v>
      </c>
      <c r="EX9" s="6">
        <v>87.61</v>
      </c>
      <c r="EY9" s="115">
        <f>'Non Double Counted #''s'!BJ9/1000</f>
        <v>2855.39</v>
      </c>
      <c r="EZ9" s="6">
        <v>2344.366</v>
      </c>
      <c r="FA9" s="6">
        <v>463.54199999999997</v>
      </c>
      <c r="FB9" s="6">
        <v>162.452</v>
      </c>
      <c r="FC9" s="6">
        <v>90.629000000000005</v>
      </c>
      <c r="FD9" s="115">
        <f>'Non Double Counted #''s'!BP9/1000</f>
        <v>2889.45</v>
      </c>
      <c r="FE9" s="6">
        <v>2368.2570000000001</v>
      </c>
      <c r="FF9" s="6">
        <v>470.21</v>
      </c>
      <c r="FG9" s="6">
        <v>176.61199999999999</v>
      </c>
      <c r="FH9" s="6">
        <v>96.914999999999992</v>
      </c>
      <c r="FI9" s="115">
        <f>'Non Double Counted #''s'!BV9/1000</f>
        <v>2915.9180000000001</v>
      </c>
      <c r="FJ9" s="6">
        <v>2245.2289999999998</v>
      </c>
      <c r="FK9" s="6">
        <v>449.89499999999998</v>
      </c>
      <c r="FL9" s="6">
        <v>186.05</v>
      </c>
      <c r="FM9" s="6">
        <v>220.79399999999998</v>
      </c>
      <c r="FN9" s="115">
        <f>'Non Double Counted #''s'!CB9/1000</f>
        <v>2937.9789999999998</v>
      </c>
      <c r="FO9" s="6">
        <v>2223.489</v>
      </c>
      <c r="FP9" s="6">
        <v>469.61700000000002</v>
      </c>
      <c r="FQ9" s="6">
        <v>201.01300000000001</v>
      </c>
      <c r="FR9" s="57">
        <v>98.682000000000002</v>
      </c>
      <c r="FS9" s="101">
        <v>2949131</v>
      </c>
      <c r="FT9" s="6">
        <v>2359569</v>
      </c>
      <c r="FU9" s="6">
        <v>459739</v>
      </c>
      <c r="FV9" s="6">
        <v>199693</v>
      </c>
      <c r="FW9" s="57">
        <v>129823</v>
      </c>
      <c r="FX9" s="101">
        <v>2959373</v>
      </c>
      <c r="FY9" s="101">
        <v>2363121</v>
      </c>
      <c r="FZ9" s="101">
        <v>461321</v>
      </c>
      <c r="GA9" s="101">
        <v>204402</v>
      </c>
      <c r="GB9" s="151">
        <v>134931</v>
      </c>
      <c r="GC9" s="1">
        <v>2966369</v>
      </c>
      <c r="GD9" s="1">
        <v>2364132</v>
      </c>
      <c r="GE9" s="1">
        <v>463360</v>
      </c>
      <c r="GF9" s="101">
        <v>208821</v>
      </c>
      <c r="GG9" s="151">
        <v>81515</v>
      </c>
      <c r="GH9" s="101">
        <v>2978204</v>
      </c>
      <c r="GI9" s="101">
        <v>2367701</v>
      </c>
      <c r="GJ9" s="101">
        <v>466112</v>
      </c>
      <c r="GK9" s="101">
        <v>213957</v>
      </c>
      <c r="GL9" s="151">
        <v>84936</v>
      </c>
      <c r="GM9" s="101">
        <v>2988248</v>
      </c>
      <c r="GN9" s="101">
        <v>2373726</v>
      </c>
      <c r="GO9" s="101">
        <v>468502</v>
      </c>
      <c r="GP9" s="101">
        <v>218561</v>
      </c>
      <c r="GQ9" s="151">
        <v>85375</v>
      </c>
      <c r="GR9" s="101">
        <v>3004279</v>
      </c>
      <c r="GS9" s="101">
        <v>2381662</v>
      </c>
      <c r="GT9" s="101">
        <v>471145</v>
      </c>
      <c r="GU9" s="101">
        <v>227673</v>
      </c>
      <c r="GV9" s="151">
        <v>88667</v>
      </c>
      <c r="GW9" s="101">
        <v>3009733</v>
      </c>
      <c r="GX9" s="101">
        <v>2381554</v>
      </c>
      <c r="GY9" s="101">
        <v>471988</v>
      </c>
      <c r="GZ9" s="101">
        <v>231674</v>
      </c>
      <c r="HA9" s="151">
        <v>91155</v>
      </c>
      <c r="HB9" s="101">
        <v>3017804</v>
      </c>
      <c r="HC9" s="101">
        <v>2385258</v>
      </c>
      <c r="HD9" s="101">
        <v>473048</v>
      </c>
      <c r="HE9" s="101">
        <v>236631</v>
      </c>
      <c r="HF9" s="151">
        <v>92906</v>
      </c>
      <c r="HG9" s="101">
        <v>3030522</v>
      </c>
      <c r="HH9" s="101">
        <v>2388414</v>
      </c>
      <c r="HI9" s="101">
        <v>475874</v>
      </c>
      <c r="HJ9" s="101">
        <v>243163</v>
      </c>
      <c r="HK9" s="151">
        <v>97795</v>
      </c>
      <c r="HL9" s="1">
        <v>3028122</v>
      </c>
      <c r="HM9" s="1">
        <v>2380424</v>
      </c>
      <c r="HN9" s="1">
        <v>475729</v>
      </c>
      <c r="HO9" s="1">
        <v>251422</v>
      </c>
      <c r="HP9" s="1">
        <v>100737</v>
      </c>
      <c r="HQ9" s="1">
        <v>3045637</v>
      </c>
      <c r="HR9" s="1">
        <v>2391860</v>
      </c>
      <c r="HS9" s="1">
        <v>476278</v>
      </c>
      <c r="HT9" s="1">
        <v>260536</v>
      </c>
      <c r="HU9" s="1">
        <v>33266</v>
      </c>
      <c r="HV9" s="1">
        <v>56221</v>
      </c>
      <c r="HW9" s="1">
        <v>14365</v>
      </c>
      <c r="HX9" s="1">
        <v>103852</v>
      </c>
    </row>
    <row r="10" spans="1:232">
      <c r="A10" s="1" t="s">
        <v>21</v>
      </c>
      <c r="B10" s="6">
        <v>446</v>
      </c>
      <c r="C10" s="6">
        <v>384</v>
      </c>
      <c r="D10" s="6">
        <v>61</v>
      </c>
      <c r="E10" s="6">
        <v>1</v>
      </c>
      <c r="F10" s="61">
        <v>548</v>
      </c>
      <c r="G10" s="6">
        <v>467</v>
      </c>
      <c r="H10" s="6">
        <v>78</v>
      </c>
      <c r="I10" s="6">
        <v>3</v>
      </c>
      <c r="J10" s="61">
        <v>596</v>
      </c>
      <c r="K10" s="6">
        <v>489</v>
      </c>
      <c r="L10" s="6">
        <v>96</v>
      </c>
      <c r="M10" s="6">
        <v>10</v>
      </c>
      <c r="N10" s="6">
        <v>10.7</v>
      </c>
      <c r="O10" s="61">
        <v>666.16800000000001</v>
      </c>
      <c r="P10" s="6">
        <v>541.49699999999996</v>
      </c>
      <c r="Q10" s="6">
        <v>113.453</v>
      </c>
      <c r="R10" s="6">
        <v>15.824</v>
      </c>
      <c r="S10" s="6">
        <v>11.218</v>
      </c>
      <c r="T10" s="61">
        <v>783.6</v>
      </c>
      <c r="U10" s="6">
        <v>584.68399999999997</v>
      </c>
      <c r="V10" s="6">
        <v>148.82300000000001</v>
      </c>
      <c r="W10" s="6">
        <v>37.320999999999998</v>
      </c>
      <c r="X10" s="6">
        <v>50.093000000000004</v>
      </c>
      <c r="Y10" s="61">
        <v>595.971</v>
      </c>
      <c r="Z10" s="6">
        <v>492.52199999999999</v>
      </c>
      <c r="AA10" s="6">
        <v>97.087999999999994</v>
      </c>
      <c r="AB10" s="6">
        <v>10.141999999999999</v>
      </c>
      <c r="AC10" s="6">
        <v>6.3609999999999998</v>
      </c>
      <c r="AD10" s="61">
        <v>599.13499999999999</v>
      </c>
      <c r="AE10" s="6">
        <v>494.23700000000002</v>
      </c>
      <c r="AF10" s="6">
        <v>98.051000000000002</v>
      </c>
      <c r="AG10" s="6">
        <v>10.615</v>
      </c>
      <c r="AH10" s="6">
        <v>6.8470000000000004</v>
      </c>
      <c r="AI10" s="61">
        <v>605.41499999999996</v>
      </c>
      <c r="AJ10" s="6">
        <v>498.64800000000002</v>
      </c>
      <c r="AK10" s="6">
        <v>99.456000000000003</v>
      </c>
      <c r="AL10" s="6">
        <v>11.180999999999999</v>
      </c>
      <c r="AM10" s="6">
        <v>7.3109999999999999</v>
      </c>
      <c r="AN10" s="61">
        <v>611.51599999999996</v>
      </c>
      <c r="AO10" s="6">
        <v>502.95100000000002</v>
      </c>
      <c r="AP10" s="6">
        <v>100.761</v>
      </c>
      <c r="AQ10" s="6">
        <v>11.763</v>
      </c>
      <c r="AR10" s="6">
        <v>7.8040000000000003</v>
      </c>
      <c r="AS10" s="61">
        <v>618.28499999999997</v>
      </c>
      <c r="AT10" s="6">
        <v>507.74299999999999</v>
      </c>
      <c r="AU10" s="6">
        <v>102.212</v>
      </c>
      <c r="AV10" s="6">
        <v>12.348000000000001</v>
      </c>
      <c r="AW10" s="6">
        <v>8.33</v>
      </c>
      <c r="AX10" s="61">
        <v>627.55499999999995</v>
      </c>
      <c r="AY10" s="6">
        <v>514.62400000000002</v>
      </c>
      <c r="AZ10" s="6">
        <v>104.05</v>
      </c>
      <c r="BA10" s="6">
        <v>13.016999999999999</v>
      </c>
      <c r="BB10" s="6">
        <v>8.8810000000000002</v>
      </c>
      <c r="BC10" s="61">
        <v>636.95399999999995</v>
      </c>
      <c r="BD10" s="6">
        <v>521.38400000000001</v>
      </c>
      <c r="BE10" s="6">
        <v>106.136</v>
      </c>
      <c r="BF10" s="6">
        <v>13.708</v>
      </c>
      <c r="BG10" s="6">
        <v>9.4339999999999993</v>
      </c>
      <c r="BH10" s="61">
        <v>647.58299999999997</v>
      </c>
      <c r="BI10" s="6">
        <v>528.84799999999996</v>
      </c>
      <c r="BJ10" s="6">
        <v>108.681</v>
      </c>
      <c r="BK10" s="6">
        <v>14.468</v>
      </c>
      <c r="BL10" s="6">
        <v>10.054</v>
      </c>
      <c r="BM10" s="61">
        <v>658.23199999999997</v>
      </c>
      <c r="BN10" s="6">
        <v>536.226</v>
      </c>
      <c r="BO10" s="6">
        <v>111.303</v>
      </c>
      <c r="BP10" s="6">
        <v>15.223000000000001</v>
      </c>
      <c r="BQ10" s="6">
        <v>10.702999999999999</v>
      </c>
      <c r="BR10" s="61">
        <v>680.47400000000005</v>
      </c>
      <c r="BS10" s="6">
        <v>550.27200000000005</v>
      </c>
      <c r="BT10" s="6">
        <v>118.01900000000001</v>
      </c>
      <c r="BU10" s="6">
        <v>16.875</v>
      </c>
      <c r="BV10" s="6">
        <v>12.183</v>
      </c>
      <c r="BW10" s="61">
        <v>690.101</v>
      </c>
      <c r="BX10" s="6">
        <v>555.46600000000001</v>
      </c>
      <c r="BY10" s="6">
        <v>121.387</v>
      </c>
      <c r="BZ10" s="6">
        <v>17.568999999999999</v>
      </c>
      <c r="CA10" s="6">
        <v>13.247999999999999</v>
      </c>
      <c r="CB10" s="61">
        <v>700.11199999999997</v>
      </c>
      <c r="CC10" s="6">
        <v>561.40800000000002</v>
      </c>
      <c r="CD10" s="6">
        <v>124.873</v>
      </c>
      <c r="CE10" s="6">
        <v>18.654</v>
      </c>
      <c r="CF10" s="6">
        <v>13.831</v>
      </c>
      <c r="CG10" s="61">
        <v>708.92499999999995</v>
      </c>
      <c r="CH10" s="6">
        <v>565.78700000000003</v>
      </c>
      <c r="CI10" s="6">
        <v>128.49600000000001</v>
      </c>
      <c r="CJ10" s="6">
        <v>20.024999999999999</v>
      </c>
      <c r="CK10" s="6">
        <v>14.641999999999999</v>
      </c>
      <c r="CL10" s="61">
        <v>718.7</v>
      </c>
      <c r="CM10" s="6">
        <v>570.73199999999997</v>
      </c>
      <c r="CN10" s="6">
        <v>132.62899999999999</v>
      </c>
      <c r="CO10" s="6">
        <v>21.385000000000002</v>
      </c>
      <c r="CP10" s="6">
        <v>15.339</v>
      </c>
      <c r="CQ10" s="61">
        <v>727.11300000000006</v>
      </c>
      <c r="CR10" s="6">
        <v>574.82299999999998</v>
      </c>
      <c r="CS10" s="6">
        <v>136.39099999999999</v>
      </c>
      <c r="CT10" s="6">
        <v>22.696999999999999</v>
      </c>
      <c r="CU10" s="6">
        <v>15.898999999999999</v>
      </c>
      <c r="CV10" s="61">
        <v>735.024</v>
      </c>
      <c r="CW10" s="6">
        <v>577.53300000000002</v>
      </c>
      <c r="CX10" s="6">
        <v>140.71899999999999</v>
      </c>
      <c r="CY10" s="6">
        <v>24.193999999999999</v>
      </c>
      <c r="CZ10" s="6">
        <v>16.771999999999998</v>
      </c>
      <c r="DA10" s="61">
        <v>744.06600000000003</v>
      </c>
      <c r="DB10" s="6">
        <v>581.52599999999995</v>
      </c>
      <c r="DC10" s="6">
        <v>144.94900000000001</v>
      </c>
      <c r="DD10" s="6">
        <v>25.765999999999998</v>
      </c>
      <c r="DE10" s="6">
        <v>17.591000000000001</v>
      </c>
      <c r="DF10" s="61">
        <v>753.53800000000001</v>
      </c>
      <c r="DG10" s="6">
        <v>585.80499999999995</v>
      </c>
      <c r="DH10" s="6">
        <v>149.29</v>
      </c>
      <c r="DI10" s="6">
        <v>27.768999999999998</v>
      </c>
      <c r="DJ10" s="6">
        <v>18.443000000000001</v>
      </c>
      <c r="DK10" s="61">
        <v>786.404</v>
      </c>
      <c r="DL10" s="6">
        <v>610.38300000000004</v>
      </c>
      <c r="DM10" s="6">
        <v>159.64500000000001</v>
      </c>
      <c r="DN10" s="6">
        <v>38.493000000000002</v>
      </c>
      <c r="DO10" s="6">
        <v>25.93</v>
      </c>
      <c r="DP10" s="115">
        <f>'Non Double Counted #''s'!T10/1000</f>
        <v>794.49800000000005</v>
      </c>
      <c r="DQ10" s="6">
        <v>614.60799999999995</v>
      </c>
      <c r="DR10" s="6">
        <v>162.70400000000001</v>
      </c>
      <c r="DS10" s="6">
        <v>40.83</v>
      </c>
      <c r="DT10" s="6">
        <v>27.065999999999999</v>
      </c>
      <c r="DU10" s="115">
        <f>'Non Double Counted #''s'!Z10/1000</f>
        <v>803.774</v>
      </c>
      <c r="DV10" s="6">
        <v>619.86599999999999</v>
      </c>
      <c r="DW10" s="6">
        <v>165.92699999999999</v>
      </c>
      <c r="DX10" s="6">
        <v>43.360999999999997</v>
      </c>
      <c r="DY10" s="6">
        <v>28.265999999999998</v>
      </c>
      <c r="DZ10" s="115">
        <f>'Non Double Counted #''s'!AF10/1000</f>
        <v>814.26199999999994</v>
      </c>
      <c r="EA10" s="6">
        <v>625.90899999999999</v>
      </c>
      <c r="EB10" s="6">
        <v>169.375</v>
      </c>
      <c r="EC10" s="6">
        <v>45.991</v>
      </c>
      <c r="ED10" s="6">
        <v>29.724</v>
      </c>
      <c r="EE10" s="115">
        <f>'Non Double Counted #''s'!AL10/1000</f>
        <v>825.68200000000002</v>
      </c>
      <c r="EF10" s="6">
        <v>632.76900000000001</v>
      </c>
      <c r="EG10" s="6">
        <v>172.90899999999999</v>
      </c>
      <c r="EH10" s="6">
        <v>48.673000000000002</v>
      </c>
      <c r="EI10" s="6">
        <v>31.175000000000001</v>
      </c>
      <c r="EJ10" s="115">
        <f>'Non Double Counted #''s'!AR10/1000</f>
        <v>838.51900000000001</v>
      </c>
      <c r="EK10" s="6">
        <v>639.79300000000001</v>
      </c>
      <c r="EL10" s="6">
        <v>177.756</v>
      </c>
      <c r="EM10" s="6">
        <v>51.723999999999997</v>
      </c>
      <c r="EN10" s="6">
        <v>32.685000000000002</v>
      </c>
      <c r="EO10" s="115">
        <f>'Non Double Counted #''s'!AX10/1000</f>
        <v>850.36599999999999</v>
      </c>
      <c r="EP10" s="6">
        <v>646.31200000000001</v>
      </c>
      <c r="EQ10" s="6">
        <v>182.32599999999999</v>
      </c>
      <c r="ER10" s="6">
        <v>54.853000000000002</v>
      </c>
      <c r="ES10" s="6">
        <v>33.951000000000001</v>
      </c>
      <c r="ET10" s="115">
        <f>'Non Double Counted #''s'!BD10/1000</f>
        <v>861.95299999999997</v>
      </c>
      <c r="EU10" s="6">
        <v>652.60699999999997</v>
      </c>
      <c r="EV10" s="6">
        <v>186.542</v>
      </c>
      <c r="EW10" s="6">
        <v>57.704999999999998</v>
      </c>
      <c r="EX10" s="6">
        <v>35.459000000000003</v>
      </c>
      <c r="EY10" s="115">
        <f>'Non Double Counted #''s'!BJ10/1000</f>
        <v>873.09199999999998</v>
      </c>
      <c r="EZ10" s="6">
        <v>658.88800000000003</v>
      </c>
      <c r="FA10" s="6">
        <v>190.61</v>
      </c>
      <c r="FB10" s="6">
        <v>60.366</v>
      </c>
      <c r="FC10" s="6">
        <v>36.655000000000001</v>
      </c>
      <c r="FD10" s="115">
        <f>'Non Double Counted #''s'!BP10/1000</f>
        <v>885.12199999999996</v>
      </c>
      <c r="FE10" s="6">
        <v>665.42700000000002</v>
      </c>
      <c r="FF10" s="6">
        <v>195.203</v>
      </c>
      <c r="FG10" s="6">
        <v>65.287000000000006</v>
      </c>
      <c r="FH10" s="6">
        <v>38.341999999999999</v>
      </c>
      <c r="FI10" s="115">
        <f>'Non Double Counted #''s'!BV10/1000</f>
        <v>897.93399999999997</v>
      </c>
      <c r="FJ10" s="6">
        <v>618.61699999999996</v>
      </c>
      <c r="FK10" s="6">
        <v>191.81399999999999</v>
      </c>
      <c r="FL10" s="6">
        <v>73.221000000000004</v>
      </c>
      <c r="FM10" s="6">
        <v>87.502999999999986</v>
      </c>
      <c r="FN10" s="115">
        <f>'Non Double Counted #''s'!CB10/1000</f>
        <v>907.13499999999999</v>
      </c>
      <c r="FO10" s="6">
        <v>605.39800000000002</v>
      </c>
      <c r="FP10" s="6">
        <v>201.63399999999999</v>
      </c>
      <c r="FQ10" s="6">
        <v>79.164000000000001</v>
      </c>
      <c r="FR10" s="57">
        <v>43.18</v>
      </c>
      <c r="FS10" s="101">
        <v>917092</v>
      </c>
      <c r="FT10" s="6">
        <v>654352</v>
      </c>
      <c r="FU10" s="6">
        <v>202090</v>
      </c>
      <c r="FV10" s="6">
        <v>78813</v>
      </c>
      <c r="FW10" s="57">
        <v>60650</v>
      </c>
      <c r="FX10" s="101">
        <v>925749</v>
      </c>
      <c r="FY10" s="101">
        <v>657881</v>
      </c>
      <c r="FZ10" s="101">
        <v>205005</v>
      </c>
      <c r="GA10" s="101">
        <v>80944</v>
      </c>
      <c r="GB10" s="151">
        <v>62863</v>
      </c>
      <c r="GC10" s="1">
        <v>935614</v>
      </c>
      <c r="GD10" s="1">
        <v>662176</v>
      </c>
      <c r="GE10" s="1">
        <v>208081</v>
      </c>
      <c r="GF10" s="101">
        <v>83325</v>
      </c>
      <c r="GG10" s="151">
        <v>42144</v>
      </c>
      <c r="GH10" s="101">
        <v>945934</v>
      </c>
      <c r="GI10" s="101">
        <v>666187</v>
      </c>
      <c r="GJ10" s="101">
        <v>211859</v>
      </c>
      <c r="GK10" s="101">
        <v>85305</v>
      </c>
      <c r="GL10" s="151">
        <v>44027</v>
      </c>
      <c r="GM10" s="101">
        <v>952065</v>
      </c>
      <c r="GN10" s="101">
        <v>667809</v>
      </c>
      <c r="GO10" s="101">
        <v>214914</v>
      </c>
      <c r="GP10" s="101">
        <v>87152</v>
      </c>
      <c r="GQ10" s="151">
        <v>44938</v>
      </c>
      <c r="GR10" s="101">
        <v>961939</v>
      </c>
      <c r="GS10" s="101">
        <v>670512</v>
      </c>
      <c r="GT10" s="101">
        <v>219310</v>
      </c>
      <c r="GU10" s="101">
        <v>89539</v>
      </c>
      <c r="GV10" s="151">
        <v>46874</v>
      </c>
      <c r="GW10" s="101">
        <v>965479</v>
      </c>
      <c r="GX10" s="101">
        <v>671131</v>
      </c>
      <c r="GY10" s="101">
        <v>221874</v>
      </c>
      <c r="GZ10" s="101">
        <v>91144</v>
      </c>
      <c r="HA10" s="151">
        <v>46554</v>
      </c>
      <c r="HB10" s="101">
        <v>973764</v>
      </c>
      <c r="HC10" s="101">
        <v>674075</v>
      </c>
      <c r="HD10" s="101">
        <v>225544</v>
      </c>
      <c r="HE10" s="101">
        <v>93391</v>
      </c>
      <c r="HF10" s="151">
        <v>47486</v>
      </c>
      <c r="HG10" s="101">
        <v>986809</v>
      </c>
      <c r="HH10" s="101">
        <v>677898</v>
      </c>
      <c r="HI10" s="101">
        <v>230739</v>
      </c>
      <c r="HJ10" s="101">
        <v>97078</v>
      </c>
      <c r="HK10" s="151">
        <v>49577</v>
      </c>
      <c r="HL10" s="1">
        <v>1004807</v>
      </c>
      <c r="HM10" s="1">
        <v>687577</v>
      </c>
      <c r="HN10" s="1">
        <v>236256</v>
      </c>
      <c r="HO10" s="1">
        <v>101616</v>
      </c>
      <c r="HP10" s="1">
        <v>51195</v>
      </c>
      <c r="HQ10" s="1">
        <v>1018396</v>
      </c>
      <c r="HR10" s="1">
        <v>692506</v>
      </c>
      <c r="HS10" s="1">
        <v>242210</v>
      </c>
      <c r="HT10" s="1">
        <v>105299</v>
      </c>
      <c r="HU10" s="1">
        <v>7176</v>
      </c>
      <c r="HV10" s="1">
        <v>44490</v>
      </c>
      <c r="HW10" s="1">
        <v>1173</v>
      </c>
      <c r="HX10" s="1">
        <v>52839</v>
      </c>
    </row>
    <row r="11" spans="1:232">
      <c r="A11" s="1" t="s">
        <v>22</v>
      </c>
      <c r="B11" s="6">
        <v>4952</v>
      </c>
      <c r="C11" s="6">
        <v>4064</v>
      </c>
      <c r="D11" s="6">
        <v>880</v>
      </c>
      <c r="E11" s="6">
        <v>8</v>
      </c>
      <c r="F11" s="61">
        <v>6791</v>
      </c>
      <c r="G11" s="6">
        <v>5726</v>
      </c>
      <c r="H11" s="6">
        <v>1042</v>
      </c>
      <c r="I11" s="6">
        <v>23</v>
      </c>
      <c r="J11" s="61">
        <v>9739</v>
      </c>
      <c r="K11" s="6">
        <v>8178</v>
      </c>
      <c r="L11" s="6">
        <v>1342</v>
      </c>
      <c r="M11" s="6">
        <v>858</v>
      </c>
      <c r="N11" s="6">
        <v>219.2</v>
      </c>
      <c r="O11" s="61">
        <v>12938.071</v>
      </c>
      <c r="P11" s="6">
        <v>10972.071</v>
      </c>
      <c r="Q11" s="6">
        <v>1772.424</v>
      </c>
      <c r="R11" s="6">
        <v>1574.1479999999999</v>
      </c>
      <c r="S11" s="6">
        <v>193.57599999999999</v>
      </c>
      <c r="T11" s="61">
        <v>15982.378000000001</v>
      </c>
      <c r="U11" s="6">
        <v>12463.302</v>
      </c>
      <c r="V11" s="6">
        <v>2312.105</v>
      </c>
      <c r="W11" s="6">
        <v>2680.3139999999999</v>
      </c>
      <c r="X11" s="6">
        <v>1206.971</v>
      </c>
      <c r="Y11" s="61">
        <v>10192.772999999999</v>
      </c>
      <c r="Z11" s="6">
        <v>8692.7870000000003</v>
      </c>
      <c r="AA11" s="6">
        <v>1405.3389999999999</v>
      </c>
      <c r="AB11" s="6">
        <v>952.36199999999997</v>
      </c>
      <c r="AC11" s="6">
        <v>94.647000000000006</v>
      </c>
      <c r="AD11" s="61">
        <v>10471.402</v>
      </c>
      <c r="AE11" s="6">
        <v>8926.2150000000001</v>
      </c>
      <c r="AF11" s="6">
        <v>1439.989</v>
      </c>
      <c r="AG11" s="6">
        <v>1006.448</v>
      </c>
      <c r="AH11" s="6">
        <v>105.19799999999999</v>
      </c>
      <c r="AI11" s="61">
        <v>10749.88</v>
      </c>
      <c r="AJ11" s="6">
        <v>9161.5720000000001</v>
      </c>
      <c r="AK11" s="6">
        <v>1473.3019999999999</v>
      </c>
      <c r="AL11" s="6">
        <v>1063.817</v>
      </c>
      <c r="AM11" s="6">
        <v>115.006</v>
      </c>
      <c r="AN11" s="61">
        <v>11039.955</v>
      </c>
      <c r="AO11" s="6">
        <v>9407.7150000000001</v>
      </c>
      <c r="AP11" s="6">
        <v>1506.8119999999999</v>
      </c>
      <c r="AQ11" s="6">
        <v>1127.7650000000001</v>
      </c>
      <c r="AR11" s="6">
        <v>125.428</v>
      </c>
      <c r="AS11" s="61">
        <v>11351.159</v>
      </c>
      <c r="AT11" s="6">
        <v>9670.2369999999992</v>
      </c>
      <c r="AU11" s="6">
        <v>1544.5519999999999</v>
      </c>
      <c r="AV11" s="6">
        <v>1194.854</v>
      </c>
      <c r="AW11" s="6">
        <v>136.37</v>
      </c>
      <c r="AX11" s="61">
        <v>11667.541999999999</v>
      </c>
      <c r="AY11" s="6">
        <v>9935.4320000000007</v>
      </c>
      <c r="AZ11" s="6">
        <v>1584.4190000000001</v>
      </c>
      <c r="BA11" s="6">
        <v>1265.6790000000001</v>
      </c>
      <c r="BB11" s="6">
        <v>147.691</v>
      </c>
      <c r="BC11" s="61">
        <v>11997.307000000001</v>
      </c>
      <c r="BD11" s="6">
        <v>10208.215</v>
      </c>
      <c r="BE11" s="6">
        <v>1630.0409999999999</v>
      </c>
      <c r="BF11" s="6">
        <v>1342.633</v>
      </c>
      <c r="BG11" s="6">
        <v>159.05099999999999</v>
      </c>
      <c r="BH11" s="61">
        <v>12306.413</v>
      </c>
      <c r="BI11" s="6">
        <v>10458.656000000001</v>
      </c>
      <c r="BJ11" s="6">
        <v>1677.1769999999999</v>
      </c>
      <c r="BK11" s="6">
        <v>1421.6949999999999</v>
      </c>
      <c r="BL11" s="6">
        <v>170.58</v>
      </c>
      <c r="BM11" s="61">
        <v>12637.726000000001</v>
      </c>
      <c r="BN11" s="6">
        <v>10728.61</v>
      </c>
      <c r="BO11" s="6">
        <v>1726.0940000000001</v>
      </c>
      <c r="BP11" s="6">
        <v>1502.94</v>
      </c>
      <c r="BQ11" s="6">
        <v>183.02199999999999</v>
      </c>
      <c r="BR11" s="61">
        <v>13289.691000000001</v>
      </c>
      <c r="BS11" s="6">
        <v>11223.98</v>
      </c>
      <c r="BT11" s="6">
        <v>1853.037</v>
      </c>
      <c r="BU11" s="6">
        <v>1662.5360000000001</v>
      </c>
      <c r="BV11" s="6">
        <v>212.67400000000001</v>
      </c>
      <c r="BW11" s="61">
        <v>13501.954</v>
      </c>
      <c r="BX11" s="6">
        <v>11366.013000000001</v>
      </c>
      <c r="BY11" s="6">
        <v>1908.684</v>
      </c>
      <c r="BZ11" s="6">
        <v>1725.431</v>
      </c>
      <c r="CA11" s="6">
        <v>227.25700000000001</v>
      </c>
      <c r="CB11" s="61">
        <v>13712.052</v>
      </c>
      <c r="CC11" s="6">
        <v>11504.464</v>
      </c>
      <c r="CD11" s="6">
        <v>1963.578</v>
      </c>
      <c r="CE11" s="6">
        <v>1790.702</v>
      </c>
      <c r="CF11" s="6">
        <v>244.01</v>
      </c>
      <c r="CG11" s="61">
        <v>13953.829</v>
      </c>
      <c r="CH11" s="6">
        <v>11668.388999999999</v>
      </c>
      <c r="CI11" s="6">
        <v>2025.605</v>
      </c>
      <c r="CJ11" s="6">
        <v>1870.356</v>
      </c>
      <c r="CK11" s="6">
        <v>259.83499999999998</v>
      </c>
      <c r="CL11" s="61">
        <v>14180.2</v>
      </c>
      <c r="CM11" s="6">
        <v>11820.636</v>
      </c>
      <c r="CN11" s="6">
        <v>2082.2069999999999</v>
      </c>
      <c r="CO11" s="6">
        <v>1963.3879999999999</v>
      </c>
      <c r="CP11" s="6">
        <v>277.35700000000003</v>
      </c>
      <c r="CQ11" s="61">
        <v>14424.868</v>
      </c>
      <c r="CR11" s="6">
        <v>11988.796</v>
      </c>
      <c r="CS11" s="6">
        <v>2141.9859999999999</v>
      </c>
      <c r="CT11" s="6">
        <v>2063.6080000000002</v>
      </c>
      <c r="CU11" s="6">
        <v>294.08600000000001</v>
      </c>
      <c r="CV11" s="61">
        <v>14683.35</v>
      </c>
      <c r="CW11" s="6">
        <v>12155.517</v>
      </c>
      <c r="CX11" s="6">
        <v>2215.299</v>
      </c>
      <c r="CY11" s="6">
        <v>2156.5039999999999</v>
      </c>
      <c r="CZ11" s="6">
        <v>312.53399999999999</v>
      </c>
      <c r="DA11" s="61">
        <v>14908.23</v>
      </c>
      <c r="DB11" s="6">
        <v>12304.589</v>
      </c>
      <c r="DC11" s="6">
        <v>2275.4630000000002</v>
      </c>
      <c r="DD11" s="6">
        <v>2241.7310000000002</v>
      </c>
      <c r="DE11" s="6">
        <v>328.178</v>
      </c>
      <c r="DF11" s="61">
        <v>15111.244000000001</v>
      </c>
      <c r="DG11" s="6">
        <v>12436.096</v>
      </c>
      <c r="DH11" s="6">
        <v>2333.424</v>
      </c>
      <c r="DI11" s="6">
        <v>2334.4029999999998</v>
      </c>
      <c r="DJ11" s="6">
        <v>341.72399999999999</v>
      </c>
      <c r="DK11" s="61">
        <v>16047.245999999999</v>
      </c>
      <c r="DL11" s="6">
        <v>13228.133</v>
      </c>
      <c r="DM11" s="6">
        <v>2509.9960000000001</v>
      </c>
      <c r="DN11" s="6">
        <v>2741.6610000000001</v>
      </c>
      <c r="DO11" s="6">
        <v>489.80500000000001</v>
      </c>
      <c r="DP11" s="115">
        <f>'Non Double Counted #''s'!T11/1000</f>
        <v>16340.734</v>
      </c>
      <c r="DQ11" s="6">
        <v>13440.168</v>
      </c>
      <c r="DR11" s="6">
        <v>2575.0410000000002</v>
      </c>
      <c r="DS11" s="6">
        <v>2879.6660000000002</v>
      </c>
      <c r="DT11" s="6">
        <v>518.03800000000001</v>
      </c>
      <c r="DU11" s="115">
        <f>'Non Double Counted #''s'!Z11/1000</f>
        <v>16652.679</v>
      </c>
      <c r="DV11" s="6">
        <v>13668.098</v>
      </c>
      <c r="DW11" s="6">
        <v>2641.0259999999998</v>
      </c>
      <c r="DX11" s="6">
        <v>3020.6190000000001</v>
      </c>
      <c r="DY11" s="6">
        <v>548.20799999999997</v>
      </c>
      <c r="DZ11" s="115">
        <f>'Non Double Counted #''s'!AF11/1000</f>
        <v>16937.337</v>
      </c>
      <c r="EA11" s="6">
        <v>13873.362999999999</v>
      </c>
      <c r="EB11" s="6">
        <v>2703.5059999999999</v>
      </c>
      <c r="EC11" s="6">
        <v>3151.9</v>
      </c>
      <c r="ED11" s="6">
        <v>577.04300000000001</v>
      </c>
      <c r="EE11" s="115">
        <f>'Non Double Counted #''s'!AL11/1000</f>
        <v>17313.811000000002</v>
      </c>
      <c r="EF11" s="6">
        <v>14152.236000000001</v>
      </c>
      <c r="EG11" s="6">
        <v>2781.2449999999999</v>
      </c>
      <c r="EH11" s="6">
        <v>3304.1489999999999</v>
      </c>
      <c r="EI11" s="6">
        <v>610.33100000000002</v>
      </c>
      <c r="EJ11" s="115">
        <f>'Non Double Counted #''s'!AR11/1000</f>
        <v>17702.475999999999</v>
      </c>
      <c r="EK11" s="6">
        <v>14433.575999999999</v>
      </c>
      <c r="EL11" s="6">
        <v>2866.7330000000002</v>
      </c>
      <c r="EM11" s="6">
        <v>3476.2150000000001</v>
      </c>
      <c r="EN11" s="6">
        <v>646.06600000000003</v>
      </c>
      <c r="EO11" s="115">
        <f>'Non Double Counted #''s'!AX11/1000</f>
        <v>18019.093000000001</v>
      </c>
      <c r="EP11" s="6">
        <v>14650.691000000001</v>
      </c>
      <c r="EQ11" s="6">
        <v>2947.348</v>
      </c>
      <c r="ER11" s="6">
        <v>3644.5450000000001</v>
      </c>
      <c r="ES11" s="6">
        <v>678.61500000000001</v>
      </c>
      <c r="ET11" s="115">
        <f>'Non Double Counted #''s'!BD11/1000</f>
        <v>18199.526000000002</v>
      </c>
      <c r="EU11" s="6">
        <v>14769.912</v>
      </c>
      <c r="EV11" s="6">
        <v>2995.4940000000001</v>
      </c>
      <c r="EW11" s="6">
        <v>3780.886</v>
      </c>
      <c r="EX11" s="6">
        <v>702.05899999999997</v>
      </c>
      <c r="EY11" s="115">
        <f>'Non Double Counted #''s'!BJ11/1000</f>
        <v>18328.34</v>
      </c>
      <c r="EZ11" s="6">
        <v>14846.994000000001</v>
      </c>
      <c r="FA11" s="6">
        <v>3036.9569999999999</v>
      </c>
      <c r="FB11" s="6">
        <v>3894.7049999999999</v>
      </c>
      <c r="FC11" s="6">
        <v>721.43499999999995</v>
      </c>
      <c r="FD11" s="115">
        <f>'Non Double Counted #''s'!BP11/1000</f>
        <v>18537.969000000001</v>
      </c>
      <c r="FE11" s="6">
        <v>14956.651</v>
      </c>
      <c r="FF11" s="6">
        <v>3115.5929999999998</v>
      </c>
      <c r="FG11" s="6">
        <v>4047.502</v>
      </c>
      <c r="FH11" s="6">
        <v>755.59099999999989</v>
      </c>
      <c r="FI11" s="115">
        <f>'Non Double Counted #''s'!BV11/1000</f>
        <v>18801.310000000001</v>
      </c>
      <c r="FJ11" s="6">
        <v>14109.162</v>
      </c>
      <c r="FK11" s="6">
        <v>2999.8620000000001</v>
      </c>
      <c r="FL11" s="6">
        <v>4223.8059999999996</v>
      </c>
      <c r="FM11" s="6">
        <v>1692.2859999999998</v>
      </c>
      <c r="FN11" s="115">
        <f>'Non Double Counted #''s'!CB11/1000</f>
        <v>19057.542000000001</v>
      </c>
      <c r="FO11" s="6">
        <v>11194.677</v>
      </c>
      <c r="FP11" s="6">
        <v>3073.527</v>
      </c>
      <c r="FQ11" s="6">
        <v>4438.3940000000002</v>
      </c>
      <c r="FR11" s="57">
        <v>728.52800000000002</v>
      </c>
      <c r="FS11" s="101">
        <v>19317568</v>
      </c>
      <c r="FT11" s="6">
        <v>15120082</v>
      </c>
      <c r="FU11" s="6">
        <v>3206350</v>
      </c>
      <c r="FV11" s="6">
        <v>4484199</v>
      </c>
      <c r="FW11" s="57">
        <v>991136</v>
      </c>
      <c r="FX11" s="101">
        <v>19552860</v>
      </c>
      <c r="FY11" s="101">
        <v>15265943</v>
      </c>
      <c r="FZ11" s="101">
        <v>3261768</v>
      </c>
      <c r="GA11" s="101">
        <v>4619316</v>
      </c>
      <c r="GB11" s="151">
        <v>1025149</v>
      </c>
      <c r="GC11" s="1">
        <v>19893297</v>
      </c>
      <c r="GD11" s="1">
        <v>15485874</v>
      </c>
      <c r="GE11" s="1">
        <v>3337159</v>
      </c>
      <c r="GF11" s="101">
        <v>4788869</v>
      </c>
      <c r="GG11" s="151">
        <v>675001</v>
      </c>
      <c r="GH11" s="101">
        <v>20271272</v>
      </c>
      <c r="GI11" s="101">
        <v>15748458</v>
      </c>
      <c r="GJ11" s="101">
        <v>3408632</v>
      </c>
      <c r="GK11" s="101">
        <v>4964077</v>
      </c>
      <c r="GL11" s="151">
        <v>700607</v>
      </c>
      <c r="GM11" s="101">
        <v>20612439</v>
      </c>
      <c r="GN11" s="101">
        <v>15996473</v>
      </c>
      <c r="GO11" s="101">
        <v>3471950</v>
      </c>
      <c r="GP11" s="101">
        <v>5126975</v>
      </c>
      <c r="GQ11" s="151">
        <v>713268</v>
      </c>
      <c r="GR11" s="101">
        <v>20984400</v>
      </c>
      <c r="GS11" s="101">
        <v>16247613</v>
      </c>
      <c r="GT11" s="101">
        <v>3547464</v>
      </c>
      <c r="GU11" s="101">
        <v>5371385</v>
      </c>
      <c r="GV11" s="151">
        <v>742051</v>
      </c>
      <c r="GW11" s="101">
        <v>21244317</v>
      </c>
      <c r="GX11" s="101">
        <v>16440418</v>
      </c>
      <c r="GY11" s="101">
        <v>3589957</v>
      </c>
      <c r="GZ11" s="101">
        <v>5537857</v>
      </c>
      <c r="HA11" s="151">
        <v>749757</v>
      </c>
      <c r="HB11" s="101">
        <v>21477737</v>
      </c>
      <c r="HC11" s="101">
        <v>16597392</v>
      </c>
      <c r="HD11" s="101">
        <v>3633515</v>
      </c>
      <c r="HE11" s="101">
        <v>5663860</v>
      </c>
      <c r="HF11" s="151">
        <v>768418</v>
      </c>
      <c r="HG11" s="101">
        <v>21733312</v>
      </c>
      <c r="HH11" s="101">
        <v>16750159</v>
      </c>
      <c r="HI11" s="101">
        <v>3692972</v>
      </c>
      <c r="HJ11" s="101">
        <v>5749737</v>
      </c>
      <c r="HK11" s="151">
        <v>794096</v>
      </c>
      <c r="HL11" s="1">
        <v>21828069</v>
      </c>
      <c r="HM11" s="1">
        <v>16785257</v>
      </c>
      <c r="HN11" s="1">
        <v>3715818</v>
      </c>
      <c r="HO11" s="1">
        <v>5838983</v>
      </c>
      <c r="HP11" s="1">
        <v>811952</v>
      </c>
      <c r="HQ11" s="1">
        <v>22244823</v>
      </c>
      <c r="HR11" s="1">
        <v>17084651</v>
      </c>
      <c r="HS11" s="1">
        <v>3773336</v>
      </c>
      <c r="HT11" s="1">
        <v>6025030</v>
      </c>
      <c r="HU11" s="1">
        <v>122012</v>
      </c>
      <c r="HV11" s="1">
        <v>697294</v>
      </c>
      <c r="HW11" s="1">
        <v>28081</v>
      </c>
      <c r="HX11" s="1">
        <v>847387</v>
      </c>
    </row>
    <row r="12" spans="1:232">
      <c r="A12" s="1" t="s">
        <v>23</v>
      </c>
      <c r="B12" s="6">
        <v>3943</v>
      </c>
      <c r="C12" s="6">
        <v>2817</v>
      </c>
      <c r="D12" s="6">
        <v>1123</v>
      </c>
      <c r="E12" s="6">
        <v>3</v>
      </c>
      <c r="F12" s="61">
        <v>4588</v>
      </c>
      <c r="G12" s="6">
        <v>3392</v>
      </c>
      <c r="H12" s="6">
        <v>1187</v>
      </c>
      <c r="I12" s="6">
        <v>9</v>
      </c>
      <c r="J12" s="61">
        <v>5464</v>
      </c>
      <c r="K12" s="6">
        <v>3948</v>
      </c>
      <c r="L12" s="6">
        <v>1465</v>
      </c>
      <c r="M12" s="6">
        <v>61</v>
      </c>
      <c r="N12" s="6">
        <v>50.8</v>
      </c>
      <c r="O12" s="61">
        <v>6478.1490000000003</v>
      </c>
      <c r="P12" s="6">
        <v>4636.4350000000004</v>
      </c>
      <c r="Q12" s="6">
        <v>1751.18</v>
      </c>
      <c r="R12" s="6">
        <v>108.93300000000001</v>
      </c>
      <c r="S12" s="6">
        <v>90.534000000000006</v>
      </c>
      <c r="T12" s="61">
        <v>8186.4530000000004</v>
      </c>
      <c r="U12" s="6">
        <v>5327.1750000000002</v>
      </c>
      <c r="V12" s="6">
        <v>2342.11</v>
      </c>
      <c r="W12" s="6">
        <v>429.976</v>
      </c>
      <c r="X12" s="6">
        <v>517.16800000000001</v>
      </c>
      <c r="Y12" s="61">
        <v>5568.3230000000003</v>
      </c>
      <c r="Z12" s="6">
        <v>4022.165</v>
      </c>
      <c r="AA12" s="6">
        <v>1505.1959999999999</v>
      </c>
      <c r="AB12" s="6">
        <v>64.903999999999996</v>
      </c>
      <c r="AC12" s="6">
        <v>40.962000000000003</v>
      </c>
      <c r="AD12" s="61">
        <v>5649.7740000000003</v>
      </c>
      <c r="AE12" s="6">
        <v>4071.0720000000001</v>
      </c>
      <c r="AF12" s="6">
        <v>1532.4280000000001</v>
      </c>
      <c r="AG12" s="6">
        <v>68.918000000000006</v>
      </c>
      <c r="AH12" s="6">
        <v>46.274000000000001</v>
      </c>
      <c r="AI12" s="61">
        <v>5728.2640000000001</v>
      </c>
      <c r="AJ12" s="6">
        <v>4121.16</v>
      </c>
      <c r="AK12" s="6">
        <v>1555.692</v>
      </c>
      <c r="AL12" s="6">
        <v>73.094999999999999</v>
      </c>
      <c r="AM12" s="6">
        <v>51.411999999999999</v>
      </c>
      <c r="AN12" s="61">
        <v>5834.9620000000004</v>
      </c>
      <c r="AO12" s="6">
        <v>4194.5219999999999</v>
      </c>
      <c r="AP12" s="6">
        <v>1583.64</v>
      </c>
      <c r="AQ12" s="6">
        <v>77.938000000000002</v>
      </c>
      <c r="AR12" s="6">
        <v>56.8</v>
      </c>
      <c r="AS12" s="61">
        <v>5962.6760000000004</v>
      </c>
      <c r="AT12" s="6">
        <v>4283.451</v>
      </c>
      <c r="AU12" s="6">
        <v>1616.2149999999999</v>
      </c>
      <c r="AV12" s="6">
        <v>83.085999999999999</v>
      </c>
      <c r="AW12" s="6">
        <v>63.01</v>
      </c>
      <c r="AX12" s="61">
        <v>6084.6660000000002</v>
      </c>
      <c r="AY12" s="6">
        <v>4371.1499999999996</v>
      </c>
      <c r="AZ12" s="6">
        <v>1644.624</v>
      </c>
      <c r="BA12" s="6">
        <v>88.44</v>
      </c>
      <c r="BB12" s="6">
        <v>68.891999999999996</v>
      </c>
      <c r="BC12" s="61">
        <v>6208.482</v>
      </c>
      <c r="BD12" s="6">
        <v>4459.38</v>
      </c>
      <c r="BE12" s="6">
        <v>1674.559</v>
      </c>
      <c r="BF12" s="6">
        <v>93.957999999999998</v>
      </c>
      <c r="BG12" s="6">
        <v>74.543000000000006</v>
      </c>
      <c r="BH12" s="61">
        <v>6316.1629999999996</v>
      </c>
      <c r="BI12" s="6">
        <v>4532.1450000000004</v>
      </c>
      <c r="BJ12" s="6">
        <v>1703.597</v>
      </c>
      <c r="BK12" s="6">
        <v>99.576999999999998</v>
      </c>
      <c r="BL12" s="6">
        <v>80.421000000000006</v>
      </c>
      <c r="BM12" s="61">
        <v>6411.0889999999999</v>
      </c>
      <c r="BN12" s="6">
        <v>4593.2979999999998</v>
      </c>
      <c r="BO12" s="6">
        <v>1731.4349999999999</v>
      </c>
      <c r="BP12" s="6">
        <v>104.828</v>
      </c>
      <c r="BQ12" s="6">
        <v>86.355999999999995</v>
      </c>
      <c r="BR12" s="61">
        <v>6622.9260000000004</v>
      </c>
      <c r="BS12" s="6">
        <v>4717.5519999999997</v>
      </c>
      <c r="BT12" s="6">
        <v>1807.1980000000001</v>
      </c>
      <c r="BU12" s="6">
        <v>118.675</v>
      </c>
      <c r="BV12" s="6">
        <v>98.176000000000002</v>
      </c>
      <c r="BW12" s="61">
        <v>6760.049</v>
      </c>
      <c r="BX12" s="6">
        <v>4797.2969999999996</v>
      </c>
      <c r="BY12" s="6">
        <v>1856.1610000000001</v>
      </c>
      <c r="BZ12" s="6">
        <v>129.29599999999999</v>
      </c>
      <c r="CA12" s="6">
        <v>106.59099999999999</v>
      </c>
      <c r="CB12" s="61">
        <v>6895.0709999999999</v>
      </c>
      <c r="CC12" s="6">
        <v>4871.4340000000002</v>
      </c>
      <c r="CD12" s="6">
        <v>1908.2159999999999</v>
      </c>
      <c r="CE12" s="6">
        <v>138.738</v>
      </c>
      <c r="CF12" s="6">
        <v>115.42100000000001</v>
      </c>
      <c r="CG12" s="61">
        <v>7045.8879999999999</v>
      </c>
      <c r="CH12" s="6">
        <v>4956.0349999999999</v>
      </c>
      <c r="CI12" s="6">
        <v>1964.22</v>
      </c>
      <c r="CJ12" s="6">
        <v>150.53399999999999</v>
      </c>
      <c r="CK12" s="6">
        <v>125.633</v>
      </c>
      <c r="CL12" s="61">
        <v>7188.51</v>
      </c>
      <c r="CM12" s="6">
        <v>5038.1629999999996</v>
      </c>
      <c r="CN12" s="6">
        <v>2014.1279999999999</v>
      </c>
      <c r="CO12" s="6">
        <v>167.756</v>
      </c>
      <c r="CP12" s="6">
        <v>136.21899999999999</v>
      </c>
      <c r="CQ12" s="61">
        <v>7334.183</v>
      </c>
      <c r="CR12" s="6">
        <v>5120.768</v>
      </c>
      <c r="CS12" s="6">
        <v>2067.4270000000001</v>
      </c>
      <c r="CT12" s="6">
        <v>185.07900000000001</v>
      </c>
      <c r="CU12" s="6">
        <v>145.988</v>
      </c>
      <c r="CV12" s="61">
        <v>7486.0940000000001</v>
      </c>
      <c r="CW12" s="6">
        <v>5205.902</v>
      </c>
      <c r="CX12" s="6">
        <v>2123.9430000000002</v>
      </c>
      <c r="CY12" s="6">
        <v>205.191</v>
      </c>
      <c r="CZ12" s="6">
        <v>156.249</v>
      </c>
      <c r="DA12" s="61">
        <v>7636.5219999999999</v>
      </c>
      <c r="DB12" s="6">
        <v>5289.0860000000002</v>
      </c>
      <c r="DC12" s="6">
        <v>2179.759</v>
      </c>
      <c r="DD12" s="6">
        <v>220.91200000000001</v>
      </c>
      <c r="DE12" s="6">
        <v>167.67699999999999</v>
      </c>
      <c r="DF12" s="61">
        <v>7788.24</v>
      </c>
      <c r="DG12" s="6">
        <v>5373.06</v>
      </c>
      <c r="DH12" s="6">
        <v>2235.8969999999999</v>
      </c>
      <c r="DI12" s="6">
        <v>239.566</v>
      </c>
      <c r="DJ12" s="6">
        <v>179.28299999999999</v>
      </c>
      <c r="DK12" s="61">
        <v>8230.0529999999999</v>
      </c>
      <c r="DL12" s="6">
        <v>5621.5169999999998</v>
      </c>
      <c r="DM12" s="6">
        <v>2419.5129999999999</v>
      </c>
      <c r="DN12" s="6">
        <v>447.05399999999997</v>
      </c>
      <c r="DO12" s="6">
        <v>268.91000000000003</v>
      </c>
      <c r="DP12" s="115">
        <f>'Non Double Counted #''s'!T12/1000</f>
        <v>8418.5920000000006</v>
      </c>
      <c r="DQ12" s="6">
        <v>5734.7169999999996</v>
      </c>
      <c r="DR12" s="6">
        <v>2483.5990000000002</v>
      </c>
      <c r="DS12" s="6">
        <v>488.1</v>
      </c>
      <c r="DT12" s="6">
        <v>286.92200000000003</v>
      </c>
      <c r="DU12" s="115">
        <f>'Non Double Counted #''s'!Z12/1000</f>
        <v>8583.6740000000009</v>
      </c>
      <c r="DV12" s="6">
        <v>5831.9620000000004</v>
      </c>
      <c r="DW12" s="6">
        <v>2540.4760000000001</v>
      </c>
      <c r="DX12" s="6">
        <v>525.846</v>
      </c>
      <c r="DY12" s="6">
        <v>304.04300000000001</v>
      </c>
      <c r="DZ12" s="115">
        <f>'Non Double Counted #''s'!AF12/1000</f>
        <v>8732.9240000000009</v>
      </c>
      <c r="EA12" s="6">
        <v>5917.732</v>
      </c>
      <c r="EB12" s="6">
        <v>2594.3000000000002</v>
      </c>
      <c r="EC12" s="6">
        <v>561.17100000000005</v>
      </c>
      <c r="ED12" s="6">
        <v>319.41500000000002</v>
      </c>
      <c r="EE12" s="115">
        <f>'Non Double Counted #''s'!AL12/1000</f>
        <v>8910.741</v>
      </c>
      <c r="EF12" s="6">
        <v>6019.9979999999996</v>
      </c>
      <c r="EG12" s="6">
        <v>2659.3980000000001</v>
      </c>
      <c r="EH12" s="6">
        <v>603.30200000000002</v>
      </c>
      <c r="EI12" s="6">
        <v>336.952</v>
      </c>
      <c r="EJ12" s="115">
        <f>'Non Double Counted #''s'!AR12/1000</f>
        <v>9093.9580000000005</v>
      </c>
      <c r="EK12" s="6">
        <v>6124.951</v>
      </c>
      <c r="EL12" s="6">
        <v>2725.7820000000002</v>
      </c>
      <c r="EM12" s="6">
        <v>648.28700000000003</v>
      </c>
      <c r="EN12" s="6">
        <v>355.37</v>
      </c>
      <c r="EO12" s="115">
        <f>'Non Double Counted #''s'!AX12/1000</f>
        <v>9318.7150000000001</v>
      </c>
      <c r="EP12" s="6">
        <v>6240.3249999999998</v>
      </c>
      <c r="EQ12" s="6">
        <v>2822.2489999999998</v>
      </c>
      <c r="ER12" s="6">
        <v>698.49699999999996</v>
      </c>
      <c r="ES12" s="6">
        <v>376.10199999999998</v>
      </c>
      <c r="ET12" s="115">
        <f>'Non Double Counted #''s'!BD12/1000</f>
        <v>9523.2970000000005</v>
      </c>
      <c r="EU12" s="6">
        <v>6351.3720000000003</v>
      </c>
      <c r="EV12" s="6">
        <v>2904.8290000000002</v>
      </c>
      <c r="EW12" s="6">
        <v>748.94299999999998</v>
      </c>
      <c r="EX12" s="6">
        <v>394.79199999999997</v>
      </c>
      <c r="EY12" s="115">
        <f>'Non Double Counted #''s'!BJ12/1000</f>
        <v>9685.7440000000006</v>
      </c>
      <c r="EZ12" s="6">
        <v>6436.7240000000002</v>
      </c>
      <c r="FA12" s="6">
        <v>2972.13</v>
      </c>
      <c r="FB12" s="6">
        <v>790.47500000000002</v>
      </c>
      <c r="FC12" s="6">
        <v>411.56099999999998</v>
      </c>
      <c r="FD12" s="115">
        <f>'Non Double Counted #''s'!BP12/1000</f>
        <v>9829.2109999999993</v>
      </c>
      <c r="FE12" s="6">
        <v>6501.16</v>
      </c>
      <c r="FF12" s="6">
        <v>3039.194</v>
      </c>
      <c r="FG12" s="6">
        <v>833.66300000000001</v>
      </c>
      <c r="FH12" s="6">
        <v>430.40899999999999</v>
      </c>
      <c r="FI12" s="115">
        <f>'Non Double Counted #''s'!BV12/1000</f>
        <v>9687.6530000000002</v>
      </c>
      <c r="FJ12" s="6">
        <v>5787.44</v>
      </c>
      <c r="FK12" s="6">
        <v>2950.4349999999999</v>
      </c>
      <c r="FL12" s="6">
        <v>853.68899999999996</v>
      </c>
      <c r="FM12" s="6">
        <v>949.77800000000002</v>
      </c>
      <c r="FN12" s="115">
        <f>'Non Double Counted #''s'!CB12/1000</f>
        <v>9815.2099999999991</v>
      </c>
      <c r="FO12" s="6">
        <v>5576.116</v>
      </c>
      <c r="FP12" s="6">
        <v>3056.6109999999999</v>
      </c>
      <c r="FQ12" s="6">
        <v>922.40499999999997</v>
      </c>
      <c r="FR12" s="57">
        <v>452.38299999999998</v>
      </c>
      <c r="FS12" s="101">
        <v>9919945</v>
      </c>
      <c r="FT12" s="6">
        <v>6231978</v>
      </c>
      <c r="FU12" s="6">
        <v>3091904</v>
      </c>
      <c r="FV12" s="6">
        <v>909902</v>
      </c>
      <c r="FW12" s="57">
        <v>596063</v>
      </c>
      <c r="FX12" s="101">
        <v>9992167</v>
      </c>
      <c r="FY12" s="101">
        <v>6240915</v>
      </c>
      <c r="FZ12" s="101">
        <v>3132990</v>
      </c>
      <c r="GA12" s="101">
        <v>916395</v>
      </c>
      <c r="GB12" s="151">
        <v>618262</v>
      </c>
      <c r="GC12" s="1">
        <v>10097343</v>
      </c>
      <c r="GD12" s="1">
        <v>6266166</v>
      </c>
      <c r="GE12" s="1">
        <v>3183784</v>
      </c>
      <c r="GF12" s="101">
        <v>935279</v>
      </c>
      <c r="GG12" s="151">
        <v>450064</v>
      </c>
      <c r="GH12" s="101">
        <v>10214860</v>
      </c>
      <c r="GI12" s="101">
        <v>6295964</v>
      </c>
      <c r="GJ12" s="101">
        <v>3240294</v>
      </c>
      <c r="GK12" s="101">
        <v>955434</v>
      </c>
      <c r="GL12" s="151">
        <v>472753</v>
      </c>
      <c r="GM12" s="101">
        <v>10310371</v>
      </c>
      <c r="GN12" s="101">
        <v>6311001</v>
      </c>
      <c r="GO12" s="101">
        <v>3301809</v>
      </c>
      <c r="GP12" s="101">
        <v>972698</v>
      </c>
      <c r="GQ12" s="151">
        <v>484698</v>
      </c>
      <c r="GR12" s="101">
        <v>10429379</v>
      </c>
      <c r="GS12" s="101">
        <v>6341768</v>
      </c>
      <c r="GT12" s="101">
        <v>3361924</v>
      </c>
      <c r="GU12" s="101">
        <v>1005959</v>
      </c>
      <c r="GV12" s="151">
        <v>505948</v>
      </c>
      <c r="GW12" s="101">
        <v>10511131</v>
      </c>
      <c r="GX12" s="101">
        <v>6361789</v>
      </c>
      <c r="GY12" s="101">
        <v>3404951</v>
      </c>
      <c r="GZ12" s="101">
        <v>1022370</v>
      </c>
      <c r="HA12" s="151">
        <v>516513</v>
      </c>
      <c r="HB12" s="101">
        <v>10617423</v>
      </c>
      <c r="HC12" s="101">
        <v>6391505</v>
      </c>
      <c r="HD12" s="101">
        <v>3458147</v>
      </c>
      <c r="HE12" s="101">
        <v>1048724</v>
      </c>
      <c r="HF12" s="151">
        <v>532385</v>
      </c>
      <c r="HG12" s="101">
        <v>10710017</v>
      </c>
      <c r="HH12" s="101">
        <v>6399954</v>
      </c>
      <c r="HI12" s="101">
        <v>3510241</v>
      </c>
      <c r="HJ12" s="101">
        <v>1067941</v>
      </c>
      <c r="HK12" s="151">
        <v>554304</v>
      </c>
      <c r="HL12" s="1">
        <v>10788029</v>
      </c>
      <c r="HM12" s="1">
        <v>6409210</v>
      </c>
      <c r="HN12" s="1">
        <v>3551153</v>
      </c>
      <c r="HO12" s="1">
        <v>1105261</v>
      </c>
      <c r="HP12" s="1">
        <v>571187</v>
      </c>
      <c r="HQ12" s="1">
        <v>10912876</v>
      </c>
      <c r="HR12" s="1">
        <v>6436683</v>
      </c>
      <c r="HS12" s="1">
        <v>3613543</v>
      </c>
      <c r="HT12" s="1">
        <v>1140548</v>
      </c>
      <c r="HU12" s="1">
        <v>60396</v>
      </c>
      <c r="HV12" s="1">
        <v>520964</v>
      </c>
      <c r="HW12" s="1">
        <v>14944</v>
      </c>
      <c r="HX12" s="1">
        <v>596304</v>
      </c>
    </row>
    <row r="13" spans="1:232">
      <c r="A13" s="1" t="s">
        <v>24</v>
      </c>
      <c r="B13" s="6">
        <v>3038</v>
      </c>
      <c r="C13" s="6">
        <v>2820</v>
      </c>
      <c r="D13" s="6">
        <v>216</v>
      </c>
      <c r="E13" s="6">
        <v>2</v>
      </c>
      <c r="F13" s="61">
        <v>3221</v>
      </c>
      <c r="G13" s="6">
        <v>2985</v>
      </c>
      <c r="H13" s="6">
        <v>231</v>
      </c>
      <c r="I13" s="6">
        <v>5</v>
      </c>
      <c r="J13" s="61">
        <v>3661</v>
      </c>
      <c r="K13" s="6">
        <v>3380</v>
      </c>
      <c r="L13" s="6">
        <v>259</v>
      </c>
      <c r="M13" s="6">
        <v>27</v>
      </c>
      <c r="N13" s="6">
        <v>22.3</v>
      </c>
      <c r="O13" s="61">
        <v>3686.8919999999998</v>
      </c>
      <c r="P13" s="6">
        <v>3398.835</v>
      </c>
      <c r="Q13" s="6">
        <v>264.17099999999999</v>
      </c>
      <c r="R13" s="6">
        <v>22.004999999999999</v>
      </c>
      <c r="S13" s="6">
        <v>23.885999999999999</v>
      </c>
      <c r="T13" s="61">
        <v>4041.7689999999998</v>
      </c>
      <c r="U13" s="6">
        <v>3639.1680000000001</v>
      </c>
      <c r="V13" s="6">
        <v>293.91500000000002</v>
      </c>
      <c r="W13" s="6">
        <v>56.414000000000001</v>
      </c>
      <c r="X13" s="6">
        <v>108.68600000000001</v>
      </c>
      <c r="Y13" s="61">
        <v>3670.373</v>
      </c>
      <c r="Z13" s="6">
        <v>3394.098</v>
      </c>
      <c r="AA13" s="6">
        <v>260.24599999999998</v>
      </c>
      <c r="AB13" s="6">
        <v>26.645</v>
      </c>
      <c r="AC13" s="6">
        <v>16.029</v>
      </c>
      <c r="AD13" s="61">
        <v>3683.4259999999999</v>
      </c>
      <c r="AE13" s="6">
        <v>3405.2220000000002</v>
      </c>
      <c r="AF13" s="6">
        <v>261.35500000000002</v>
      </c>
      <c r="AG13" s="6">
        <v>26.024999999999999</v>
      </c>
      <c r="AH13" s="6">
        <v>16.849</v>
      </c>
      <c r="AI13" s="61">
        <v>3694.4870000000001</v>
      </c>
      <c r="AJ13" s="6">
        <v>3415.1120000000001</v>
      </c>
      <c r="AK13" s="6">
        <v>261.61399999999998</v>
      </c>
      <c r="AL13" s="6">
        <v>25.451000000000001</v>
      </c>
      <c r="AM13" s="6">
        <v>17.760999999999999</v>
      </c>
      <c r="AN13" s="61">
        <v>3695.453</v>
      </c>
      <c r="AO13" s="6">
        <v>3415.8670000000002</v>
      </c>
      <c r="AP13" s="6">
        <v>261.14999999999998</v>
      </c>
      <c r="AQ13" s="6">
        <v>24.905000000000001</v>
      </c>
      <c r="AR13" s="6">
        <v>18.436</v>
      </c>
      <c r="AS13" s="61">
        <v>3694.8330000000001</v>
      </c>
      <c r="AT13" s="6">
        <v>3413.6729999999998</v>
      </c>
      <c r="AU13" s="6">
        <v>261.49099999999999</v>
      </c>
      <c r="AV13" s="6">
        <v>24.341000000000001</v>
      </c>
      <c r="AW13" s="6">
        <v>19.669</v>
      </c>
      <c r="AX13" s="61">
        <v>3687.819</v>
      </c>
      <c r="AY13" s="6">
        <v>3406.1819999999998</v>
      </c>
      <c r="AZ13" s="6">
        <v>261.17599999999999</v>
      </c>
      <c r="BA13" s="6">
        <v>23.751999999999999</v>
      </c>
      <c r="BB13" s="6">
        <v>20.460999999999999</v>
      </c>
      <c r="BC13" s="61">
        <v>3683.3319999999999</v>
      </c>
      <c r="BD13" s="6">
        <v>3400.8519999999999</v>
      </c>
      <c r="BE13" s="6">
        <v>261.286</v>
      </c>
      <c r="BF13" s="6">
        <v>23.225999999999999</v>
      </c>
      <c r="BG13" s="6">
        <v>21.193999999999999</v>
      </c>
      <c r="BH13" s="61">
        <v>3680.01</v>
      </c>
      <c r="BI13" s="6">
        <v>3396.0949999999998</v>
      </c>
      <c r="BJ13" s="6">
        <v>261.709</v>
      </c>
      <c r="BK13" s="6">
        <v>22.762</v>
      </c>
      <c r="BL13" s="6">
        <v>22.206</v>
      </c>
      <c r="BM13" s="61">
        <v>3677.3130000000001</v>
      </c>
      <c r="BN13" s="6">
        <v>3391.6080000000002</v>
      </c>
      <c r="BO13" s="6">
        <v>262.47199999999998</v>
      </c>
      <c r="BP13" s="6">
        <v>22.254999999999999</v>
      </c>
      <c r="BQ13" s="6">
        <v>23.233000000000001</v>
      </c>
      <c r="BR13" s="61">
        <v>3716.39</v>
      </c>
      <c r="BS13" s="6">
        <v>3425.0189999999998</v>
      </c>
      <c r="BT13" s="6">
        <v>266.59500000000003</v>
      </c>
      <c r="BU13" s="6">
        <v>22.518000000000001</v>
      </c>
      <c r="BV13" s="6">
        <v>24.776</v>
      </c>
      <c r="BW13" s="61">
        <v>3758.377</v>
      </c>
      <c r="BX13" s="6">
        <v>3462.6480000000001</v>
      </c>
      <c r="BY13" s="6">
        <v>270.267</v>
      </c>
      <c r="BZ13" s="6">
        <v>23.073</v>
      </c>
      <c r="CA13" s="6">
        <v>25.462</v>
      </c>
      <c r="CB13" s="61">
        <v>3793.694</v>
      </c>
      <c r="CC13" s="6">
        <v>3494.8339999999998</v>
      </c>
      <c r="CD13" s="6">
        <v>271.97800000000001</v>
      </c>
      <c r="CE13" s="6">
        <v>24.93</v>
      </c>
      <c r="CF13" s="6">
        <v>26.882000000000001</v>
      </c>
      <c r="CG13" s="61">
        <v>3824.1170000000002</v>
      </c>
      <c r="CH13" s="6">
        <v>3522.268</v>
      </c>
      <c r="CI13" s="6">
        <v>273.88099999999997</v>
      </c>
      <c r="CJ13" s="6">
        <v>25.364000000000001</v>
      </c>
      <c r="CK13" s="6">
        <v>27.968</v>
      </c>
      <c r="CL13" s="61">
        <v>3856.107</v>
      </c>
      <c r="CM13" s="6">
        <v>3550.6709999999998</v>
      </c>
      <c r="CN13" s="6">
        <v>276.28199999999998</v>
      </c>
      <c r="CO13" s="6">
        <v>26.297999999999998</v>
      </c>
      <c r="CP13" s="6">
        <v>29.154</v>
      </c>
      <c r="CQ13" s="61">
        <v>3882.5450000000001</v>
      </c>
      <c r="CR13" s="6">
        <v>3573.52</v>
      </c>
      <c r="CS13" s="6">
        <v>278.41199999999998</v>
      </c>
      <c r="CT13" s="6">
        <v>28.242000000000001</v>
      </c>
      <c r="CU13" s="6">
        <v>30.613</v>
      </c>
      <c r="CV13" s="61">
        <v>3907.8159999999998</v>
      </c>
      <c r="CW13" s="6">
        <v>3593.8969999999999</v>
      </c>
      <c r="CX13" s="6">
        <v>282.05700000000002</v>
      </c>
      <c r="CY13" s="6">
        <v>30.539000000000001</v>
      </c>
      <c r="CZ13" s="6">
        <v>31.861999999999998</v>
      </c>
      <c r="DA13" s="61">
        <v>3934.31</v>
      </c>
      <c r="DB13" s="6">
        <v>3616.192</v>
      </c>
      <c r="DC13" s="6">
        <v>285.10500000000002</v>
      </c>
      <c r="DD13" s="6">
        <v>33.057000000000002</v>
      </c>
      <c r="DE13" s="6">
        <v>33.012999999999998</v>
      </c>
      <c r="DF13" s="61">
        <v>3960.8249999999998</v>
      </c>
      <c r="DG13" s="6">
        <v>3638.8910000000001</v>
      </c>
      <c r="DH13" s="6">
        <v>288.33600000000001</v>
      </c>
      <c r="DI13" s="6">
        <v>35.322000000000003</v>
      </c>
      <c r="DJ13" s="6">
        <v>33.597999999999999</v>
      </c>
      <c r="DK13" s="61">
        <v>4048.8310000000001</v>
      </c>
      <c r="DL13" s="6">
        <v>3705.0259999999998</v>
      </c>
      <c r="DM13" s="6">
        <v>314.92099999999999</v>
      </c>
      <c r="DN13" s="6">
        <v>62.098999999999997</v>
      </c>
      <c r="DO13" s="6">
        <v>65.397999999999996</v>
      </c>
      <c r="DP13" s="115">
        <f>'Non Double Counted #''s'!T13/1000</f>
        <v>4066.442</v>
      </c>
      <c r="DQ13" s="6">
        <v>3717.3670000000002</v>
      </c>
      <c r="DR13" s="6">
        <v>319.25799999999998</v>
      </c>
      <c r="DS13" s="6">
        <v>67.126000000000005</v>
      </c>
      <c r="DT13" s="6">
        <v>67.912999999999997</v>
      </c>
      <c r="DU13" s="115">
        <f>'Non Double Counted #''s'!Z13/1000</f>
        <v>4086.7539999999999</v>
      </c>
      <c r="DV13" s="6">
        <v>3733.2170000000001</v>
      </c>
      <c r="DW13" s="6">
        <v>322.84899999999999</v>
      </c>
      <c r="DX13" s="6">
        <v>71.570999999999998</v>
      </c>
      <c r="DY13" s="6">
        <v>70.308000000000007</v>
      </c>
      <c r="DZ13" s="115">
        <f>'Non Double Counted #''s'!AF13/1000</f>
        <v>4110.9219999999996</v>
      </c>
      <c r="EA13" s="6">
        <v>3754.1509999999998</v>
      </c>
      <c r="EB13" s="6">
        <v>325.33800000000002</v>
      </c>
      <c r="EC13" s="6">
        <v>76.516000000000005</v>
      </c>
      <c r="ED13" s="6">
        <v>72.5</v>
      </c>
      <c r="EE13" s="115">
        <f>'Non Double Counted #''s'!AL13/1000</f>
        <v>4135.567</v>
      </c>
      <c r="EF13" s="6">
        <v>3772.1489999999999</v>
      </c>
      <c r="EG13" s="6">
        <v>330.87700000000001</v>
      </c>
      <c r="EH13" s="6">
        <v>81.941999999999993</v>
      </c>
      <c r="EI13" s="6">
        <v>75.347999999999999</v>
      </c>
      <c r="EJ13" s="115">
        <f>'Non Double Counted #''s'!AR13/1000</f>
        <v>4165.9579999999996</v>
      </c>
      <c r="EK13" s="6">
        <v>3796.7139999999999</v>
      </c>
      <c r="EL13" s="6">
        <v>335.714</v>
      </c>
      <c r="EM13" s="6">
        <v>87.789000000000001</v>
      </c>
      <c r="EN13" s="6">
        <v>77.988</v>
      </c>
      <c r="EO13" s="115">
        <f>'Non Double Counted #''s'!AX13/1000</f>
        <v>4199.4399999999996</v>
      </c>
      <c r="EP13" s="6">
        <v>3825.1950000000002</v>
      </c>
      <c r="EQ13" s="6">
        <v>340.24099999999999</v>
      </c>
      <c r="ER13" s="6">
        <v>92.823999999999998</v>
      </c>
      <c r="ES13" s="6">
        <v>80.167000000000002</v>
      </c>
      <c r="ET13" s="115">
        <f>'Non Double Counted #''s'!BD13/1000</f>
        <v>4236.308</v>
      </c>
      <c r="EU13" s="6">
        <v>3854.2570000000001</v>
      </c>
      <c r="EV13" s="6">
        <v>347.28800000000001</v>
      </c>
      <c r="EW13" s="6">
        <v>99.221000000000004</v>
      </c>
      <c r="EX13" s="6">
        <v>82.745999999999995</v>
      </c>
      <c r="EY13" s="115">
        <f>'Non Double Counted #''s'!BJ13/1000</f>
        <v>4269.2449999999999</v>
      </c>
      <c r="EZ13" s="6">
        <v>3881.5419999999999</v>
      </c>
      <c r="FA13" s="6">
        <v>352.14100000000002</v>
      </c>
      <c r="FB13" s="6">
        <v>104.499</v>
      </c>
      <c r="FC13" s="6">
        <v>84.63</v>
      </c>
      <c r="FD13" s="115">
        <f>'Non Double Counted #''s'!BP13/1000</f>
        <v>4314.1130000000003</v>
      </c>
      <c r="FE13" s="6">
        <v>3911.2159999999999</v>
      </c>
      <c r="FF13" s="6">
        <v>363.64600000000002</v>
      </c>
      <c r="FG13" s="6">
        <v>118.208</v>
      </c>
      <c r="FH13" s="6">
        <v>90.847000000000008</v>
      </c>
      <c r="FI13" s="115">
        <f>'Non Double Counted #''s'!BV13/1000</f>
        <v>4339.3670000000002</v>
      </c>
      <c r="FJ13" s="6">
        <v>3809.5369999999998</v>
      </c>
      <c r="FK13" s="6">
        <v>337.52</v>
      </c>
      <c r="FL13" s="6">
        <v>132.83600000000001</v>
      </c>
      <c r="FM13" s="6">
        <v>192.31</v>
      </c>
      <c r="FN13" s="115">
        <f>'Non Double Counted #''s'!CB13/1000</f>
        <v>4369.3559999999998</v>
      </c>
      <c r="FO13" s="6">
        <v>3823.8290000000002</v>
      </c>
      <c r="FP13" s="6">
        <v>378.31400000000002</v>
      </c>
      <c r="FQ13" s="6">
        <v>144.738</v>
      </c>
      <c r="FR13" s="57">
        <v>96.174999999999997</v>
      </c>
      <c r="FS13" s="101">
        <v>4380415</v>
      </c>
      <c r="FT13" s="6">
        <v>3882987</v>
      </c>
      <c r="FU13" s="6">
        <v>354119</v>
      </c>
      <c r="FV13" s="6">
        <v>142028</v>
      </c>
      <c r="FW13" s="57">
        <v>143309</v>
      </c>
      <c r="FX13" s="101">
        <v>4395295</v>
      </c>
      <c r="FY13" s="101">
        <v>3888217</v>
      </c>
      <c r="FZ13" s="101">
        <v>358638</v>
      </c>
      <c r="GA13" s="101">
        <v>145761</v>
      </c>
      <c r="GB13" s="151">
        <v>148440</v>
      </c>
      <c r="GC13" s="1">
        <v>4413457</v>
      </c>
      <c r="GD13" s="1">
        <v>3895463</v>
      </c>
      <c r="GE13" s="1">
        <v>363239</v>
      </c>
      <c r="GF13" s="101">
        <v>149006</v>
      </c>
      <c r="GG13" s="151">
        <v>77356</v>
      </c>
      <c r="GH13" s="101">
        <v>4425092</v>
      </c>
      <c r="GI13" s="101">
        <v>3897987</v>
      </c>
      <c r="GJ13" s="101">
        <v>366396</v>
      </c>
      <c r="GK13" s="101">
        <v>152224</v>
      </c>
      <c r="GL13" s="151">
        <v>80666</v>
      </c>
      <c r="GM13" s="101">
        <v>4436974</v>
      </c>
      <c r="GN13" s="101">
        <v>3903419</v>
      </c>
      <c r="GO13" s="101">
        <v>367591</v>
      </c>
      <c r="GP13" s="101">
        <v>155520</v>
      </c>
      <c r="GQ13" s="151">
        <v>83202</v>
      </c>
      <c r="GR13" s="101">
        <v>4454189</v>
      </c>
      <c r="GS13" s="101">
        <v>3908964</v>
      </c>
      <c r="GT13" s="101">
        <v>372839</v>
      </c>
      <c r="GU13" s="101">
        <v>163489</v>
      </c>
      <c r="GV13" s="151">
        <v>86845</v>
      </c>
      <c r="GW13" s="101">
        <v>4461153</v>
      </c>
      <c r="GX13" s="101">
        <v>3910380</v>
      </c>
      <c r="GY13" s="101">
        <v>375075</v>
      </c>
      <c r="GZ13" s="101">
        <v>170343</v>
      </c>
      <c r="HA13" s="151">
        <v>87793</v>
      </c>
      <c r="HB13" s="101">
        <v>4467673</v>
      </c>
      <c r="HC13" s="101">
        <v>3909923</v>
      </c>
      <c r="HD13" s="101">
        <v>378479</v>
      </c>
      <c r="HE13" s="101">
        <v>174706</v>
      </c>
      <c r="HF13" s="151">
        <v>89100</v>
      </c>
      <c r="HG13" s="101">
        <v>4477251</v>
      </c>
      <c r="HH13" s="101">
        <v>3907588</v>
      </c>
      <c r="HI13" s="101">
        <v>382113</v>
      </c>
      <c r="HJ13" s="101">
        <v>179277</v>
      </c>
      <c r="HK13" s="151">
        <v>93254</v>
      </c>
      <c r="HL13" s="1">
        <v>4506589</v>
      </c>
      <c r="HM13" s="1">
        <v>3925149</v>
      </c>
      <c r="HN13" s="1">
        <v>386642</v>
      </c>
      <c r="HO13" s="1">
        <v>188024</v>
      </c>
      <c r="HP13" s="1">
        <v>95928</v>
      </c>
      <c r="HQ13" s="1">
        <v>4512310</v>
      </c>
      <c r="HR13" s="1">
        <v>3920114</v>
      </c>
      <c r="HS13" s="1">
        <v>391006</v>
      </c>
      <c r="HT13" s="1">
        <v>194987</v>
      </c>
      <c r="HU13" s="1">
        <v>14509</v>
      </c>
      <c r="HV13" s="1">
        <v>79374</v>
      </c>
      <c r="HW13" s="1">
        <v>5260</v>
      </c>
      <c r="HX13" s="1">
        <v>99143</v>
      </c>
    </row>
    <row r="14" spans="1:232">
      <c r="A14" s="1" t="s">
        <v>25</v>
      </c>
      <c r="B14" s="6">
        <v>3257</v>
      </c>
      <c r="C14" s="6">
        <v>2212</v>
      </c>
      <c r="D14" s="6">
        <v>1039</v>
      </c>
      <c r="E14" s="6">
        <v>6</v>
      </c>
      <c r="F14" s="61">
        <v>3645</v>
      </c>
      <c r="G14" s="6">
        <v>2547</v>
      </c>
      <c r="H14" s="6">
        <v>1087</v>
      </c>
      <c r="I14" s="6">
        <v>11</v>
      </c>
      <c r="J14" s="61">
        <v>4203</v>
      </c>
      <c r="K14" s="6">
        <v>2911</v>
      </c>
      <c r="L14" s="6">
        <v>1237</v>
      </c>
      <c r="M14" s="6">
        <v>99</v>
      </c>
      <c r="N14" s="6">
        <v>55.5</v>
      </c>
      <c r="O14" s="61">
        <v>4221.8389999999999</v>
      </c>
      <c r="P14" s="6">
        <v>2858.29</v>
      </c>
      <c r="Q14" s="6">
        <v>1303.3230000000001</v>
      </c>
      <c r="R14" s="6">
        <v>93.066999999999993</v>
      </c>
      <c r="S14" s="6">
        <v>60.225999999999999</v>
      </c>
      <c r="T14" s="61">
        <v>4468.9759999999997</v>
      </c>
      <c r="U14" s="6">
        <v>2855.9639999999999</v>
      </c>
      <c r="V14" s="6">
        <v>1444.566</v>
      </c>
      <c r="W14" s="6">
        <v>107.854</v>
      </c>
      <c r="X14" s="6">
        <v>168.446</v>
      </c>
      <c r="Y14" s="61">
        <v>4283.29</v>
      </c>
      <c r="Z14" s="6">
        <v>2974.8</v>
      </c>
      <c r="AA14" s="6">
        <v>1267.7660000000001</v>
      </c>
      <c r="AB14" s="6">
        <v>99.501999999999995</v>
      </c>
      <c r="AC14" s="6">
        <v>40.723999999999997</v>
      </c>
      <c r="AD14" s="61">
        <v>4352.5959999999995</v>
      </c>
      <c r="AE14" s="6">
        <v>3015.8539999999998</v>
      </c>
      <c r="AF14" s="6">
        <v>1293.0740000000001</v>
      </c>
      <c r="AG14" s="6">
        <v>99.966999999999999</v>
      </c>
      <c r="AH14" s="6">
        <v>43.667999999999999</v>
      </c>
      <c r="AI14" s="61">
        <v>4395.3220000000001</v>
      </c>
      <c r="AJ14" s="6">
        <v>3039.3359999999998</v>
      </c>
      <c r="AK14" s="6">
        <v>1309.963</v>
      </c>
      <c r="AL14" s="6">
        <v>100</v>
      </c>
      <c r="AM14" s="6">
        <v>46.023000000000003</v>
      </c>
      <c r="AN14" s="61">
        <v>4400.4759999999997</v>
      </c>
      <c r="AO14" s="6">
        <v>3035.1970000000001</v>
      </c>
      <c r="AP14" s="6">
        <v>1317.028</v>
      </c>
      <c r="AQ14" s="6">
        <v>99.533000000000001</v>
      </c>
      <c r="AR14" s="6">
        <v>48.250999999999998</v>
      </c>
      <c r="AS14" s="61">
        <v>4408.1310000000003</v>
      </c>
      <c r="AT14" s="6">
        <v>3032.154</v>
      </c>
      <c r="AU14" s="6">
        <v>1325.2739999999999</v>
      </c>
      <c r="AV14" s="6">
        <v>98.983999999999995</v>
      </c>
      <c r="AW14" s="6">
        <v>50.703000000000003</v>
      </c>
      <c r="AX14" s="61">
        <v>4406.9309999999996</v>
      </c>
      <c r="AY14" s="6">
        <v>3024.701</v>
      </c>
      <c r="AZ14" s="6">
        <v>1329.248</v>
      </c>
      <c r="BA14" s="6">
        <v>98.352999999999994</v>
      </c>
      <c r="BB14" s="6">
        <v>52.981999999999999</v>
      </c>
      <c r="BC14" s="61">
        <v>4344.1350000000002</v>
      </c>
      <c r="BD14" s="6">
        <v>2971.7759999999998</v>
      </c>
      <c r="BE14" s="6">
        <v>1317.8779999999999</v>
      </c>
      <c r="BF14" s="6">
        <v>96.539000000000001</v>
      </c>
      <c r="BG14" s="6">
        <v>54.481000000000002</v>
      </c>
      <c r="BH14" s="61">
        <v>4288.8419999999996</v>
      </c>
      <c r="BI14" s="6">
        <v>2921.8589999999999</v>
      </c>
      <c r="BJ14" s="6">
        <v>1310.6669999999999</v>
      </c>
      <c r="BK14" s="6">
        <v>95.072999999999993</v>
      </c>
      <c r="BL14" s="6">
        <v>56.316000000000003</v>
      </c>
      <c r="BM14" s="61">
        <v>4252.9110000000001</v>
      </c>
      <c r="BN14" s="6">
        <v>2887.2139999999999</v>
      </c>
      <c r="BO14" s="6">
        <v>1307.1110000000001</v>
      </c>
      <c r="BP14" s="6">
        <v>93.903999999999996</v>
      </c>
      <c r="BQ14" s="6">
        <v>58.585999999999999</v>
      </c>
      <c r="BR14" s="61">
        <v>4241.3609999999999</v>
      </c>
      <c r="BS14" s="6">
        <v>2863.1689999999999</v>
      </c>
      <c r="BT14" s="6">
        <v>1315.2190000000001</v>
      </c>
      <c r="BU14" s="6">
        <v>97.5</v>
      </c>
      <c r="BV14" s="6">
        <v>62.972999999999999</v>
      </c>
      <c r="BW14" s="61">
        <v>4271.58</v>
      </c>
      <c r="BX14" s="6">
        <v>2872.761</v>
      </c>
      <c r="BY14" s="6">
        <v>1333.7470000000001</v>
      </c>
      <c r="BZ14" s="6">
        <v>100.355</v>
      </c>
      <c r="CA14" s="6">
        <v>65.072000000000003</v>
      </c>
      <c r="CB14" s="61">
        <v>4285.6220000000003</v>
      </c>
      <c r="CC14" s="6">
        <v>2870.2530000000002</v>
      </c>
      <c r="CD14" s="6">
        <v>1348.7190000000001</v>
      </c>
      <c r="CE14" s="6">
        <v>101.74</v>
      </c>
      <c r="CF14" s="6">
        <v>66.650000000000006</v>
      </c>
      <c r="CG14" s="61">
        <v>4306.7070000000003</v>
      </c>
      <c r="CH14" s="6">
        <v>2874.453</v>
      </c>
      <c r="CI14" s="6">
        <v>1363.529</v>
      </c>
      <c r="CJ14" s="6">
        <v>104.569</v>
      </c>
      <c r="CK14" s="6">
        <v>68.724999999999994</v>
      </c>
      <c r="CL14" s="61">
        <v>4328.1610000000001</v>
      </c>
      <c r="CM14" s="6">
        <v>2879.7829999999999</v>
      </c>
      <c r="CN14" s="6">
        <v>1377.5060000000001</v>
      </c>
      <c r="CO14" s="6">
        <v>108.30500000000001</v>
      </c>
      <c r="CP14" s="6">
        <v>70.872</v>
      </c>
      <c r="CQ14" s="61">
        <v>4339.8710000000001</v>
      </c>
      <c r="CR14" s="6">
        <v>2879.0949999999998</v>
      </c>
      <c r="CS14" s="6">
        <v>1388.268</v>
      </c>
      <c r="CT14" s="6">
        <v>110.788</v>
      </c>
      <c r="CU14" s="6">
        <v>72.507999999999996</v>
      </c>
      <c r="CV14" s="61">
        <v>4351.3900000000003</v>
      </c>
      <c r="CW14" s="6">
        <v>2880.2759999999998</v>
      </c>
      <c r="CX14" s="6">
        <v>1397.921</v>
      </c>
      <c r="CY14" s="6">
        <v>113.514</v>
      </c>
      <c r="CZ14" s="6">
        <v>73.192999999999998</v>
      </c>
      <c r="DA14" s="61">
        <v>4362.7579999999998</v>
      </c>
      <c r="DB14" s="6">
        <v>2882.5830000000001</v>
      </c>
      <c r="DC14" s="6">
        <v>1406.7470000000001</v>
      </c>
      <c r="DD14" s="6">
        <v>116.383</v>
      </c>
      <c r="DE14" s="6">
        <v>73.427999999999997</v>
      </c>
      <c r="DF14" s="61">
        <v>4372.0349999999999</v>
      </c>
      <c r="DG14" s="6">
        <v>2882.7809999999999</v>
      </c>
      <c r="DH14" s="6">
        <v>1415.1949999999999</v>
      </c>
      <c r="DI14" s="6">
        <v>119.496</v>
      </c>
      <c r="DJ14" s="6">
        <v>74.058999999999997</v>
      </c>
      <c r="DK14" s="61">
        <v>4468.8789999999999</v>
      </c>
      <c r="DL14" s="6">
        <v>2920.4189999999999</v>
      </c>
      <c r="DM14" s="6">
        <v>1473.0820000000001</v>
      </c>
      <c r="DN14" s="6">
        <v>111.371</v>
      </c>
      <c r="DO14" s="6">
        <v>111.554</v>
      </c>
      <c r="DP14" s="115">
        <f>'Non Double Counted #''s'!T14/1000</f>
        <v>4460.3950000000004</v>
      </c>
      <c r="DQ14" s="6">
        <v>2912.3449999999998</v>
      </c>
      <c r="DR14" s="6">
        <v>1472.4</v>
      </c>
      <c r="DS14" s="6">
        <v>116.752</v>
      </c>
      <c r="DT14" s="6">
        <v>113.72499999999999</v>
      </c>
      <c r="DU14" s="115">
        <f>'Non Double Counted #''s'!Z14/1000</f>
        <v>4465.2150000000001</v>
      </c>
      <c r="DV14" s="6">
        <v>2912.2420000000002</v>
      </c>
      <c r="DW14" s="6">
        <v>1476.2560000000001</v>
      </c>
      <c r="DX14" s="6">
        <v>122.339</v>
      </c>
      <c r="DY14" s="6">
        <v>116.791</v>
      </c>
      <c r="DZ14" s="115">
        <f>'Non Double Counted #''s'!AF14/1000</f>
        <v>4473.558</v>
      </c>
      <c r="EA14" s="6">
        <v>2914.9920000000002</v>
      </c>
      <c r="EB14" s="6">
        <v>1480.912</v>
      </c>
      <c r="EC14" s="6">
        <v>127.12</v>
      </c>
      <c r="ED14" s="6">
        <v>119.747</v>
      </c>
      <c r="EE14" s="115">
        <f>'Non Double Counted #''s'!AL14/1000</f>
        <v>4487.83</v>
      </c>
      <c r="EF14" s="6">
        <v>2921.3809999999999</v>
      </c>
      <c r="EG14" s="6">
        <v>1487.6669999999999</v>
      </c>
      <c r="EH14" s="6">
        <v>132.63399999999999</v>
      </c>
      <c r="EI14" s="6">
        <v>123.069</v>
      </c>
      <c r="EJ14" s="115">
        <f>'Non Double Counted #''s'!AR14/1000</f>
        <v>4495.6270000000004</v>
      </c>
      <c r="EK14" s="6">
        <v>2923.4409999999998</v>
      </c>
      <c r="EL14" s="6">
        <v>1492.6780000000001</v>
      </c>
      <c r="EM14" s="6">
        <v>138.30500000000001</v>
      </c>
      <c r="EN14" s="6">
        <v>125.819</v>
      </c>
      <c r="EO14" s="115">
        <f>'Non Double Counted #''s'!AX14/1000</f>
        <v>4243.634</v>
      </c>
      <c r="EP14" s="6">
        <v>2818.6669999999999</v>
      </c>
      <c r="EQ14" s="6">
        <v>1350.184</v>
      </c>
      <c r="ER14" s="6">
        <v>133.45500000000001</v>
      </c>
      <c r="ES14" s="6">
        <v>119.59699999999999</v>
      </c>
      <c r="ET14" s="115">
        <f>'Non Double Counted #''s'!BD14/1000</f>
        <v>4373.3100000000004</v>
      </c>
      <c r="EU14" s="6">
        <v>2887.77</v>
      </c>
      <c r="EV14" s="6">
        <v>1408.1780000000001</v>
      </c>
      <c r="EW14" s="6">
        <v>145.34</v>
      </c>
      <c r="EX14" s="6">
        <v>125.631</v>
      </c>
      <c r="EY14" s="115">
        <f>'Non Double Counted #''s'!BJ14/1000</f>
        <v>4410.7960000000003</v>
      </c>
      <c r="EZ14" s="6">
        <v>2899.6570000000002</v>
      </c>
      <c r="FA14" s="6">
        <v>1432.2349999999999</v>
      </c>
      <c r="FB14" s="6">
        <v>152.34</v>
      </c>
      <c r="FC14" s="6">
        <v>129.316</v>
      </c>
      <c r="FD14" s="115">
        <f>'Non Double Counted #''s'!BP14/1000</f>
        <v>4492.076</v>
      </c>
      <c r="FE14" s="6">
        <v>2944.9029999999998</v>
      </c>
      <c r="FF14" s="6">
        <v>1466.846</v>
      </c>
      <c r="FG14" s="6">
        <v>167.12700000000001</v>
      </c>
      <c r="FH14" s="6">
        <v>133.66400000000002</v>
      </c>
      <c r="FI14" s="115">
        <f>'Non Double Counted #''s'!BV14/1000</f>
        <v>4533.3720000000003</v>
      </c>
      <c r="FJ14" s="6">
        <v>2836.192</v>
      </c>
      <c r="FK14" s="6">
        <v>1452.396</v>
      </c>
      <c r="FL14" s="6">
        <v>192.56</v>
      </c>
      <c r="FM14" s="6">
        <v>244.78399999999999</v>
      </c>
      <c r="FN14" s="115">
        <f>'Non Double Counted #''s'!CB14/1000</f>
        <v>4574.8360000000002</v>
      </c>
      <c r="FO14" s="6">
        <v>2797.2339999999999</v>
      </c>
      <c r="FP14" s="6">
        <v>1495.329</v>
      </c>
      <c r="FQ14" s="6">
        <v>210.887</v>
      </c>
      <c r="FR14" s="57">
        <v>140.398</v>
      </c>
      <c r="FS14" s="101">
        <v>4601893</v>
      </c>
      <c r="FT14" s="6">
        <v>2930137</v>
      </c>
      <c r="FU14" s="6">
        <v>1491433</v>
      </c>
      <c r="FV14" s="6">
        <v>208325</v>
      </c>
      <c r="FW14" s="57">
        <v>180323</v>
      </c>
      <c r="FX14" s="101">
        <v>4625470</v>
      </c>
      <c r="FY14" s="101">
        <v>2938226</v>
      </c>
      <c r="FZ14" s="101">
        <v>1500412</v>
      </c>
      <c r="GA14" s="101">
        <v>216840</v>
      </c>
      <c r="GB14" s="151">
        <v>186832</v>
      </c>
      <c r="GC14" s="1">
        <v>4649676</v>
      </c>
      <c r="GD14" s="1">
        <v>2945869</v>
      </c>
      <c r="GE14" s="1">
        <v>1510676</v>
      </c>
      <c r="GF14" s="101">
        <v>224867</v>
      </c>
      <c r="GG14" s="151">
        <v>121453</v>
      </c>
      <c r="GH14" s="101">
        <v>4670724</v>
      </c>
      <c r="GI14" s="101">
        <v>2954189</v>
      </c>
      <c r="GJ14" s="101">
        <v>1517482</v>
      </c>
      <c r="GK14" s="101">
        <v>232532</v>
      </c>
      <c r="GL14" s="151">
        <v>124649</v>
      </c>
      <c r="GM14" s="101">
        <v>4681666</v>
      </c>
      <c r="GN14" s="101">
        <v>2956505</v>
      </c>
      <c r="GO14" s="101">
        <v>1524638</v>
      </c>
      <c r="GP14" s="101">
        <v>236152</v>
      </c>
      <c r="GQ14" s="151">
        <v>124061</v>
      </c>
      <c r="GR14" s="101">
        <v>4684333</v>
      </c>
      <c r="GS14" s="101">
        <v>2951003</v>
      </c>
      <c r="GT14" s="101">
        <v>1528167</v>
      </c>
      <c r="GU14" s="101">
        <v>245135</v>
      </c>
      <c r="GV14" s="151">
        <v>126768</v>
      </c>
      <c r="GW14" s="101">
        <v>4659690</v>
      </c>
      <c r="GX14" s="101">
        <v>2930528</v>
      </c>
      <c r="GY14" s="101">
        <v>1525857</v>
      </c>
      <c r="GZ14" s="101">
        <v>242798</v>
      </c>
      <c r="HA14" s="151">
        <v>123061</v>
      </c>
      <c r="HB14" s="101">
        <v>4648794</v>
      </c>
      <c r="HC14" s="101">
        <v>2918843</v>
      </c>
      <c r="HD14" s="101">
        <v>1524733</v>
      </c>
      <c r="HE14" s="101">
        <v>246972</v>
      </c>
      <c r="HF14" s="151">
        <v>123642</v>
      </c>
      <c r="HG14" s="101">
        <v>4645318</v>
      </c>
      <c r="HH14" s="101">
        <v>2906906</v>
      </c>
      <c r="HI14" s="101">
        <v>1528900</v>
      </c>
      <c r="HJ14" s="101">
        <v>252634</v>
      </c>
      <c r="HK14" s="151">
        <v>127051</v>
      </c>
      <c r="HL14" s="1">
        <v>4627098</v>
      </c>
      <c r="HM14" s="1">
        <v>2893307</v>
      </c>
      <c r="HN14" s="1">
        <v>1519906</v>
      </c>
      <c r="HO14" s="1">
        <v>259802</v>
      </c>
      <c r="HP14" s="1">
        <v>128491</v>
      </c>
      <c r="HQ14" s="1">
        <v>4590241</v>
      </c>
      <c r="HR14" s="1">
        <v>2868945</v>
      </c>
      <c r="HS14" s="1">
        <v>1504750</v>
      </c>
      <c r="HT14" s="1">
        <v>266237</v>
      </c>
      <c r="HU14" s="1">
        <v>38096</v>
      </c>
      <c r="HV14" s="1">
        <v>88314</v>
      </c>
      <c r="HW14" s="1">
        <v>3020</v>
      </c>
      <c r="HX14" s="1">
        <v>129430</v>
      </c>
    </row>
    <row r="15" spans="1:232">
      <c r="A15" s="1" t="s">
        <v>26</v>
      </c>
      <c r="B15" s="6">
        <v>3100</v>
      </c>
      <c r="C15" s="6">
        <v>2574</v>
      </c>
      <c r="D15" s="6">
        <v>518</v>
      </c>
      <c r="E15" s="6">
        <v>8</v>
      </c>
      <c r="F15" s="61">
        <v>3923</v>
      </c>
      <c r="G15" s="6">
        <v>3199</v>
      </c>
      <c r="H15" s="6">
        <v>700</v>
      </c>
      <c r="I15" s="6">
        <v>24</v>
      </c>
      <c r="J15" s="61">
        <v>4216</v>
      </c>
      <c r="K15" s="6">
        <v>3158</v>
      </c>
      <c r="L15" s="6">
        <v>958</v>
      </c>
      <c r="M15" s="6">
        <v>65</v>
      </c>
      <c r="N15" s="6">
        <v>100</v>
      </c>
      <c r="O15" s="61">
        <v>4780.7529999999997</v>
      </c>
      <c r="P15" s="6">
        <v>3430.0549999999998</v>
      </c>
      <c r="Q15" s="6">
        <v>1196.221</v>
      </c>
      <c r="R15" s="6">
        <v>125.093</v>
      </c>
      <c r="S15" s="6">
        <v>154.477</v>
      </c>
      <c r="T15" s="61">
        <v>5296.4859999999999</v>
      </c>
      <c r="U15" s="6">
        <v>3391.0210000000002</v>
      </c>
      <c r="V15" s="6">
        <v>1468.2429999999999</v>
      </c>
      <c r="W15" s="6">
        <v>227.10499999999999</v>
      </c>
      <c r="X15" s="6">
        <v>437.22199999999998</v>
      </c>
      <c r="Y15" s="61">
        <v>4261.9009999999998</v>
      </c>
      <c r="Z15" s="6">
        <v>3190.654</v>
      </c>
      <c r="AA15" s="6">
        <v>985.12800000000004</v>
      </c>
      <c r="AB15" s="6">
        <v>70.528999999999996</v>
      </c>
      <c r="AC15" s="6">
        <v>86.119</v>
      </c>
      <c r="AD15" s="61">
        <v>4282.9049999999997</v>
      </c>
      <c r="AE15" s="6">
        <v>3189.2469999999998</v>
      </c>
      <c r="AF15" s="6">
        <v>1000.789</v>
      </c>
      <c r="AG15" s="6">
        <v>75.233000000000004</v>
      </c>
      <c r="AH15" s="6">
        <v>92.869</v>
      </c>
      <c r="AI15" s="61">
        <v>4313.3249999999998</v>
      </c>
      <c r="AJ15" s="6">
        <v>3196.2629999999999</v>
      </c>
      <c r="AK15" s="6">
        <v>1018.048</v>
      </c>
      <c r="AL15" s="6">
        <v>80.266999999999996</v>
      </c>
      <c r="AM15" s="6">
        <v>99.013999999999996</v>
      </c>
      <c r="AN15" s="61">
        <v>4365.2489999999998</v>
      </c>
      <c r="AO15" s="6">
        <v>3218.7150000000001</v>
      </c>
      <c r="AP15" s="6">
        <v>1040.2750000000001</v>
      </c>
      <c r="AQ15" s="6">
        <v>86.072000000000003</v>
      </c>
      <c r="AR15" s="6">
        <v>106.259</v>
      </c>
      <c r="AS15" s="61">
        <v>4413.085</v>
      </c>
      <c r="AT15" s="6">
        <v>3239.4720000000002</v>
      </c>
      <c r="AU15" s="6">
        <v>1060.067</v>
      </c>
      <c r="AV15" s="6">
        <v>91.69</v>
      </c>
      <c r="AW15" s="6">
        <v>113.54600000000001</v>
      </c>
      <c r="AX15" s="61">
        <v>4486.9650000000001</v>
      </c>
      <c r="AY15" s="6">
        <v>3279.4050000000002</v>
      </c>
      <c r="AZ15" s="6">
        <v>1085.9269999999999</v>
      </c>
      <c r="BA15" s="6">
        <v>98.19</v>
      </c>
      <c r="BB15" s="6">
        <v>121.633</v>
      </c>
      <c r="BC15" s="61">
        <v>4565.5870000000004</v>
      </c>
      <c r="BD15" s="6">
        <v>3325.268</v>
      </c>
      <c r="BE15" s="6">
        <v>1110.2719999999999</v>
      </c>
      <c r="BF15" s="6">
        <v>105.123</v>
      </c>
      <c r="BG15" s="6">
        <v>130.047</v>
      </c>
      <c r="BH15" s="61">
        <v>4657.9170000000004</v>
      </c>
      <c r="BI15" s="6">
        <v>3373.788</v>
      </c>
      <c r="BJ15" s="6">
        <v>1144.7950000000001</v>
      </c>
      <c r="BK15" s="6">
        <v>112.69799999999999</v>
      </c>
      <c r="BL15" s="6">
        <v>139.334</v>
      </c>
      <c r="BM15" s="61">
        <v>4727.3029999999999</v>
      </c>
      <c r="BN15" s="6">
        <v>3406.0659999999998</v>
      </c>
      <c r="BO15" s="6">
        <v>1173.2950000000001</v>
      </c>
      <c r="BP15" s="6">
        <v>119.58</v>
      </c>
      <c r="BQ15" s="6">
        <v>147.94200000000001</v>
      </c>
      <c r="BR15" s="61">
        <v>4855.9480000000003</v>
      </c>
      <c r="BS15" s="6">
        <v>3459.5920000000001</v>
      </c>
      <c r="BT15" s="6">
        <v>1231.6320000000001</v>
      </c>
      <c r="BU15" s="6">
        <v>133.739</v>
      </c>
      <c r="BV15" s="6">
        <v>164.72399999999999</v>
      </c>
      <c r="BW15" s="61">
        <v>4902.6639999999998</v>
      </c>
      <c r="BX15" s="6">
        <v>3473.6190000000001</v>
      </c>
      <c r="BY15" s="6">
        <v>1257.5630000000001</v>
      </c>
      <c r="BZ15" s="6">
        <v>139.67699999999999</v>
      </c>
      <c r="CA15" s="6">
        <v>171.482</v>
      </c>
      <c r="CB15" s="61">
        <v>4943.0919999999996</v>
      </c>
      <c r="CC15" s="6">
        <v>3476.8620000000001</v>
      </c>
      <c r="CD15" s="6">
        <v>1285.5139999999999</v>
      </c>
      <c r="CE15" s="6">
        <v>147.65700000000001</v>
      </c>
      <c r="CF15" s="6">
        <v>180.71600000000001</v>
      </c>
      <c r="CG15" s="61">
        <v>4985.4530000000004</v>
      </c>
      <c r="CH15" s="6">
        <v>3482.085</v>
      </c>
      <c r="CI15" s="6">
        <v>1314.653</v>
      </c>
      <c r="CJ15" s="6">
        <v>154.983</v>
      </c>
      <c r="CK15" s="6">
        <v>188.715</v>
      </c>
      <c r="CL15" s="61">
        <v>5023.442</v>
      </c>
      <c r="CM15" s="6">
        <v>3485.4740000000002</v>
      </c>
      <c r="CN15" s="6">
        <v>1342.98</v>
      </c>
      <c r="CO15" s="6">
        <v>161.91399999999999</v>
      </c>
      <c r="CP15" s="6">
        <v>194.988</v>
      </c>
      <c r="CQ15" s="61">
        <v>5057.8389999999999</v>
      </c>
      <c r="CR15" s="6">
        <v>3483.047</v>
      </c>
      <c r="CS15" s="6">
        <v>1372.1469999999999</v>
      </c>
      <c r="CT15" s="6">
        <v>168.608</v>
      </c>
      <c r="CU15" s="6">
        <v>202.64500000000001</v>
      </c>
      <c r="CV15" s="61">
        <v>5092.9139999999998</v>
      </c>
      <c r="CW15" s="6">
        <v>3482.6930000000002</v>
      </c>
      <c r="CX15" s="6">
        <v>1398.7380000000001</v>
      </c>
      <c r="CY15" s="6">
        <v>178.50200000000001</v>
      </c>
      <c r="CZ15" s="6">
        <v>211.483</v>
      </c>
      <c r="DA15" s="61">
        <v>5130.0720000000001</v>
      </c>
      <c r="DB15" s="6">
        <v>3485.7109999999998</v>
      </c>
      <c r="DC15" s="6">
        <v>1426.4780000000001</v>
      </c>
      <c r="DD15" s="6">
        <v>188.45699999999999</v>
      </c>
      <c r="DE15" s="6">
        <v>217.88300000000001</v>
      </c>
      <c r="DF15" s="61">
        <v>5171.634</v>
      </c>
      <c r="DG15" s="6">
        <v>3492.0619999999999</v>
      </c>
      <c r="DH15" s="6">
        <v>1454.3810000000001</v>
      </c>
      <c r="DI15" s="6">
        <v>199.15600000000001</v>
      </c>
      <c r="DJ15" s="6">
        <v>225.191</v>
      </c>
      <c r="DK15" s="61">
        <v>5310.451</v>
      </c>
      <c r="DL15" s="6">
        <v>3554.8029999999999</v>
      </c>
      <c r="DM15" s="6">
        <v>1541.7550000000001</v>
      </c>
      <c r="DN15" s="6">
        <v>236.36199999999999</v>
      </c>
      <c r="DO15" s="6">
        <v>289.12400000000002</v>
      </c>
      <c r="DP15" s="115">
        <f>'Non Double Counted #''s'!T15/1000</f>
        <v>5375.6589999999997</v>
      </c>
      <c r="DQ15" s="6">
        <v>3583.3180000000002</v>
      </c>
      <c r="DR15" s="6">
        <v>1569.9290000000001</v>
      </c>
      <c r="DS15" s="6">
        <v>253.024</v>
      </c>
      <c r="DT15" s="6">
        <v>301.21499999999997</v>
      </c>
      <c r="DU15" s="115">
        <f>'Non Double Counted #''s'!Z15/1000</f>
        <v>5439.3270000000002</v>
      </c>
      <c r="DV15" s="6">
        <v>3610.9960000000001</v>
      </c>
      <c r="DW15" s="6">
        <v>1597.4549999999999</v>
      </c>
      <c r="DX15" s="6">
        <v>270.95699999999999</v>
      </c>
      <c r="DY15" s="6">
        <v>313.01100000000002</v>
      </c>
      <c r="DZ15" s="115">
        <f>'Non Double Counted #''s'!AF15/1000</f>
        <v>5495.009</v>
      </c>
      <c r="EA15" s="6">
        <v>3633.038</v>
      </c>
      <c r="EB15" s="6">
        <v>1622.883</v>
      </c>
      <c r="EC15" s="6">
        <v>289.06900000000002</v>
      </c>
      <c r="ED15" s="6">
        <v>324.76400000000001</v>
      </c>
      <c r="EE15" s="115">
        <f>'Non Double Counted #''s'!AL15/1000</f>
        <v>5538.9889999999996</v>
      </c>
      <c r="EF15" s="6">
        <v>3645.3409999999999</v>
      </c>
      <c r="EG15" s="6">
        <v>1646.751</v>
      </c>
      <c r="EH15" s="6">
        <v>308.14699999999999</v>
      </c>
      <c r="EI15" s="6">
        <v>335.96</v>
      </c>
      <c r="EJ15" s="115">
        <f>'Non Double Counted #''s'!AR15/1000</f>
        <v>5575.5519999999997</v>
      </c>
      <c r="EK15" s="6">
        <v>3652.3270000000002</v>
      </c>
      <c r="EL15" s="6">
        <v>1668.3989999999999</v>
      </c>
      <c r="EM15" s="6">
        <v>328.29300000000001</v>
      </c>
      <c r="EN15" s="6">
        <v>347.38900000000001</v>
      </c>
      <c r="EO15" s="115">
        <f>'Non Double Counted #''s'!AX15/1000</f>
        <v>5602.2579999999998</v>
      </c>
      <c r="EP15" s="6">
        <v>3652.2869999999998</v>
      </c>
      <c r="EQ15" s="6">
        <v>1688.501</v>
      </c>
      <c r="ER15" s="6">
        <v>349.72500000000002</v>
      </c>
      <c r="ES15" s="6">
        <v>357.36799999999999</v>
      </c>
      <c r="ET15" s="115">
        <f>'Non Double Counted #''s'!BD15/1000</f>
        <v>5618.8990000000003</v>
      </c>
      <c r="EU15" s="6">
        <v>3649.4319999999998</v>
      </c>
      <c r="EV15" s="6">
        <v>1701.59</v>
      </c>
      <c r="EW15" s="6">
        <v>369.23200000000003</v>
      </c>
      <c r="EX15" s="6">
        <v>366.80500000000001</v>
      </c>
      <c r="EY15" s="115">
        <f>'Non Double Counted #''s'!BJ15/1000</f>
        <v>5633.5969999999998</v>
      </c>
      <c r="EZ15" s="6">
        <v>3647.982</v>
      </c>
      <c r="FA15" s="6">
        <v>1711.3630000000001</v>
      </c>
      <c r="FB15" s="6">
        <v>385.90300000000002</v>
      </c>
      <c r="FC15" s="6">
        <v>375.82400000000001</v>
      </c>
      <c r="FD15" s="115">
        <f>'Non Double Counted #''s'!BP15/1000</f>
        <v>5699.4780000000001</v>
      </c>
      <c r="FE15" s="6">
        <v>3667.989</v>
      </c>
      <c r="FF15" s="6">
        <v>1746.4159999999999</v>
      </c>
      <c r="FG15" s="6">
        <v>422.49299999999999</v>
      </c>
      <c r="FH15" s="6">
        <v>389.99400000000003</v>
      </c>
      <c r="FI15" s="115">
        <f>'Non Double Counted #''s'!BV15/1000</f>
        <v>5773.5519999999997</v>
      </c>
      <c r="FJ15" s="6">
        <v>3359.2840000000001</v>
      </c>
      <c r="FK15" s="6">
        <v>1700.298</v>
      </c>
      <c r="FL15" s="6">
        <v>470.63200000000001</v>
      </c>
      <c r="FM15" s="6">
        <v>713.96999999999991</v>
      </c>
      <c r="FN15" s="115">
        <f>'Non Double Counted #''s'!CB15/1000</f>
        <v>5828.2889999999998</v>
      </c>
      <c r="FO15" s="6">
        <v>3271.9349999999999</v>
      </c>
      <c r="FP15" s="6">
        <v>1768.3510000000001</v>
      </c>
      <c r="FQ15" s="6">
        <v>515.09699999999998</v>
      </c>
      <c r="FR15" s="57">
        <v>431.31400000000002</v>
      </c>
      <c r="FS15" s="101">
        <v>5884563</v>
      </c>
      <c r="FT15" s="6">
        <v>3579276</v>
      </c>
      <c r="FU15" s="6">
        <v>1766990</v>
      </c>
      <c r="FV15" s="6">
        <v>512010</v>
      </c>
      <c r="FW15" s="57">
        <v>538297</v>
      </c>
      <c r="FX15" s="101">
        <v>5928814</v>
      </c>
      <c r="FY15" s="101">
        <v>3585495</v>
      </c>
      <c r="FZ15" s="101">
        <v>1787424</v>
      </c>
      <c r="GA15" s="101">
        <v>532374</v>
      </c>
      <c r="GB15" s="151">
        <v>555895</v>
      </c>
      <c r="GC15" s="1">
        <v>5976407</v>
      </c>
      <c r="GD15" s="1">
        <v>3589555</v>
      </c>
      <c r="GE15" s="1">
        <v>1809294</v>
      </c>
      <c r="GF15" s="101">
        <v>557371</v>
      </c>
      <c r="GG15" s="151">
        <v>419900</v>
      </c>
      <c r="GH15" s="101">
        <v>6006401</v>
      </c>
      <c r="GI15" s="101">
        <v>3581757</v>
      </c>
      <c r="GJ15" s="101">
        <v>1829583</v>
      </c>
      <c r="GK15" s="101">
        <v>572373</v>
      </c>
      <c r="GL15" s="151">
        <v>432256</v>
      </c>
      <c r="GM15" s="101">
        <v>6016447</v>
      </c>
      <c r="GN15" s="101">
        <v>3567397</v>
      </c>
      <c r="GO15" s="101">
        <v>1845613</v>
      </c>
      <c r="GP15" s="101">
        <v>586801</v>
      </c>
      <c r="GQ15" s="151">
        <v>436727</v>
      </c>
      <c r="GR15" s="101">
        <v>6052177</v>
      </c>
      <c r="GS15" s="101">
        <v>3568679</v>
      </c>
      <c r="GT15" s="101">
        <v>1862566</v>
      </c>
      <c r="GU15" s="101">
        <v>614248</v>
      </c>
      <c r="GV15" s="151">
        <v>449336</v>
      </c>
      <c r="GW15" s="101">
        <v>6035802</v>
      </c>
      <c r="GX15" s="101">
        <v>3549849</v>
      </c>
      <c r="GY15" s="101">
        <v>1867364</v>
      </c>
      <c r="GZ15" s="101">
        <v>626378</v>
      </c>
      <c r="HA15" s="151">
        <v>444472</v>
      </c>
      <c r="HB15" s="101">
        <v>6045680</v>
      </c>
      <c r="HC15" s="101">
        <v>3539444</v>
      </c>
      <c r="HD15" s="101">
        <v>1878645</v>
      </c>
      <c r="HE15" s="101">
        <v>643822</v>
      </c>
      <c r="HF15" s="151">
        <v>449848</v>
      </c>
      <c r="HG15" s="101">
        <v>6055802</v>
      </c>
      <c r="HH15" s="101">
        <v>3515375</v>
      </c>
      <c r="HI15" s="101">
        <v>1894597</v>
      </c>
      <c r="HJ15" s="101">
        <v>654437</v>
      </c>
      <c r="HK15" s="151">
        <v>461391</v>
      </c>
      <c r="HL15" s="1">
        <v>6174610</v>
      </c>
      <c r="HM15" s="1">
        <v>3554946</v>
      </c>
      <c r="HN15" s="1">
        <v>1949132</v>
      </c>
      <c r="HO15" s="1">
        <v>689373</v>
      </c>
      <c r="HP15" s="1">
        <v>478452</v>
      </c>
      <c r="HQ15" s="1">
        <v>6164660</v>
      </c>
      <c r="HR15" s="1">
        <v>3530719</v>
      </c>
      <c r="HS15" s="1">
        <v>1951658</v>
      </c>
      <c r="HT15" s="1">
        <v>706816</v>
      </c>
      <c r="HU15" s="1">
        <v>43339</v>
      </c>
      <c r="HV15" s="1">
        <v>435183</v>
      </c>
      <c r="HW15" s="1">
        <v>7647</v>
      </c>
      <c r="HX15" s="1">
        <v>486169</v>
      </c>
    </row>
    <row r="16" spans="1:232">
      <c r="A16" s="1" t="s">
        <v>27</v>
      </c>
      <c r="B16" s="6">
        <v>2179</v>
      </c>
      <c r="C16" s="6">
        <v>1258</v>
      </c>
      <c r="D16" s="6">
        <v>916</v>
      </c>
      <c r="E16" s="6">
        <v>5</v>
      </c>
      <c r="F16" s="61">
        <v>2217</v>
      </c>
      <c r="G16" s="6">
        <v>1394</v>
      </c>
      <c r="H16" s="6">
        <v>816</v>
      </c>
      <c r="I16" s="6">
        <v>7</v>
      </c>
      <c r="J16" s="61">
        <v>2520</v>
      </c>
      <c r="K16" s="6">
        <v>1615</v>
      </c>
      <c r="L16" s="6">
        <v>887</v>
      </c>
      <c r="M16" s="6">
        <v>25</v>
      </c>
      <c r="N16" s="6">
        <v>18.3</v>
      </c>
      <c r="O16" s="61">
        <v>2575.4749999999999</v>
      </c>
      <c r="P16" s="6">
        <v>1636.3620000000001</v>
      </c>
      <c r="Q16" s="6">
        <v>917.45399999999995</v>
      </c>
      <c r="R16" s="6">
        <v>15.997999999999999</v>
      </c>
      <c r="S16" s="6">
        <v>21.658999999999999</v>
      </c>
      <c r="T16" s="61">
        <v>2844.6579999999999</v>
      </c>
      <c r="U16" s="6">
        <v>1745.3530000000001</v>
      </c>
      <c r="V16" s="6">
        <v>1033.4369999999999</v>
      </c>
      <c r="W16" s="6">
        <v>37.79</v>
      </c>
      <c r="X16" s="6">
        <v>65.867999999999995</v>
      </c>
      <c r="Y16" s="61">
        <v>2539.04</v>
      </c>
      <c r="Z16" s="6">
        <v>1629.0160000000001</v>
      </c>
      <c r="AA16" s="6">
        <v>895.12</v>
      </c>
      <c r="AB16" s="6">
        <v>22.763000000000002</v>
      </c>
      <c r="AC16" s="6">
        <v>14.904</v>
      </c>
      <c r="AD16" s="61">
        <v>2556.7600000000002</v>
      </c>
      <c r="AE16" s="6">
        <v>1637.902</v>
      </c>
      <c r="AF16" s="6">
        <v>903.23400000000004</v>
      </c>
      <c r="AG16" s="6">
        <v>22.021000000000001</v>
      </c>
      <c r="AH16" s="6">
        <v>15.624000000000001</v>
      </c>
      <c r="AI16" s="61">
        <v>2567.7370000000001</v>
      </c>
      <c r="AJ16" s="6">
        <v>1644.059</v>
      </c>
      <c r="AK16" s="6">
        <v>907.279</v>
      </c>
      <c r="AL16" s="6">
        <v>21.271000000000001</v>
      </c>
      <c r="AM16" s="6">
        <v>16.399000000000001</v>
      </c>
      <c r="AN16" s="61">
        <v>2578.0650000000001</v>
      </c>
      <c r="AO16" s="6">
        <v>1647.37</v>
      </c>
      <c r="AP16" s="6">
        <v>913.58500000000004</v>
      </c>
      <c r="AQ16" s="6">
        <v>20.594000000000001</v>
      </c>
      <c r="AR16" s="6">
        <v>17.11</v>
      </c>
      <c r="AS16" s="61">
        <v>2588.1019999999999</v>
      </c>
      <c r="AT16" s="6">
        <v>1653.604</v>
      </c>
      <c r="AU16" s="6">
        <v>916.45699999999999</v>
      </c>
      <c r="AV16" s="6">
        <v>19.846</v>
      </c>
      <c r="AW16" s="6">
        <v>18.041</v>
      </c>
      <c r="AX16" s="61">
        <v>2593.607</v>
      </c>
      <c r="AY16" s="6">
        <v>1657.752</v>
      </c>
      <c r="AZ16" s="6">
        <v>916.87699999999995</v>
      </c>
      <c r="BA16" s="6">
        <v>19.087</v>
      </c>
      <c r="BB16" s="6">
        <v>18.978000000000002</v>
      </c>
      <c r="BC16" s="61">
        <v>2588.547</v>
      </c>
      <c r="BD16" s="6">
        <v>1653.7650000000001</v>
      </c>
      <c r="BE16" s="6">
        <v>915.20100000000002</v>
      </c>
      <c r="BF16" s="6">
        <v>18.253</v>
      </c>
      <c r="BG16" s="6">
        <v>19.581</v>
      </c>
      <c r="BH16" s="61">
        <v>2580.3629999999998</v>
      </c>
      <c r="BI16" s="6">
        <v>1646.2729999999999</v>
      </c>
      <c r="BJ16" s="6">
        <v>913.82100000000003</v>
      </c>
      <c r="BK16" s="6">
        <v>17.399999999999999</v>
      </c>
      <c r="BL16" s="6">
        <v>20.268999999999998</v>
      </c>
      <c r="BM16" s="61">
        <v>2574.2779999999998</v>
      </c>
      <c r="BN16" s="6">
        <v>1639.269</v>
      </c>
      <c r="BO16" s="6">
        <v>913.89499999999998</v>
      </c>
      <c r="BP16" s="6">
        <v>16.548999999999999</v>
      </c>
      <c r="BQ16" s="6">
        <v>21.114000000000001</v>
      </c>
      <c r="BR16" s="61">
        <v>2591.0279999999998</v>
      </c>
      <c r="BS16" s="6">
        <v>1642.596</v>
      </c>
      <c r="BT16" s="6">
        <v>926.34900000000005</v>
      </c>
      <c r="BU16" s="6">
        <v>16.343</v>
      </c>
      <c r="BV16" s="6">
        <v>22.082999999999998</v>
      </c>
      <c r="BW16" s="61">
        <v>2610.096</v>
      </c>
      <c r="BX16" s="6">
        <v>1648.9939999999999</v>
      </c>
      <c r="BY16" s="6">
        <v>938.17100000000005</v>
      </c>
      <c r="BZ16" s="6">
        <v>17.062999999999999</v>
      </c>
      <c r="CA16" s="6">
        <v>22.931000000000001</v>
      </c>
      <c r="CB16" s="61">
        <v>2635.6469999999999</v>
      </c>
      <c r="CC16" s="6">
        <v>1660.914</v>
      </c>
      <c r="CD16" s="6">
        <v>950.35799999999995</v>
      </c>
      <c r="CE16" s="6">
        <v>17.111000000000001</v>
      </c>
      <c r="CF16" s="6">
        <v>24.375</v>
      </c>
      <c r="CG16" s="61">
        <v>2663.145</v>
      </c>
      <c r="CH16" s="6">
        <v>1675.723</v>
      </c>
      <c r="CI16" s="6">
        <v>962.34699999999998</v>
      </c>
      <c r="CJ16" s="6">
        <v>18.036999999999999</v>
      </c>
      <c r="CK16" s="6">
        <v>25.074999999999999</v>
      </c>
      <c r="CL16" s="61">
        <v>2690.4520000000002</v>
      </c>
      <c r="CM16" s="6">
        <v>1689.547</v>
      </c>
      <c r="CN16" s="6">
        <v>974.61500000000001</v>
      </c>
      <c r="CO16" s="6">
        <v>19.204999999999998</v>
      </c>
      <c r="CP16" s="6">
        <v>26.29</v>
      </c>
      <c r="CQ16" s="61">
        <v>2710.0219999999999</v>
      </c>
      <c r="CR16" s="6">
        <v>1698.5329999999999</v>
      </c>
      <c r="CS16" s="6">
        <v>984.13800000000003</v>
      </c>
      <c r="CT16" s="6">
        <v>20.433</v>
      </c>
      <c r="CU16" s="6">
        <v>27.350999999999999</v>
      </c>
      <c r="CV16" s="61">
        <v>2731.826</v>
      </c>
      <c r="CW16" s="6">
        <v>1709.8889999999999</v>
      </c>
      <c r="CX16" s="6">
        <v>993.45600000000002</v>
      </c>
      <c r="CY16" s="6">
        <v>21.722999999999999</v>
      </c>
      <c r="CZ16" s="6">
        <v>28.481000000000002</v>
      </c>
      <c r="DA16" s="61">
        <v>2751.335</v>
      </c>
      <c r="DB16" s="6">
        <v>1720.08</v>
      </c>
      <c r="DC16" s="6">
        <v>1002.05</v>
      </c>
      <c r="DD16" s="6">
        <v>22.798999999999999</v>
      </c>
      <c r="DE16" s="6">
        <v>29.204999999999998</v>
      </c>
      <c r="DF16" s="61">
        <v>2768.6190000000001</v>
      </c>
      <c r="DG16" s="6">
        <v>1728.52</v>
      </c>
      <c r="DH16" s="6">
        <v>1010.216</v>
      </c>
      <c r="DI16" s="6">
        <v>23.975000000000001</v>
      </c>
      <c r="DJ16" s="6">
        <v>29.882999999999999</v>
      </c>
      <c r="DK16" s="61">
        <v>2848.2930000000001</v>
      </c>
      <c r="DL16" s="6">
        <v>1775.318</v>
      </c>
      <c r="DM16" s="6">
        <v>1044.9670000000001</v>
      </c>
      <c r="DN16" s="6">
        <v>41.011000000000003</v>
      </c>
      <c r="DO16" s="6">
        <v>45.115000000000002</v>
      </c>
      <c r="DP16" s="115">
        <f>'Non Double Counted #''s'!T16/1000</f>
        <v>2853.0610000000001</v>
      </c>
      <c r="DQ16" s="6">
        <v>1776.567</v>
      </c>
      <c r="DR16" s="6">
        <v>1048.347</v>
      </c>
      <c r="DS16" s="6">
        <v>44.134</v>
      </c>
      <c r="DT16" s="6">
        <v>46.534999999999997</v>
      </c>
      <c r="DU16" s="115">
        <f>'Non Double Counted #''s'!Z16/1000</f>
        <v>2858.0129999999999</v>
      </c>
      <c r="DV16" s="6">
        <v>1778.4069999999999</v>
      </c>
      <c r="DW16" s="6">
        <v>1051.001</v>
      </c>
      <c r="DX16" s="6">
        <v>46.921999999999997</v>
      </c>
      <c r="DY16" s="6">
        <v>48.353999999999999</v>
      </c>
      <c r="DZ16" s="115">
        <f>'Non Double Counted #''s'!AF16/1000</f>
        <v>2866.7109999999998</v>
      </c>
      <c r="EA16" s="6">
        <v>1782.2339999999999</v>
      </c>
      <c r="EB16" s="6">
        <v>1055.373</v>
      </c>
      <c r="EC16" s="6">
        <v>49.64</v>
      </c>
      <c r="ED16" s="6">
        <v>50.091999999999999</v>
      </c>
      <c r="EE16" s="115">
        <f>'Non Double Counted #''s'!AL16/1000</f>
        <v>2884.596</v>
      </c>
      <c r="EF16" s="6">
        <v>1790.8230000000001</v>
      </c>
      <c r="EG16" s="6">
        <v>1064.0509999999999</v>
      </c>
      <c r="EH16" s="6">
        <v>52.628</v>
      </c>
      <c r="EI16" s="6">
        <v>52.226999999999997</v>
      </c>
      <c r="EJ16" s="115">
        <f>'Non Double Counted #''s'!AR16/1000</f>
        <v>2898.2089999999998</v>
      </c>
      <c r="EK16" s="6">
        <v>1796.8309999999999</v>
      </c>
      <c r="EL16" s="6">
        <v>1071.1489999999999</v>
      </c>
      <c r="EM16" s="6">
        <v>56.295999999999999</v>
      </c>
      <c r="EN16" s="6">
        <v>54.158999999999999</v>
      </c>
      <c r="EO16" s="115">
        <f>'Non Double Counted #''s'!AX16/1000</f>
        <v>2896.7130000000002</v>
      </c>
      <c r="EP16" s="6">
        <v>1786.4069999999999</v>
      </c>
      <c r="EQ16" s="6">
        <v>1080.248</v>
      </c>
      <c r="ER16" s="6">
        <v>59.362000000000002</v>
      </c>
      <c r="ES16" s="6">
        <v>54.988999999999997</v>
      </c>
      <c r="ET16" s="115">
        <f>'Non Double Counted #''s'!BD16/1000</f>
        <v>2921.03</v>
      </c>
      <c r="EU16" s="6">
        <v>1796.7090000000001</v>
      </c>
      <c r="EV16" s="6">
        <v>1093.693</v>
      </c>
      <c r="EW16" s="6">
        <v>63.784999999999997</v>
      </c>
      <c r="EX16" s="6">
        <v>57.165999999999997</v>
      </c>
      <c r="EY16" s="115">
        <f>'Non Double Counted #''s'!BJ16/1000</f>
        <v>2938.6179999999999</v>
      </c>
      <c r="EZ16" s="6">
        <v>1801.9359999999999</v>
      </c>
      <c r="FA16" s="6">
        <v>1105.413</v>
      </c>
      <c r="FB16" s="6">
        <v>67.430999999999997</v>
      </c>
      <c r="FC16" s="6">
        <v>59.097000000000001</v>
      </c>
      <c r="FD16" s="115">
        <f>'Non Double Counted #''s'!BP16/1000</f>
        <v>2951.9960000000001</v>
      </c>
      <c r="FE16" s="6">
        <v>1807.3219999999999</v>
      </c>
      <c r="FF16" s="6">
        <v>1111.6020000000001</v>
      </c>
      <c r="FG16" s="6">
        <v>76.400000000000006</v>
      </c>
      <c r="FH16" s="6">
        <v>63.167000000000002</v>
      </c>
      <c r="FI16" s="115">
        <f>'Non Double Counted #''s'!BV16/1000</f>
        <v>2967.297</v>
      </c>
      <c r="FJ16" s="6">
        <v>1754.684</v>
      </c>
      <c r="FK16" s="6">
        <v>1098.385</v>
      </c>
      <c r="FL16" s="6">
        <v>81.480999999999995</v>
      </c>
      <c r="FM16" s="6">
        <v>114.22799999999999</v>
      </c>
      <c r="FN16" s="115">
        <f>'Non Double Counted #''s'!CB16/1000</f>
        <v>2978.5120000000002</v>
      </c>
      <c r="FO16" s="6">
        <v>1743.6559999999999</v>
      </c>
      <c r="FP16" s="6">
        <v>1119.4739999999999</v>
      </c>
      <c r="FQ16" s="6">
        <v>89.394999999999996</v>
      </c>
      <c r="FR16" s="57">
        <v>60.212000000000003</v>
      </c>
      <c r="FS16" s="101">
        <v>2984926</v>
      </c>
      <c r="FT16" s="6">
        <v>1788664</v>
      </c>
      <c r="FU16" s="6">
        <v>1116367</v>
      </c>
      <c r="FV16" s="6">
        <v>85260</v>
      </c>
      <c r="FW16" s="57">
        <v>79895</v>
      </c>
      <c r="FX16" s="101">
        <v>2991207</v>
      </c>
      <c r="FY16" s="101">
        <v>1788861</v>
      </c>
      <c r="FZ16" s="101">
        <v>1119258</v>
      </c>
      <c r="GA16" s="101">
        <v>87327</v>
      </c>
      <c r="GB16" s="151">
        <v>83088</v>
      </c>
      <c r="GC16" s="1">
        <v>2994079</v>
      </c>
      <c r="GD16" s="1">
        <v>1786028</v>
      </c>
      <c r="GE16" s="1">
        <v>1122938</v>
      </c>
      <c r="GF16" s="101">
        <v>88937</v>
      </c>
      <c r="GG16" s="151">
        <v>49888</v>
      </c>
      <c r="GH16" s="101">
        <v>2992333</v>
      </c>
      <c r="GI16" s="101">
        <v>1779783</v>
      </c>
      <c r="GJ16" s="101">
        <v>1124875</v>
      </c>
      <c r="GK16" s="101">
        <v>91564</v>
      </c>
      <c r="GL16" s="151">
        <v>51410</v>
      </c>
      <c r="GM16" s="101">
        <v>2988726</v>
      </c>
      <c r="GN16" s="101">
        <v>1772995</v>
      </c>
      <c r="GO16" s="101">
        <v>1127116</v>
      </c>
      <c r="GP16" s="101">
        <v>91448</v>
      </c>
      <c r="GQ16" s="151">
        <v>51764</v>
      </c>
      <c r="GR16" s="101">
        <v>2984100</v>
      </c>
      <c r="GS16" s="101">
        <v>1766950</v>
      </c>
      <c r="GT16" s="101">
        <v>1126498</v>
      </c>
      <c r="GU16" s="101">
        <v>94385</v>
      </c>
      <c r="GV16" s="151">
        <v>52481</v>
      </c>
      <c r="GW16" s="101">
        <v>2981020</v>
      </c>
      <c r="GX16" s="101">
        <v>1762445</v>
      </c>
      <c r="GY16" s="101">
        <v>1126849</v>
      </c>
      <c r="GZ16" s="101">
        <v>98279</v>
      </c>
      <c r="HA16" s="151">
        <v>52632</v>
      </c>
      <c r="HB16" s="101">
        <v>2976149</v>
      </c>
      <c r="HC16" s="101">
        <v>1758081</v>
      </c>
      <c r="HD16" s="101">
        <v>1124559</v>
      </c>
      <c r="HE16" s="101">
        <v>100110</v>
      </c>
      <c r="HF16" s="151">
        <v>53543</v>
      </c>
      <c r="HG16" s="101">
        <v>2966786</v>
      </c>
      <c r="HH16" s="101">
        <v>1748392</v>
      </c>
      <c r="HI16" s="101">
        <v>1123913</v>
      </c>
      <c r="HJ16" s="101">
        <v>99990</v>
      </c>
      <c r="HK16" s="151">
        <v>53623</v>
      </c>
      <c r="HL16" s="1">
        <v>2949586</v>
      </c>
      <c r="HM16" s="1">
        <v>1735396</v>
      </c>
      <c r="HN16" s="1">
        <v>1116566</v>
      </c>
      <c r="HO16" s="1">
        <v>102124</v>
      </c>
      <c r="HP16" s="1">
        <v>54308</v>
      </c>
      <c r="HQ16" s="1">
        <v>2940057</v>
      </c>
      <c r="HR16" s="1">
        <v>1729691</v>
      </c>
      <c r="HS16" s="1">
        <v>1110533</v>
      </c>
      <c r="HT16" s="1">
        <v>104879</v>
      </c>
      <c r="HU16" s="1">
        <v>18894</v>
      </c>
      <c r="HV16" s="1">
        <v>34179</v>
      </c>
      <c r="HW16" s="1">
        <v>2007</v>
      </c>
      <c r="HX16" s="1">
        <v>55080</v>
      </c>
    </row>
    <row r="17" spans="1:232">
      <c r="A17" s="1" t="s">
        <v>28</v>
      </c>
      <c r="B17" s="6">
        <v>4556</v>
      </c>
      <c r="C17" s="6">
        <v>3399</v>
      </c>
      <c r="D17" s="6">
        <v>1116</v>
      </c>
      <c r="E17" s="6">
        <v>41</v>
      </c>
      <c r="F17" s="61">
        <v>5084</v>
      </c>
      <c r="G17" s="6">
        <v>3905</v>
      </c>
      <c r="H17" s="6">
        <v>1127</v>
      </c>
      <c r="I17" s="6">
        <v>52</v>
      </c>
      <c r="J17" s="61">
        <v>5874</v>
      </c>
      <c r="K17" s="6">
        <v>4453</v>
      </c>
      <c r="L17" s="6">
        <v>1316</v>
      </c>
      <c r="M17" s="6">
        <v>57</v>
      </c>
      <c r="N17" s="6">
        <v>105.3</v>
      </c>
      <c r="O17" s="61">
        <v>6632.4480000000003</v>
      </c>
      <c r="P17" s="6">
        <v>5036.9579999999996</v>
      </c>
      <c r="Q17" s="6">
        <v>1461.5630000000001</v>
      </c>
      <c r="R17" s="6">
        <v>76.745000000000005</v>
      </c>
      <c r="S17" s="6">
        <v>133.92699999999999</v>
      </c>
      <c r="T17" s="61">
        <v>8049.3130000000001</v>
      </c>
      <c r="U17" s="6">
        <v>5802.165</v>
      </c>
      <c r="V17" s="6">
        <v>1734.154</v>
      </c>
      <c r="W17" s="6">
        <v>372.964</v>
      </c>
      <c r="X17" s="6">
        <v>512.99400000000003</v>
      </c>
      <c r="Y17" s="61">
        <v>5956.6490000000003</v>
      </c>
      <c r="Z17" s="6">
        <v>4531.6409999999996</v>
      </c>
      <c r="AA17" s="6">
        <v>1332.8589999999999</v>
      </c>
      <c r="AB17" s="6">
        <v>56.956000000000003</v>
      </c>
      <c r="AC17" s="6">
        <v>92.149000000000001</v>
      </c>
      <c r="AD17" s="61">
        <v>6019.1220000000003</v>
      </c>
      <c r="AE17" s="6">
        <v>4580.3919999999998</v>
      </c>
      <c r="AF17" s="6">
        <v>1343.1030000000001</v>
      </c>
      <c r="AG17" s="6">
        <v>58.738</v>
      </c>
      <c r="AH17" s="6">
        <v>95.626999999999995</v>
      </c>
      <c r="AI17" s="61">
        <v>6077.0720000000001</v>
      </c>
      <c r="AJ17" s="6">
        <v>4625.41</v>
      </c>
      <c r="AK17" s="6">
        <v>1352.346</v>
      </c>
      <c r="AL17" s="6">
        <v>60.604999999999997</v>
      </c>
      <c r="AM17" s="6">
        <v>99.316000000000003</v>
      </c>
      <c r="AN17" s="61">
        <v>6164.02</v>
      </c>
      <c r="AO17" s="6">
        <v>4694.0039999999999</v>
      </c>
      <c r="AP17" s="6">
        <v>1366.3340000000001</v>
      </c>
      <c r="AQ17" s="6">
        <v>62.926000000000002</v>
      </c>
      <c r="AR17" s="6">
        <v>103.682</v>
      </c>
      <c r="AS17" s="61">
        <v>6253.9979999999996</v>
      </c>
      <c r="AT17" s="6">
        <v>4764.5550000000003</v>
      </c>
      <c r="AU17" s="6">
        <v>1381.095</v>
      </c>
      <c r="AV17" s="6">
        <v>65.194999999999993</v>
      </c>
      <c r="AW17" s="6">
        <v>108.348</v>
      </c>
      <c r="AX17" s="61">
        <v>6321.598</v>
      </c>
      <c r="AY17" s="6">
        <v>4816.9579999999996</v>
      </c>
      <c r="AZ17" s="6">
        <v>1391.8409999999999</v>
      </c>
      <c r="BA17" s="6">
        <v>67.325999999999993</v>
      </c>
      <c r="BB17" s="6">
        <v>112.79900000000001</v>
      </c>
      <c r="BC17" s="61">
        <v>6403.6949999999997</v>
      </c>
      <c r="BD17" s="6">
        <v>4876.8580000000002</v>
      </c>
      <c r="BE17" s="6">
        <v>1408.809</v>
      </c>
      <c r="BF17" s="6">
        <v>69.69</v>
      </c>
      <c r="BG17" s="6">
        <v>118.02800000000001</v>
      </c>
      <c r="BH17" s="61">
        <v>6480.6130000000003</v>
      </c>
      <c r="BI17" s="6">
        <v>4931.8100000000004</v>
      </c>
      <c r="BJ17" s="6">
        <v>1425.4680000000001</v>
      </c>
      <c r="BK17" s="6">
        <v>72.200999999999993</v>
      </c>
      <c r="BL17" s="6">
        <v>123.33499999999999</v>
      </c>
      <c r="BM17" s="61">
        <v>6565.4690000000001</v>
      </c>
      <c r="BN17" s="6">
        <v>4991.1790000000001</v>
      </c>
      <c r="BO17" s="6">
        <v>1444.8979999999999</v>
      </c>
      <c r="BP17" s="6">
        <v>74.682000000000002</v>
      </c>
      <c r="BQ17" s="6">
        <v>129.392</v>
      </c>
      <c r="BR17" s="61">
        <v>6748.0190000000002</v>
      </c>
      <c r="BS17" s="6">
        <v>5115.2150000000001</v>
      </c>
      <c r="BT17" s="6">
        <v>1493.271</v>
      </c>
      <c r="BU17" s="6">
        <v>82.206000000000003</v>
      </c>
      <c r="BV17" s="6">
        <v>139.53299999999999</v>
      </c>
      <c r="BW17" s="61">
        <v>6832.8320000000003</v>
      </c>
      <c r="BX17" s="6">
        <v>5170.9570000000003</v>
      </c>
      <c r="BY17" s="6">
        <v>1516.2149999999999</v>
      </c>
      <c r="BZ17" s="6">
        <v>89.402000000000001</v>
      </c>
      <c r="CA17" s="6">
        <v>145.66</v>
      </c>
      <c r="CB17" s="61">
        <v>6948.74</v>
      </c>
      <c r="CC17" s="6">
        <v>5251.5969999999998</v>
      </c>
      <c r="CD17" s="6">
        <v>1543.538</v>
      </c>
      <c r="CE17" s="6">
        <v>97.037000000000006</v>
      </c>
      <c r="CF17" s="6">
        <v>153.60499999999999</v>
      </c>
      <c r="CG17" s="61">
        <v>7061.4390000000003</v>
      </c>
      <c r="CH17" s="6">
        <v>5331.8450000000003</v>
      </c>
      <c r="CI17" s="6">
        <v>1567.769</v>
      </c>
      <c r="CJ17" s="6">
        <v>107.76600000000001</v>
      </c>
      <c r="CK17" s="6">
        <v>161.82499999999999</v>
      </c>
      <c r="CL17" s="61">
        <v>7185.92</v>
      </c>
      <c r="CM17" s="6">
        <v>5422.7830000000004</v>
      </c>
      <c r="CN17" s="6">
        <v>1593.1420000000001</v>
      </c>
      <c r="CO17" s="6">
        <v>119.331</v>
      </c>
      <c r="CP17" s="6">
        <v>169.995</v>
      </c>
      <c r="CQ17" s="61">
        <v>7308.6559999999999</v>
      </c>
      <c r="CR17" s="6">
        <v>5512.4830000000002</v>
      </c>
      <c r="CS17" s="6">
        <v>1616.607</v>
      </c>
      <c r="CT17" s="6">
        <v>133.41900000000001</v>
      </c>
      <c r="CU17" s="6">
        <v>179.566</v>
      </c>
      <c r="CV17" s="61">
        <v>7428.6719999999996</v>
      </c>
      <c r="CW17" s="6">
        <v>5599.0020000000004</v>
      </c>
      <c r="CX17" s="6">
        <v>1641.713</v>
      </c>
      <c r="CY17" s="6">
        <v>147.24</v>
      </c>
      <c r="CZ17" s="6">
        <v>187.95699999999999</v>
      </c>
      <c r="DA17" s="61">
        <v>7545.8280000000004</v>
      </c>
      <c r="DB17" s="6">
        <v>5683.8909999999996</v>
      </c>
      <c r="DC17" s="6">
        <v>1665.3679999999999</v>
      </c>
      <c r="DD17" s="6">
        <v>161.87</v>
      </c>
      <c r="DE17" s="6">
        <v>196.56899999999999</v>
      </c>
      <c r="DF17" s="61">
        <v>7650.7889999999998</v>
      </c>
      <c r="DG17" s="6">
        <v>5759.68</v>
      </c>
      <c r="DH17" s="6">
        <v>1686.143</v>
      </c>
      <c r="DI17" s="6">
        <v>175.70699999999999</v>
      </c>
      <c r="DJ17" s="6">
        <v>204.96600000000001</v>
      </c>
      <c r="DK17" s="61">
        <v>8078.8239999999996</v>
      </c>
      <c r="DL17" s="6">
        <v>6078.9759999999997</v>
      </c>
      <c r="DM17" s="6">
        <v>1795.3219999999999</v>
      </c>
      <c r="DN17" s="6">
        <v>389.46499999999997</v>
      </c>
      <c r="DO17" s="6">
        <v>280.68</v>
      </c>
      <c r="DP17" s="115">
        <f>'Non Double Counted #''s'!T17/1000</f>
        <v>8199.9130000000005</v>
      </c>
      <c r="DQ17" s="6">
        <v>6167.9059999999999</v>
      </c>
      <c r="DR17" s="6">
        <v>1821.414</v>
      </c>
      <c r="DS17" s="6">
        <v>422.767</v>
      </c>
      <c r="DT17" s="6">
        <v>291.75599999999997</v>
      </c>
      <c r="DU17" s="115">
        <f>'Non Double Counted #''s'!Z17/1000</f>
        <v>8311.2630000000008</v>
      </c>
      <c r="DV17" s="6">
        <v>6248.5789999999997</v>
      </c>
      <c r="DW17" s="6">
        <v>1846.7449999999999</v>
      </c>
      <c r="DX17" s="6">
        <v>454.98700000000002</v>
      </c>
      <c r="DY17" s="6">
        <v>301.995</v>
      </c>
      <c r="DZ17" s="115">
        <f>'Non Double Counted #''s'!AF17/1000</f>
        <v>8409.66</v>
      </c>
      <c r="EA17" s="6">
        <v>6320.1369999999997</v>
      </c>
      <c r="EB17" s="6">
        <v>1867.7280000000001</v>
      </c>
      <c r="EC17" s="6">
        <v>484.274</v>
      </c>
      <c r="ED17" s="6">
        <v>312.40300000000002</v>
      </c>
      <c r="EE17" s="115">
        <f>'Non Double Counted #''s'!AL17/1000</f>
        <v>8523.1990000000005</v>
      </c>
      <c r="EF17" s="6">
        <v>6403.0640000000003</v>
      </c>
      <c r="EG17" s="6">
        <v>1892.942</v>
      </c>
      <c r="EH17" s="6">
        <v>518.23699999999997</v>
      </c>
      <c r="EI17" s="6">
        <v>323.25299999999999</v>
      </c>
      <c r="EJ17" s="115">
        <f>'Non Double Counted #''s'!AR17/1000</f>
        <v>8661.0609999999997</v>
      </c>
      <c r="EK17" s="6">
        <v>6505.2690000000002</v>
      </c>
      <c r="EL17" s="6">
        <v>1922.4960000000001</v>
      </c>
      <c r="EM17" s="6">
        <v>555.87300000000005</v>
      </c>
      <c r="EN17" s="6">
        <v>334.69400000000002</v>
      </c>
      <c r="EO17" s="115">
        <f>'Non Double Counted #''s'!AX17/1000</f>
        <v>8845.3430000000008</v>
      </c>
      <c r="EP17" s="6">
        <v>6642.0010000000002</v>
      </c>
      <c r="EQ17" s="6">
        <v>1962.4649999999999</v>
      </c>
      <c r="ER17" s="6">
        <v>599.66200000000003</v>
      </c>
      <c r="ES17" s="6">
        <v>348.81200000000001</v>
      </c>
      <c r="ET17" s="115">
        <f>'Non Double Counted #''s'!BD17/1000</f>
        <v>9041.5939999999991</v>
      </c>
      <c r="EU17" s="6">
        <v>6786.1239999999998</v>
      </c>
      <c r="EV17" s="6">
        <v>2006.3109999999999</v>
      </c>
      <c r="EW17" s="6">
        <v>648.50099999999998</v>
      </c>
      <c r="EX17" s="6">
        <v>364.07900000000001</v>
      </c>
      <c r="EY17" s="115">
        <f>'Non Double Counted #''s'!BJ17/1000</f>
        <v>9222.4140000000007</v>
      </c>
      <c r="EZ17" s="6">
        <v>6914.4049999999997</v>
      </c>
      <c r="FA17" s="6">
        <v>2050.864</v>
      </c>
      <c r="FB17" s="6">
        <v>697.11699999999996</v>
      </c>
      <c r="FC17" s="6">
        <v>378.262</v>
      </c>
      <c r="FD17" s="115">
        <f>'Non Double Counted #''s'!BP17/1000</f>
        <v>9380.884</v>
      </c>
      <c r="FE17" s="6">
        <v>7018.3710000000001</v>
      </c>
      <c r="FF17" s="6">
        <v>2090.194</v>
      </c>
      <c r="FG17" s="6">
        <v>731.37300000000005</v>
      </c>
      <c r="FH17" s="6">
        <v>400.67600000000004</v>
      </c>
      <c r="FI17" s="115">
        <f>'Non Double Counted #''s'!BV17/1000</f>
        <v>9535.4830000000002</v>
      </c>
      <c r="FJ17" s="6">
        <v>6528.95</v>
      </c>
      <c r="FK17" s="6">
        <v>2048.6280000000002</v>
      </c>
      <c r="FL17" s="6">
        <v>800.12</v>
      </c>
      <c r="FM17" s="6">
        <v>957.90499999999997</v>
      </c>
      <c r="FN17" s="115">
        <f>'Non Double Counted #''s'!CB17/1000</f>
        <v>9656.4009999999998</v>
      </c>
      <c r="FO17" s="6">
        <v>6410.55</v>
      </c>
      <c r="FP17" s="6">
        <v>2147.1579999999999</v>
      </c>
      <c r="FQ17" s="6">
        <v>864.03300000000002</v>
      </c>
      <c r="FR17" s="57">
        <v>434.57499999999999</v>
      </c>
      <c r="FS17" s="101">
        <v>9752073</v>
      </c>
      <c r="FT17" s="6">
        <v>7013116</v>
      </c>
      <c r="FU17" s="6">
        <v>2147599</v>
      </c>
      <c r="FV17" s="6">
        <v>850853</v>
      </c>
      <c r="FW17" s="57">
        <v>591358</v>
      </c>
      <c r="FX17" s="101">
        <v>9848060</v>
      </c>
      <c r="FY17" s="101">
        <v>7062508</v>
      </c>
      <c r="FZ17" s="101">
        <v>2171166</v>
      </c>
      <c r="GA17" s="101">
        <v>872805</v>
      </c>
      <c r="GB17" s="151">
        <v>614386</v>
      </c>
      <c r="GC17" s="1">
        <v>9943964</v>
      </c>
      <c r="GD17" s="1">
        <v>7108057</v>
      </c>
      <c r="GE17" s="1">
        <v>2196390</v>
      </c>
      <c r="GF17" s="101">
        <v>894276</v>
      </c>
      <c r="GG17" s="151">
        <v>434050</v>
      </c>
      <c r="GH17" s="101">
        <v>10042802</v>
      </c>
      <c r="GI17" s="101">
        <v>7154774</v>
      </c>
      <c r="GJ17" s="101">
        <v>2223003</v>
      </c>
      <c r="GK17" s="101">
        <v>916742</v>
      </c>
      <c r="GL17" s="151">
        <v>452721</v>
      </c>
      <c r="GM17" s="101">
        <v>10146788</v>
      </c>
      <c r="GN17" s="101">
        <v>7206071</v>
      </c>
      <c r="GO17" s="101">
        <v>2252403</v>
      </c>
      <c r="GP17" s="101">
        <v>932221</v>
      </c>
      <c r="GQ17" s="151">
        <v>467641</v>
      </c>
      <c r="GR17" s="101">
        <v>10273419</v>
      </c>
      <c r="GS17" s="101">
        <v>7276995</v>
      </c>
      <c r="GT17" s="101">
        <v>2279895</v>
      </c>
      <c r="GU17" s="101">
        <v>972288</v>
      </c>
      <c r="GV17" s="151">
        <v>487658</v>
      </c>
      <c r="GW17" s="101">
        <v>10381615</v>
      </c>
      <c r="GX17" s="101">
        <v>7336997</v>
      </c>
      <c r="GY17" s="101">
        <v>2306627</v>
      </c>
      <c r="GZ17" s="101">
        <v>994606</v>
      </c>
      <c r="HA17" s="151">
        <v>500571</v>
      </c>
      <c r="HB17" s="101">
        <v>10488084</v>
      </c>
      <c r="HC17" s="101">
        <v>7399487</v>
      </c>
      <c r="HD17" s="101">
        <v>2330563</v>
      </c>
      <c r="HE17" s="101">
        <v>1025830</v>
      </c>
      <c r="HF17" s="151">
        <v>513026</v>
      </c>
      <c r="HG17" s="101">
        <v>10600823</v>
      </c>
      <c r="HH17" s="101">
        <v>7449248</v>
      </c>
      <c r="HI17" s="101">
        <v>2357626</v>
      </c>
      <c r="HJ17" s="101">
        <v>1052435</v>
      </c>
      <c r="HK17" s="151">
        <v>536589</v>
      </c>
      <c r="HL17" s="1">
        <v>10565885</v>
      </c>
      <c r="HM17" s="1">
        <v>7409391</v>
      </c>
      <c r="HN17" s="1">
        <v>2345969</v>
      </c>
      <c r="HO17" s="1">
        <v>1080426</v>
      </c>
      <c r="HP17" s="1">
        <v>542310</v>
      </c>
      <c r="HQ17" s="1">
        <v>10698973</v>
      </c>
      <c r="HR17" s="1">
        <v>7480293</v>
      </c>
      <c r="HS17" s="1">
        <v>2373876</v>
      </c>
      <c r="HT17" s="1">
        <v>1122009</v>
      </c>
      <c r="HU17" s="1">
        <v>166226</v>
      </c>
      <c r="HV17" s="1">
        <v>383271</v>
      </c>
      <c r="HW17" s="1">
        <v>15878</v>
      </c>
      <c r="HX17" s="1">
        <v>565375</v>
      </c>
    </row>
    <row r="18" spans="1:232">
      <c r="A18" s="1" t="s">
        <v>29</v>
      </c>
      <c r="B18" s="6">
        <v>2382</v>
      </c>
      <c r="C18" s="6">
        <v>1551</v>
      </c>
      <c r="D18" s="6">
        <v>829</v>
      </c>
      <c r="E18" s="6">
        <v>2</v>
      </c>
      <c r="F18" s="61">
        <v>2591</v>
      </c>
      <c r="G18" s="6">
        <v>1796</v>
      </c>
      <c r="H18" s="6">
        <v>789</v>
      </c>
      <c r="I18" s="6">
        <v>6</v>
      </c>
      <c r="J18" s="61">
        <v>3026</v>
      </c>
      <c r="K18" s="6">
        <v>2598</v>
      </c>
      <c r="L18" s="6">
        <v>205</v>
      </c>
      <c r="M18" s="6">
        <v>57</v>
      </c>
      <c r="N18" s="6">
        <v>223</v>
      </c>
      <c r="O18" s="61">
        <v>3145.576</v>
      </c>
      <c r="P18" s="6">
        <v>2617.4839999999999</v>
      </c>
      <c r="Q18" s="6">
        <v>235.71199999999999</v>
      </c>
      <c r="R18" s="6">
        <v>86.162000000000006</v>
      </c>
      <c r="S18" s="6">
        <v>292.38</v>
      </c>
      <c r="T18" s="61">
        <v>3450.654</v>
      </c>
      <c r="U18" s="6">
        <v>2624.6790000000001</v>
      </c>
      <c r="V18" s="6">
        <v>258.53199999999998</v>
      </c>
      <c r="W18" s="6">
        <v>177.768</v>
      </c>
      <c r="X18" s="6">
        <v>567.44299999999998</v>
      </c>
      <c r="Y18" s="61">
        <v>3096.1509999999998</v>
      </c>
      <c r="Z18" s="6">
        <v>2681.7840000000001</v>
      </c>
      <c r="AA18" s="6">
        <v>213.11500000000001</v>
      </c>
      <c r="AB18" s="6">
        <v>59.91</v>
      </c>
      <c r="AC18" s="6">
        <v>201.25200000000001</v>
      </c>
      <c r="AD18" s="61">
        <v>3206.1190000000001</v>
      </c>
      <c r="AE18" s="6">
        <v>2769.8609999999999</v>
      </c>
      <c r="AF18" s="6">
        <v>222.22900000000001</v>
      </c>
      <c r="AG18" s="6">
        <v>64.588999999999999</v>
      </c>
      <c r="AH18" s="6">
        <v>214.029</v>
      </c>
      <c r="AI18" s="61">
        <v>3290.4050000000002</v>
      </c>
      <c r="AJ18" s="6">
        <v>2832.1109999999999</v>
      </c>
      <c r="AK18" s="6">
        <v>230.56299999999999</v>
      </c>
      <c r="AL18" s="6">
        <v>69.188999999999993</v>
      </c>
      <c r="AM18" s="6">
        <v>227.73099999999999</v>
      </c>
      <c r="AN18" s="61">
        <v>3285.5309999999999</v>
      </c>
      <c r="AO18" s="6">
        <v>2816.2280000000001</v>
      </c>
      <c r="AP18" s="6">
        <v>232.59399999999999</v>
      </c>
      <c r="AQ18" s="6">
        <v>72.016000000000005</v>
      </c>
      <c r="AR18" s="6">
        <v>236.709</v>
      </c>
      <c r="AS18" s="61">
        <v>3271.3380000000002</v>
      </c>
      <c r="AT18" s="6">
        <v>2792.114</v>
      </c>
      <c r="AU18" s="6">
        <v>233.76300000000001</v>
      </c>
      <c r="AV18" s="6">
        <v>74.489999999999995</v>
      </c>
      <c r="AW18" s="6">
        <v>245.46100000000001</v>
      </c>
      <c r="AX18" s="61">
        <v>3252.7310000000002</v>
      </c>
      <c r="AY18" s="6">
        <v>2763.8829999999998</v>
      </c>
      <c r="AZ18" s="6">
        <v>234.255</v>
      </c>
      <c r="BA18" s="6">
        <v>76.903000000000006</v>
      </c>
      <c r="BB18" s="6">
        <v>254.59299999999999</v>
      </c>
      <c r="BC18" s="61">
        <v>3210.1210000000001</v>
      </c>
      <c r="BD18" s="6">
        <v>2713.4720000000002</v>
      </c>
      <c r="BE18" s="6">
        <v>233.411</v>
      </c>
      <c r="BF18" s="6">
        <v>78.953999999999994</v>
      </c>
      <c r="BG18" s="6">
        <v>263.238</v>
      </c>
      <c r="BH18" s="61">
        <v>3167.0619999999999</v>
      </c>
      <c r="BI18" s="6">
        <v>2662.2379999999998</v>
      </c>
      <c r="BJ18" s="6">
        <v>233.126</v>
      </c>
      <c r="BK18" s="6">
        <v>81.037000000000006</v>
      </c>
      <c r="BL18" s="6">
        <v>271.69799999999998</v>
      </c>
      <c r="BM18" s="61">
        <v>3150.2979999999998</v>
      </c>
      <c r="BN18" s="6">
        <v>2633.777</v>
      </c>
      <c r="BO18" s="6">
        <v>234.06399999999999</v>
      </c>
      <c r="BP18" s="6">
        <v>83.695999999999998</v>
      </c>
      <c r="BQ18" s="6">
        <v>282.45699999999999</v>
      </c>
      <c r="BR18" s="61">
        <v>3166.45</v>
      </c>
      <c r="BS18" s="6">
        <v>2633.393</v>
      </c>
      <c r="BT18" s="6">
        <v>239.494</v>
      </c>
      <c r="BU18" s="6">
        <v>89.647000000000006</v>
      </c>
      <c r="BV18" s="6">
        <v>293.56299999999999</v>
      </c>
      <c r="BW18" s="61">
        <v>3204.3229999999999</v>
      </c>
      <c r="BX18" s="6">
        <v>2664.1219999999998</v>
      </c>
      <c r="BY18" s="6">
        <v>245.209</v>
      </c>
      <c r="BZ18" s="6">
        <v>94.724999999999994</v>
      </c>
      <c r="CA18" s="6">
        <v>294.99200000000002</v>
      </c>
      <c r="CB18" s="61">
        <v>3229.393</v>
      </c>
      <c r="CC18" s="6">
        <v>2685.0540000000001</v>
      </c>
      <c r="CD18" s="6">
        <v>246.959</v>
      </c>
      <c r="CE18" s="6">
        <v>98.876999999999995</v>
      </c>
      <c r="CF18" s="6">
        <v>297.38</v>
      </c>
      <c r="CG18" s="61">
        <v>3248.2570000000001</v>
      </c>
      <c r="CH18" s="6">
        <v>2701.1889999999999</v>
      </c>
      <c r="CI18" s="6">
        <v>248.863</v>
      </c>
      <c r="CJ18" s="6">
        <v>103.80500000000001</v>
      </c>
      <c r="CK18" s="6">
        <v>298.20499999999998</v>
      </c>
      <c r="CL18" s="61">
        <v>3271.2759999999998</v>
      </c>
      <c r="CM18" s="6">
        <v>2720.8780000000002</v>
      </c>
      <c r="CN18" s="6">
        <v>250.72</v>
      </c>
      <c r="CO18" s="6">
        <v>109.056</v>
      </c>
      <c r="CP18" s="6">
        <v>299.678</v>
      </c>
      <c r="CQ18" s="61">
        <v>3295.9279999999999</v>
      </c>
      <c r="CR18" s="6">
        <v>2740.2959999999998</v>
      </c>
      <c r="CS18" s="6">
        <v>253.607</v>
      </c>
      <c r="CT18" s="6">
        <v>115.127</v>
      </c>
      <c r="CU18" s="6">
        <v>302.02499999999998</v>
      </c>
      <c r="CV18" s="61">
        <v>3314.259</v>
      </c>
      <c r="CW18" s="6">
        <v>2754.3470000000002</v>
      </c>
      <c r="CX18" s="6">
        <v>255.15199999999999</v>
      </c>
      <c r="CY18" s="6">
        <v>121.736</v>
      </c>
      <c r="CZ18" s="6">
        <v>304.76</v>
      </c>
      <c r="DA18" s="61">
        <v>3339.4780000000001</v>
      </c>
      <c r="DB18" s="6">
        <v>2774.3780000000002</v>
      </c>
      <c r="DC18" s="6">
        <v>259.584</v>
      </c>
      <c r="DD18" s="6">
        <v>129.578</v>
      </c>
      <c r="DE18" s="6">
        <v>305.51600000000002</v>
      </c>
      <c r="DF18" s="61">
        <v>3358.0439999999999</v>
      </c>
      <c r="DG18" s="6">
        <v>2788.0259999999998</v>
      </c>
      <c r="DH18" s="6">
        <v>262.13600000000002</v>
      </c>
      <c r="DI18" s="6">
        <v>136.63399999999999</v>
      </c>
      <c r="DJ18" s="6">
        <v>307.88200000000001</v>
      </c>
      <c r="DK18" s="61">
        <v>3453.8609999999999</v>
      </c>
      <c r="DL18" s="6">
        <v>2851.614</v>
      </c>
      <c r="DM18" s="6">
        <v>288.82299999999998</v>
      </c>
      <c r="DN18" s="6">
        <v>186.68</v>
      </c>
      <c r="DO18" s="6">
        <v>457.875</v>
      </c>
      <c r="DP18" s="115">
        <f>'Non Double Counted #''s'!T18/1000</f>
        <v>3463.3870000000002</v>
      </c>
      <c r="DQ18" s="6">
        <v>2855.2510000000002</v>
      </c>
      <c r="DR18" s="6">
        <v>292.142</v>
      </c>
      <c r="DS18" s="6">
        <v>198.68100000000001</v>
      </c>
      <c r="DT18" s="6">
        <v>460.18</v>
      </c>
      <c r="DU18" s="115">
        <f>'Non Double Counted #''s'!Z18/1000</f>
        <v>3482.9459999999999</v>
      </c>
      <c r="DV18" s="6">
        <v>2868.2579999999998</v>
      </c>
      <c r="DW18" s="6">
        <v>295.52800000000002</v>
      </c>
      <c r="DX18" s="6">
        <v>211.333</v>
      </c>
      <c r="DY18" s="6">
        <v>463.608</v>
      </c>
      <c r="DZ18" s="115">
        <f>'Non Double Counted #''s'!AF18/1000</f>
        <v>3496.1570000000002</v>
      </c>
      <c r="EA18" s="6">
        <v>2876.7640000000001</v>
      </c>
      <c r="EB18" s="6">
        <v>297.17</v>
      </c>
      <c r="EC18" s="6">
        <v>221.65299999999999</v>
      </c>
      <c r="ED18" s="6">
        <v>467.21699999999998</v>
      </c>
      <c r="EE18" s="115">
        <f>'Non Double Counted #''s'!AL18/1000</f>
        <v>3511.96</v>
      </c>
      <c r="EF18" s="6">
        <v>2887.42</v>
      </c>
      <c r="EG18" s="6">
        <v>299.738</v>
      </c>
      <c r="EH18" s="6">
        <v>233.012</v>
      </c>
      <c r="EI18" s="6">
        <v>470.78100000000001</v>
      </c>
      <c r="EJ18" s="115">
        <f>'Non Double Counted #''s'!AR18/1000</f>
        <v>3530.087</v>
      </c>
      <c r="EK18" s="6">
        <v>2899.7150000000001</v>
      </c>
      <c r="EL18" s="6">
        <v>302.65199999999999</v>
      </c>
      <c r="EM18" s="6">
        <v>245.518</v>
      </c>
      <c r="EN18" s="6">
        <v>474.39</v>
      </c>
      <c r="EO18" s="115">
        <f>'Non Double Counted #''s'!AX18/1000</f>
        <v>3568.1320000000001</v>
      </c>
      <c r="EP18" s="6">
        <v>2927.663</v>
      </c>
      <c r="EQ18" s="6">
        <v>308.55200000000002</v>
      </c>
      <c r="ER18" s="6">
        <v>259.99900000000002</v>
      </c>
      <c r="ES18" s="6">
        <v>480.07499999999999</v>
      </c>
      <c r="ET18" s="115">
        <f>'Non Double Counted #''s'!BD18/1000</f>
        <v>3608.123</v>
      </c>
      <c r="EU18" s="6">
        <v>2956.5459999999998</v>
      </c>
      <c r="EV18" s="6">
        <v>315.91899999999998</v>
      </c>
      <c r="EW18" s="6">
        <v>274.89400000000001</v>
      </c>
      <c r="EX18" s="6">
        <v>486.20699999999999</v>
      </c>
      <c r="EY18" s="115">
        <f>'Non Double Counted #''s'!BJ18/1000</f>
        <v>3642.3609999999999</v>
      </c>
      <c r="EZ18" s="6">
        <v>2983.0569999999998</v>
      </c>
      <c r="FA18" s="6">
        <v>320.92200000000003</v>
      </c>
      <c r="FB18" s="6">
        <v>286.69499999999999</v>
      </c>
      <c r="FC18" s="6">
        <v>492.29300000000001</v>
      </c>
      <c r="FD18" s="115">
        <f>'Non Double Counted #''s'!BP18/1000</f>
        <v>3687.05</v>
      </c>
      <c r="FE18" s="6">
        <v>3015.6289999999999</v>
      </c>
      <c r="FF18" s="6">
        <v>327.43400000000003</v>
      </c>
      <c r="FG18" s="6">
        <v>312.93700000000001</v>
      </c>
      <c r="FH18" s="6">
        <v>501.50199999999995</v>
      </c>
      <c r="FI18" s="115">
        <f>'Non Double Counted #''s'!BV18/1000</f>
        <v>3751.3510000000001</v>
      </c>
      <c r="FJ18" s="6">
        <v>2706.8449999999998</v>
      </c>
      <c r="FK18" s="6">
        <v>277.64400000000001</v>
      </c>
      <c r="FL18" s="6">
        <v>332.00700000000001</v>
      </c>
      <c r="FM18" s="6">
        <v>766.86200000000008</v>
      </c>
      <c r="FN18" s="115">
        <f>'Non Double Counted #''s'!CB18/1000</f>
        <v>3791.5079999999998</v>
      </c>
      <c r="FO18" s="6">
        <v>2767.6080000000002</v>
      </c>
      <c r="FP18" s="6">
        <v>325.88600000000002</v>
      </c>
      <c r="FQ18" s="6">
        <v>368.34899999999999</v>
      </c>
      <c r="FR18" s="57">
        <v>556.48299999999995</v>
      </c>
      <c r="FS18" s="101">
        <v>3814820</v>
      </c>
      <c r="FT18" s="6">
        <v>2881880</v>
      </c>
      <c r="FU18" s="6">
        <v>291551</v>
      </c>
      <c r="FV18" s="6">
        <v>356300</v>
      </c>
      <c r="FW18" s="57">
        <v>641389</v>
      </c>
      <c r="FX18" s="101">
        <v>3850568</v>
      </c>
      <c r="FY18" s="101">
        <v>2901689</v>
      </c>
      <c r="FZ18" s="101">
        <v>296065</v>
      </c>
      <c r="GA18" s="101">
        <v>369646</v>
      </c>
      <c r="GB18" s="151">
        <v>652814</v>
      </c>
      <c r="GC18" s="1">
        <v>3878051</v>
      </c>
      <c r="GD18" s="1">
        <v>2910952</v>
      </c>
      <c r="GE18" s="1">
        <v>299574</v>
      </c>
      <c r="GF18" s="101">
        <v>381531</v>
      </c>
      <c r="GG18" s="151">
        <v>438679</v>
      </c>
      <c r="GH18" s="101">
        <v>3911338</v>
      </c>
      <c r="GI18" s="101">
        <v>2925858</v>
      </c>
      <c r="GJ18" s="101">
        <v>303944</v>
      </c>
      <c r="GK18" s="101">
        <v>396459</v>
      </c>
      <c r="GL18" s="151">
        <v>448279</v>
      </c>
      <c r="GM18" s="101">
        <v>3923561</v>
      </c>
      <c r="GN18" s="101">
        <v>2925602</v>
      </c>
      <c r="GO18" s="101">
        <v>304465</v>
      </c>
      <c r="GP18" s="101">
        <v>403938</v>
      </c>
      <c r="GQ18" s="151">
        <v>455416</v>
      </c>
      <c r="GR18" s="101">
        <v>3930864</v>
      </c>
      <c r="GS18" s="101">
        <v>2921390</v>
      </c>
      <c r="GT18" s="101">
        <v>306089</v>
      </c>
      <c r="GU18" s="101">
        <v>417710</v>
      </c>
      <c r="GV18" s="151">
        <v>462262</v>
      </c>
      <c r="GW18" s="101">
        <v>3940235</v>
      </c>
      <c r="GX18" s="101">
        <v>2922715</v>
      </c>
      <c r="GY18" s="101">
        <v>306154</v>
      </c>
      <c r="GZ18" s="101">
        <v>428453</v>
      </c>
      <c r="HA18" s="151">
        <v>469881</v>
      </c>
      <c r="HB18" s="101">
        <v>3956971</v>
      </c>
      <c r="HC18" s="101">
        <v>2927354</v>
      </c>
      <c r="HD18" s="101">
        <v>307819</v>
      </c>
      <c r="HE18" s="101">
        <v>438110</v>
      </c>
      <c r="HF18" s="151">
        <v>473938</v>
      </c>
      <c r="HG18" s="101">
        <v>3980783</v>
      </c>
      <c r="HH18" s="101">
        <v>2925794</v>
      </c>
      <c r="HI18" s="101">
        <v>310208</v>
      </c>
      <c r="HJ18" s="101">
        <v>452487</v>
      </c>
      <c r="HK18" s="151">
        <v>487372</v>
      </c>
      <c r="HL18" s="1">
        <v>3991225</v>
      </c>
      <c r="HM18" s="1">
        <v>2925266</v>
      </c>
      <c r="HN18" s="1">
        <v>315120</v>
      </c>
      <c r="HO18" s="1">
        <v>470516</v>
      </c>
      <c r="HP18" s="1">
        <v>488300</v>
      </c>
      <c r="HQ18" s="1">
        <v>4019800</v>
      </c>
      <c r="HR18" s="1">
        <v>2936122</v>
      </c>
      <c r="HS18" s="1">
        <v>318339</v>
      </c>
      <c r="HT18" s="1">
        <v>486693</v>
      </c>
      <c r="HU18" s="1">
        <v>382638</v>
      </c>
      <c r="HV18" s="1">
        <v>103765</v>
      </c>
      <c r="HW18" s="1">
        <v>10079</v>
      </c>
      <c r="HX18" s="1">
        <v>496482</v>
      </c>
    </row>
    <row r="19" spans="1:232">
      <c r="A19" s="1" t="s">
        <v>30</v>
      </c>
      <c r="B19" s="6">
        <v>2328</v>
      </c>
      <c r="C19" s="6">
        <v>2108</v>
      </c>
      <c r="D19" s="6">
        <v>153</v>
      </c>
      <c r="E19" s="6">
        <v>67</v>
      </c>
      <c r="F19" s="61">
        <v>2559</v>
      </c>
      <c r="G19" s="6">
        <v>2284</v>
      </c>
      <c r="H19" s="6">
        <v>171</v>
      </c>
      <c r="I19" s="6">
        <v>104</v>
      </c>
      <c r="J19" s="61">
        <v>3119</v>
      </c>
      <c r="K19" s="6">
        <v>2145</v>
      </c>
      <c r="L19" s="6">
        <v>948</v>
      </c>
      <c r="M19" s="6">
        <v>33</v>
      </c>
      <c r="N19" s="6">
        <v>26</v>
      </c>
      <c r="O19" s="61">
        <v>3486.31</v>
      </c>
      <c r="P19" s="6">
        <v>2413.788</v>
      </c>
      <c r="Q19" s="6">
        <v>1041.5139999999999</v>
      </c>
      <c r="R19" s="6">
        <v>30.5</v>
      </c>
      <c r="S19" s="6">
        <v>31.007999999999999</v>
      </c>
      <c r="T19" s="61">
        <v>4012.0120000000002</v>
      </c>
      <c r="U19" s="6">
        <v>2695.6779999999999</v>
      </c>
      <c r="V19" s="6">
        <v>1182.7270000000001</v>
      </c>
      <c r="W19" s="6">
        <v>92.828000000000003</v>
      </c>
      <c r="X19" s="6">
        <v>133.607</v>
      </c>
      <c r="Y19" s="61">
        <v>3179.2220000000002</v>
      </c>
      <c r="Z19" s="6">
        <v>2195.3380000000002</v>
      </c>
      <c r="AA19" s="6">
        <v>963.65200000000004</v>
      </c>
      <c r="AB19" s="6">
        <v>32.356999999999999</v>
      </c>
      <c r="AC19" s="6">
        <v>20.231999999999999</v>
      </c>
      <c r="AD19" s="61">
        <v>3207.607</v>
      </c>
      <c r="AE19" s="6">
        <v>2215.9299999999998</v>
      </c>
      <c r="AF19" s="6">
        <v>970.30100000000004</v>
      </c>
      <c r="AG19" s="6">
        <v>31.99</v>
      </c>
      <c r="AH19" s="6">
        <v>21.376000000000001</v>
      </c>
      <c r="AI19" s="61">
        <v>3234.0770000000002</v>
      </c>
      <c r="AJ19" s="6">
        <v>2235.6640000000002</v>
      </c>
      <c r="AK19" s="6">
        <v>975.96900000000005</v>
      </c>
      <c r="AL19" s="6">
        <v>31.669</v>
      </c>
      <c r="AM19" s="6">
        <v>22.443999999999999</v>
      </c>
      <c r="AN19" s="61">
        <v>3271.864</v>
      </c>
      <c r="AO19" s="6">
        <v>2263.5120000000002</v>
      </c>
      <c r="AP19" s="6">
        <v>984.75800000000004</v>
      </c>
      <c r="AQ19" s="6">
        <v>31.568000000000001</v>
      </c>
      <c r="AR19" s="6">
        <v>23.594000000000001</v>
      </c>
      <c r="AS19" s="61">
        <v>3303.2190000000001</v>
      </c>
      <c r="AT19" s="6">
        <v>2288.0749999999998</v>
      </c>
      <c r="AU19" s="6">
        <v>990.36099999999999</v>
      </c>
      <c r="AV19" s="6">
        <v>31.283000000000001</v>
      </c>
      <c r="AW19" s="6">
        <v>24.783000000000001</v>
      </c>
      <c r="AX19" s="61">
        <v>3342.7779999999998</v>
      </c>
      <c r="AY19" s="6">
        <v>2317.3969999999999</v>
      </c>
      <c r="AZ19" s="6">
        <v>999.34</v>
      </c>
      <c r="BA19" s="6">
        <v>31.172999999999998</v>
      </c>
      <c r="BB19" s="6">
        <v>26.041</v>
      </c>
      <c r="BC19" s="61">
        <v>3380.5079999999998</v>
      </c>
      <c r="BD19" s="6">
        <v>2344.2689999999998</v>
      </c>
      <c r="BE19" s="6">
        <v>1008.954</v>
      </c>
      <c r="BF19" s="6">
        <v>31.009</v>
      </c>
      <c r="BG19" s="6">
        <v>27.285</v>
      </c>
      <c r="BH19" s="61">
        <v>3412.105</v>
      </c>
      <c r="BI19" s="6">
        <v>2365.3069999999998</v>
      </c>
      <c r="BJ19" s="6">
        <v>1018.279</v>
      </c>
      <c r="BK19" s="6">
        <v>30.824999999999999</v>
      </c>
      <c r="BL19" s="6">
        <v>28.518999999999998</v>
      </c>
      <c r="BM19" s="61">
        <v>3456.779</v>
      </c>
      <c r="BN19" s="6">
        <v>2394.5279999999998</v>
      </c>
      <c r="BO19" s="6">
        <v>1032.2159999999999</v>
      </c>
      <c r="BP19" s="6">
        <v>30.695</v>
      </c>
      <c r="BQ19" s="6">
        <v>30.035</v>
      </c>
      <c r="BR19" s="61">
        <v>3558.7069999999999</v>
      </c>
      <c r="BS19" s="6">
        <v>2461.6469999999999</v>
      </c>
      <c r="BT19" s="6">
        <v>1064.665</v>
      </c>
      <c r="BU19" s="6">
        <v>32.587000000000003</v>
      </c>
      <c r="BV19" s="6">
        <v>32.395000000000003</v>
      </c>
      <c r="BW19" s="61">
        <v>3599.3510000000001</v>
      </c>
      <c r="BX19" s="6">
        <v>2486.7629999999999</v>
      </c>
      <c r="BY19" s="6">
        <v>1079.58</v>
      </c>
      <c r="BZ19" s="6">
        <v>34.701999999999998</v>
      </c>
      <c r="CA19" s="6">
        <v>33.008000000000003</v>
      </c>
      <c r="CB19" s="61">
        <v>3634.8420000000001</v>
      </c>
      <c r="CC19" s="6">
        <v>2506.5050000000001</v>
      </c>
      <c r="CD19" s="6">
        <v>1093.768</v>
      </c>
      <c r="CE19" s="6">
        <v>36.049999999999997</v>
      </c>
      <c r="CF19" s="6">
        <v>34.569000000000003</v>
      </c>
      <c r="CG19" s="61">
        <v>3666.76</v>
      </c>
      <c r="CH19" s="6">
        <v>2526.652</v>
      </c>
      <c r="CI19" s="6">
        <v>1104.8150000000001</v>
      </c>
      <c r="CJ19" s="6">
        <v>37.162999999999997</v>
      </c>
      <c r="CK19" s="6">
        <v>35.292999999999999</v>
      </c>
      <c r="CL19" s="61">
        <v>3699.3049999999998</v>
      </c>
      <c r="CM19" s="6">
        <v>2546.4180000000001</v>
      </c>
      <c r="CN19" s="6">
        <v>1115.241</v>
      </c>
      <c r="CO19" s="6">
        <v>40.070999999999998</v>
      </c>
      <c r="CP19" s="6">
        <v>37.646000000000001</v>
      </c>
      <c r="CQ19" s="61">
        <v>3736.9470000000001</v>
      </c>
      <c r="CR19" s="6">
        <v>2572.8029999999999</v>
      </c>
      <c r="CS19" s="6">
        <v>1124.6010000000001</v>
      </c>
      <c r="CT19" s="6">
        <v>42.110999999999997</v>
      </c>
      <c r="CU19" s="6">
        <v>39.542999999999999</v>
      </c>
      <c r="CV19" s="61">
        <v>3790.0659999999998</v>
      </c>
      <c r="CW19" s="6">
        <v>2610.3440000000001</v>
      </c>
      <c r="CX19" s="6">
        <v>1137.4649999999999</v>
      </c>
      <c r="CY19" s="6">
        <v>46.49</v>
      </c>
      <c r="CZ19" s="6">
        <v>42.256999999999998</v>
      </c>
      <c r="DA19" s="61">
        <v>3839.578</v>
      </c>
      <c r="DB19" s="6">
        <v>2648.6260000000002</v>
      </c>
      <c r="DC19" s="6">
        <v>1147.4770000000001</v>
      </c>
      <c r="DD19" s="6">
        <v>50.16</v>
      </c>
      <c r="DE19" s="6">
        <v>43.475000000000001</v>
      </c>
      <c r="DF19" s="61">
        <v>3885.7359999999999</v>
      </c>
      <c r="DG19" s="6">
        <v>2683.585</v>
      </c>
      <c r="DH19" s="6">
        <v>1156.9459999999999</v>
      </c>
      <c r="DI19" s="6">
        <v>54.298999999999999</v>
      </c>
      <c r="DJ19" s="6">
        <v>45.204999999999998</v>
      </c>
      <c r="DK19" s="61">
        <v>4023.3960000000002</v>
      </c>
      <c r="DL19" s="6">
        <v>2770.201</v>
      </c>
      <c r="DM19" s="6">
        <v>1208.635</v>
      </c>
      <c r="DN19" s="6">
        <v>97.745999999999995</v>
      </c>
      <c r="DO19" s="6">
        <v>76.957999999999998</v>
      </c>
      <c r="DP19" s="115">
        <f>'Non Double Counted #''s'!T19/1000</f>
        <v>4061.8440000000001</v>
      </c>
      <c r="DQ19" s="6">
        <v>2799.12</v>
      </c>
      <c r="DR19" s="6">
        <v>1217.0360000000001</v>
      </c>
      <c r="DS19" s="6">
        <v>106.937</v>
      </c>
      <c r="DT19" s="6">
        <v>80.344999999999999</v>
      </c>
      <c r="DU19" s="115">
        <f>'Non Double Counted #''s'!Z19/1000</f>
        <v>4102.2110000000002</v>
      </c>
      <c r="DV19" s="6">
        <v>2831.107</v>
      </c>
      <c r="DW19" s="6">
        <v>1223.961</v>
      </c>
      <c r="DX19" s="6">
        <v>116.12</v>
      </c>
      <c r="DY19" s="6">
        <v>84.015000000000001</v>
      </c>
      <c r="DZ19" s="115">
        <f>'Non Double Counted #''s'!AF19/1000</f>
        <v>4143.42</v>
      </c>
      <c r="EA19" s="6">
        <v>2862.2750000000001</v>
      </c>
      <c r="EB19" s="6">
        <v>1232.377</v>
      </c>
      <c r="EC19" s="6">
        <v>125.05800000000001</v>
      </c>
      <c r="ED19" s="6">
        <v>87.790999999999997</v>
      </c>
      <c r="EE19" s="115">
        <f>'Non Double Counted #''s'!AL19/1000</f>
        <v>4196.799</v>
      </c>
      <c r="EF19" s="6">
        <v>2903.3409999999999</v>
      </c>
      <c r="EG19" s="6">
        <v>1242.761</v>
      </c>
      <c r="EH19" s="6">
        <v>135.21100000000001</v>
      </c>
      <c r="EI19" s="6">
        <v>92.01</v>
      </c>
      <c r="EJ19" s="115">
        <f>'Non Double Counted #''s'!AR19/1000</f>
        <v>4249.3850000000002</v>
      </c>
      <c r="EK19" s="6">
        <v>2944.4839999999999</v>
      </c>
      <c r="EL19" s="6">
        <v>1252.4010000000001</v>
      </c>
      <c r="EM19" s="6">
        <v>145.78100000000001</v>
      </c>
      <c r="EN19" s="6">
        <v>95.724000000000004</v>
      </c>
      <c r="EO19" s="115">
        <f>'Non Double Counted #''s'!AX19/1000</f>
        <v>4324.799</v>
      </c>
      <c r="EP19" s="6">
        <v>3001.768</v>
      </c>
      <c r="EQ19" s="6">
        <v>1268.5039999999999</v>
      </c>
      <c r="ER19" s="6">
        <v>159.56700000000001</v>
      </c>
      <c r="ES19" s="6">
        <v>100.64700000000001</v>
      </c>
      <c r="ET19" s="115">
        <f>'Non Double Counted #''s'!BD19/1000</f>
        <v>4404.9139999999998</v>
      </c>
      <c r="EU19" s="6">
        <v>3064.44</v>
      </c>
      <c r="EV19" s="6">
        <v>1283.6659999999999</v>
      </c>
      <c r="EW19" s="6">
        <v>174.54400000000001</v>
      </c>
      <c r="EX19" s="6">
        <v>105.9</v>
      </c>
      <c r="EY19" s="115">
        <f>'Non Double Counted #''s'!BJ19/1000</f>
        <v>4479.8</v>
      </c>
      <c r="EZ19" s="6">
        <v>3120.2829999999999</v>
      </c>
      <c r="FA19" s="6">
        <v>1300.5450000000001</v>
      </c>
      <c r="FB19" s="6">
        <v>188.12100000000001</v>
      </c>
      <c r="FC19" s="6">
        <v>110.744</v>
      </c>
      <c r="FD19" s="115">
        <f>'Non Double Counted #''s'!BP19/1000</f>
        <v>4561.2420000000002</v>
      </c>
      <c r="FE19" s="6">
        <v>3183.3780000000002</v>
      </c>
      <c r="FF19" s="6">
        <v>1313.9670000000001</v>
      </c>
      <c r="FG19" s="6">
        <v>211.273</v>
      </c>
      <c r="FH19" s="6">
        <v>119.14699999999999</v>
      </c>
      <c r="FI19" s="115">
        <f>'Non Double Counted #''s'!BV19/1000</f>
        <v>4625.3639999999996</v>
      </c>
      <c r="FJ19" s="6">
        <v>3060</v>
      </c>
      <c r="FK19" s="6">
        <v>1290.684</v>
      </c>
      <c r="FL19" s="6">
        <v>235.68199999999999</v>
      </c>
      <c r="FM19" s="6">
        <v>274.68</v>
      </c>
      <c r="FN19" s="115">
        <f>'Non Double Counted #''s'!CB19/1000</f>
        <v>4679.2299999999996</v>
      </c>
      <c r="FO19" s="6">
        <v>3050.5680000000002</v>
      </c>
      <c r="FP19" s="6">
        <v>1331.567</v>
      </c>
      <c r="FQ19" s="6">
        <v>254.66300000000001</v>
      </c>
      <c r="FR19" s="57">
        <v>120.27500000000001</v>
      </c>
      <c r="FS19" s="101">
        <v>4723723</v>
      </c>
      <c r="FT19" s="6">
        <v>3229346</v>
      </c>
      <c r="FU19" s="6">
        <v>1322528</v>
      </c>
      <c r="FV19" s="6">
        <v>249712</v>
      </c>
      <c r="FW19" s="57">
        <v>171849</v>
      </c>
      <c r="FX19" s="101">
        <v>4774839</v>
      </c>
      <c r="FY19" s="101">
        <v>3263392</v>
      </c>
      <c r="FZ19" s="101">
        <v>1331519</v>
      </c>
      <c r="GA19" s="101">
        <v>254780</v>
      </c>
      <c r="GB19" s="151">
        <v>179928</v>
      </c>
      <c r="GC19" s="1">
        <v>4832482</v>
      </c>
      <c r="GD19" s="1">
        <v>3302736</v>
      </c>
      <c r="GE19" s="1">
        <v>1342308</v>
      </c>
      <c r="GF19" s="101">
        <v>261752</v>
      </c>
      <c r="GG19" s="151">
        <v>104800</v>
      </c>
      <c r="GH19" s="101">
        <v>4896146</v>
      </c>
      <c r="GI19" s="101">
        <v>3347647</v>
      </c>
      <c r="GJ19" s="101">
        <v>1353056</v>
      </c>
      <c r="GK19" s="101">
        <v>268352</v>
      </c>
      <c r="GL19" s="151">
        <v>108972</v>
      </c>
      <c r="GM19" s="101">
        <v>4961119</v>
      </c>
      <c r="GN19" s="101">
        <v>3396931</v>
      </c>
      <c r="GO19" s="101">
        <v>1362579</v>
      </c>
      <c r="GP19" s="101">
        <v>274596</v>
      </c>
      <c r="GQ19" s="151">
        <v>111562</v>
      </c>
      <c r="GR19" s="101">
        <v>5024369</v>
      </c>
      <c r="GS19" s="101">
        <v>3440141</v>
      </c>
      <c r="GT19" s="101">
        <v>1372547</v>
      </c>
      <c r="GU19" s="101">
        <v>286382</v>
      </c>
      <c r="GV19" s="151">
        <v>117987</v>
      </c>
      <c r="GW19" s="101">
        <v>5084156</v>
      </c>
      <c r="GX19" s="101">
        <v>3485105</v>
      </c>
      <c r="GY19" s="101">
        <v>1378890</v>
      </c>
      <c r="GZ19" s="101">
        <v>295948</v>
      </c>
      <c r="HA19" s="151">
        <v>122335</v>
      </c>
      <c r="HB19" s="101">
        <v>5148714</v>
      </c>
      <c r="HC19" s="101">
        <v>3532048</v>
      </c>
      <c r="HD19" s="101">
        <v>1388017</v>
      </c>
      <c r="HE19" s="101">
        <v>307118</v>
      </c>
      <c r="HF19" s="151">
        <v>127412</v>
      </c>
      <c r="HG19" s="101">
        <v>5218040</v>
      </c>
      <c r="HH19" s="101">
        <v>3578889</v>
      </c>
      <c r="HI19" s="101">
        <v>1398839</v>
      </c>
      <c r="HJ19" s="101">
        <v>320061</v>
      </c>
      <c r="HK19" s="151">
        <v>133378</v>
      </c>
      <c r="HL19" s="1">
        <v>5193266</v>
      </c>
      <c r="HM19" s="1">
        <v>3567939</v>
      </c>
      <c r="HN19" s="1">
        <v>1379107</v>
      </c>
      <c r="HO19" s="1">
        <v>330126</v>
      </c>
      <c r="HP19" s="1">
        <v>135298</v>
      </c>
      <c r="HQ19" s="1">
        <v>5282634</v>
      </c>
      <c r="HR19" s="1">
        <v>3637779</v>
      </c>
      <c r="HS19" s="1">
        <v>1386941</v>
      </c>
      <c r="HT19" s="1">
        <v>348159</v>
      </c>
      <c r="HU19" s="1">
        <v>30137</v>
      </c>
      <c r="HV19" s="1">
        <v>105486</v>
      </c>
      <c r="HW19" s="1">
        <v>5666</v>
      </c>
      <c r="HX19" s="1">
        <v>141289</v>
      </c>
    </row>
    <row r="20" spans="1:232">
      <c r="A20" s="1" t="s">
        <v>31</v>
      </c>
      <c r="B20" s="6">
        <v>3568</v>
      </c>
      <c r="C20" s="6">
        <v>2978</v>
      </c>
      <c r="D20" s="6">
        <v>587</v>
      </c>
      <c r="E20" s="6">
        <v>3</v>
      </c>
      <c r="F20" s="61">
        <v>3925</v>
      </c>
      <c r="G20" s="6">
        <v>3297</v>
      </c>
      <c r="H20" s="6">
        <v>621</v>
      </c>
      <c r="I20" s="6">
        <v>7</v>
      </c>
      <c r="J20" s="61">
        <v>4591</v>
      </c>
      <c r="K20" s="6">
        <v>3835</v>
      </c>
      <c r="L20" s="6">
        <v>726</v>
      </c>
      <c r="M20" s="6">
        <v>34</v>
      </c>
      <c r="N20" s="6">
        <v>29.7</v>
      </c>
      <c r="O20" s="61">
        <v>4877.2030000000004</v>
      </c>
      <c r="P20" s="6">
        <v>4055.7550000000001</v>
      </c>
      <c r="Q20" s="6">
        <v>779.20500000000004</v>
      </c>
      <c r="R20" s="6">
        <v>32.741999999999997</v>
      </c>
      <c r="S20" s="6">
        <v>42.243000000000002</v>
      </c>
      <c r="T20" s="61">
        <v>5689.2830000000004</v>
      </c>
      <c r="U20" s="6">
        <v>4562.4539999999997</v>
      </c>
      <c r="V20" s="6">
        <v>929.86400000000003</v>
      </c>
      <c r="W20" s="6">
        <v>119.425</v>
      </c>
      <c r="X20" s="6">
        <v>196.965</v>
      </c>
      <c r="Y20" s="61">
        <v>4627.652</v>
      </c>
      <c r="Z20" s="6">
        <v>3875.4580000000001</v>
      </c>
      <c r="AA20" s="6">
        <v>728.64400000000001</v>
      </c>
      <c r="AB20" s="6">
        <v>33.406999999999996</v>
      </c>
      <c r="AC20" s="6">
        <v>23.55</v>
      </c>
      <c r="AD20" s="61">
        <v>4646.0370000000003</v>
      </c>
      <c r="AE20" s="6">
        <v>3889.5439999999999</v>
      </c>
      <c r="AF20" s="6">
        <v>730.98599999999999</v>
      </c>
      <c r="AG20" s="6">
        <v>33.091999999999999</v>
      </c>
      <c r="AH20" s="6">
        <v>25.507000000000001</v>
      </c>
      <c r="AI20" s="61">
        <v>4659.76</v>
      </c>
      <c r="AJ20" s="6">
        <v>3899.9850000000001</v>
      </c>
      <c r="AK20" s="6">
        <v>732.36099999999999</v>
      </c>
      <c r="AL20" s="6">
        <v>32.793999999999997</v>
      </c>
      <c r="AM20" s="6">
        <v>27.414000000000001</v>
      </c>
      <c r="AN20" s="61">
        <v>4686.7420000000002</v>
      </c>
      <c r="AO20" s="6">
        <v>3921.5949999999998</v>
      </c>
      <c r="AP20" s="6">
        <v>735.81899999999996</v>
      </c>
      <c r="AQ20" s="6">
        <v>32.722999999999999</v>
      </c>
      <c r="AR20" s="6">
        <v>29.327999999999999</v>
      </c>
      <c r="AS20" s="61">
        <v>4715.2960000000003</v>
      </c>
      <c r="AT20" s="6">
        <v>3942.538</v>
      </c>
      <c r="AU20" s="6">
        <v>741.19299999999998</v>
      </c>
      <c r="AV20" s="6">
        <v>32.610999999999997</v>
      </c>
      <c r="AW20" s="6">
        <v>31.565000000000001</v>
      </c>
      <c r="AX20" s="61">
        <v>4738.7219999999998</v>
      </c>
      <c r="AY20" s="6">
        <v>3958.7170000000001</v>
      </c>
      <c r="AZ20" s="6">
        <v>746.40800000000002</v>
      </c>
      <c r="BA20" s="6">
        <v>32.497</v>
      </c>
      <c r="BB20" s="6">
        <v>33.597000000000001</v>
      </c>
      <c r="BC20" s="61">
        <v>4782.9390000000003</v>
      </c>
      <c r="BD20" s="6">
        <v>3991.567</v>
      </c>
      <c r="BE20" s="6">
        <v>755.64800000000002</v>
      </c>
      <c r="BF20" s="6">
        <v>32.579000000000001</v>
      </c>
      <c r="BG20" s="6">
        <v>35.723999999999997</v>
      </c>
      <c r="BH20" s="61">
        <v>4822.451</v>
      </c>
      <c r="BI20" s="6">
        <v>4017.895</v>
      </c>
      <c r="BJ20" s="6">
        <v>766.38900000000001</v>
      </c>
      <c r="BK20" s="6">
        <v>32.716000000000001</v>
      </c>
      <c r="BL20" s="6">
        <v>38.167000000000002</v>
      </c>
      <c r="BM20" s="61">
        <v>4854.473</v>
      </c>
      <c r="BN20" s="6">
        <v>4039.45</v>
      </c>
      <c r="BO20" s="6">
        <v>774.39400000000001</v>
      </c>
      <c r="BP20" s="6">
        <v>32.697000000000003</v>
      </c>
      <c r="BQ20" s="6">
        <v>40.628999999999998</v>
      </c>
      <c r="BR20" s="61">
        <v>4945.8549999999996</v>
      </c>
      <c r="BS20" s="6">
        <v>4106.6689999999999</v>
      </c>
      <c r="BT20" s="6">
        <v>794.76700000000005</v>
      </c>
      <c r="BU20" s="6">
        <v>35.110999999999997</v>
      </c>
      <c r="BV20" s="6">
        <v>44.418999999999997</v>
      </c>
      <c r="BW20" s="61">
        <v>5012.2780000000002</v>
      </c>
      <c r="BX20" s="6">
        <v>4155.2430000000004</v>
      </c>
      <c r="BY20" s="6">
        <v>810.548</v>
      </c>
      <c r="BZ20" s="6">
        <v>36.752000000000002</v>
      </c>
      <c r="CA20" s="6">
        <v>46.487000000000002</v>
      </c>
      <c r="CB20" s="61">
        <v>5082.4560000000001</v>
      </c>
      <c r="CC20" s="6">
        <v>4205.076</v>
      </c>
      <c r="CD20" s="6">
        <v>827.95699999999999</v>
      </c>
      <c r="CE20" s="6">
        <v>39.520000000000003</v>
      </c>
      <c r="CF20" s="6">
        <v>49.423000000000002</v>
      </c>
      <c r="CG20" s="61">
        <v>5158.0550000000003</v>
      </c>
      <c r="CH20" s="6">
        <v>4261.6549999999997</v>
      </c>
      <c r="CI20" s="6">
        <v>843.50900000000001</v>
      </c>
      <c r="CJ20" s="6">
        <v>43.469000000000001</v>
      </c>
      <c r="CK20" s="6">
        <v>52.890999999999998</v>
      </c>
      <c r="CL20" s="61">
        <v>5235.1239999999998</v>
      </c>
      <c r="CM20" s="6">
        <v>4321.8860000000004</v>
      </c>
      <c r="CN20" s="6">
        <v>856.96799999999996</v>
      </c>
      <c r="CO20" s="6">
        <v>47.831000000000003</v>
      </c>
      <c r="CP20" s="6">
        <v>56.27</v>
      </c>
      <c r="CQ20" s="61">
        <v>5307.2219999999998</v>
      </c>
      <c r="CR20" s="6">
        <v>4376.1779999999999</v>
      </c>
      <c r="CS20" s="6">
        <v>871.44</v>
      </c>
      <c r="CT20" s="6">
        <v>52.664999999999999</v>
      </c>
      <c r="CU20" s="6">
        <v>59.603999999999999</v>
      </c>
      <c r="CV20" s="61">
        <v>5378.433</v>
      </c>
      <c r="CW20" s="6">
        <v>4430.9629999999997</v>
      </c>
      <c r="CX20" s="6">
        <v>885.63</v>
      </c>
      <c r="CY20" s="6">
        <v>56.707000000000001</v>
      </c>
      <c r="CZ20" s="6">
        <v>61.84</v>
      </c>
      <c r="DA20" s="61">
        <v>5432.6790000000001</v>
      </c>
      <c r="DB20" s="6">
        <v>4468.7709999999997</v>
      </c>
      <c r="DC20" s="6">
        <v>899.63199999999995</v>
      </c>
      <c r="DD20" s="6">
        <v>62.201999999999998</v>
      </c>
      <c r="DE20" s="6">
        <v>64.275999999999996</v>
      </c>
      <c r="DF20" s="61">
        <v>5483.5349999999999</v>
      </c>
      <c r="DG20" s="6">
        <v>4504.674</v>
      </c>
      <c r="DH20" s="6">
        <v>912.577</v>
      </c>
      <c r="DI20" s="6">
        <v>67.078000000000003</v>
      </c>
      <c r="DJ20" s="6">
        <v>66.284000000000006</v>
      </c>
      <c r="DK20" s="61">
        <v>5703.0940000000001</v>
      </c>
      <c r="DL20" s="6">
        <v>4679.6080000000002</v>
      </c>
      <c r="DM20" s="6">
        <v>959.85</v>
      </c>
      <c r="DN20" s="6">
        <v>127.47799999999999</v>
      </c>
      <c r="DO20" s="6">
        <v>114.52800000000001</v>
      </c>
      <c r="DP20" s="115">
        <f>'Non Double Counted #''s'!T20/1000</f>
        <v>5753.4970000000003</v>
      </c>
      <c r="DQ20" s="6">
        <v>4714.6559999999999</v>
      </c>
      <c r="DR20" s="6">
        <v>973.43</v>
      </c>
      <c r="DS20" s="6">
        <v>138.328</v>
      </c>
      <c r="DT20" s="6">
        <v>119.13500000000001</v>
      </c>
      <c r="DU20" s="115">
        <f>'Non Double Counted #''s'!Z20/1000</f>
        <v>5799.0929999999998</v>
      </c>
      <c r="DV20" s="6">
        <v>4745.8559999999998</v>
      </c>
      <c r="DW20" s="6">
        <v>985.63300000000004</v>
      </c>
      <c r="DX20" s="6">
        <v>149.03399999999999</v>
      </c>
      <c r="DY20" s="6">
        <v>123.96299999999999</v>
      </c>
      <c r="DZ20" s="115">
        <f>'Non Double Counted #''s'!AF20/1000</f>
        <v>5849.5630000000001</v>
      </c>
      <c r="EA20" s="6">
        <v>4782.0659999999998</v>
      </c>
      <c r="EB20" s="6">
        <v>997.67100000000005</v>
      </c>
      <c r="EC20" s="6">
        <v>159.679</v>
      </c>
      <c r="ED20" s="6">
        <v>128.87799999999999</v>
      </c>
      <c r="EE20" s="115">
        <f>'Non Double Counted #''s'!AL20/1000</f>
        <v>5906.9359999999997</v>
      </c>
      <c r="EF20" s="6">
        <v>4822.759</v>
      </c>
      <c r="EG20" s="6">
        <v>1011.629</v>
      </c>
      <c r="EH20" s="6">
        <v>173.21299999999999</v>
      </c>
      <c r="EI20" s="6">
        <v>134.36199999999999</v>
      </c>
      <c r="EJ20" s="115">
        <f>'Non Double Counted #''s'!AR20/1000</f>
        <v>5983.2110000000002</v>
      </c>
      <c r="EK20" s="6">
        <v>4879.8559999999998</v>
      </c>
      <c r="EL20" s="6">
        <v>1028.0509999999999</v>
      </c>
      <c r="EM20" s="6">
        <v>189.369</v>
      </c>
      <c r="EN20" s="6">
        <v>140.32300000000001</v>
      </c>
      <c r="EO20" s="115">
        <f>'Non Double Counted #''s'!AX20/1000</f>
        <v>6068.3059999999996</v>
      </c>
      <c r="EP20" s="6">
        <v>4942.5940000000001</v>
      </c>
      <c r="EQ20" s="6">
        <v>1047.5329999999999</v>
      </c>
      <c r="ER20" s="6">
        <v>205.79499999999999</v>
      </c>
      <c r="ES20" s="6">
        <v>146.488</v>
      </c>
      <c r="ET20" s="115">
        <f>'Non Double Counted #''s'!BD20/1000</f>
        <v>6149.116</v>
      </c>
      <c r="EU20" s="6">
        <v>5007.2120000000004</v>
      </c>
      <c r="EV20" s="6">
        <v>1061.2760000000001</v>
      </c>
      <c r="EW20" s="6">
        <v>223.298</v>
      </c>
      <c r="EX20" s="6">
        <v>152.203</v>
      </c>
      <c r="EY20" s="115">
        <f>'Non Double Counted #''s'!BJ20/1000</f>
        <v>6214.8879999999999</v>
      </c>
      <c r="EZ20" s="6">
        <v>5059.1289999999999</v>
      </c>
      <c r="FA20" s="6">
        <v>1073.5039999999999</v>
      </c>
      <c r="FB20" s="6">
        <v>236.09299999999999</v>
      </c>
      <c r="FC20" s="6">
        <v>156.416</v>
      </c>
      <c r="FD20" s="115">
        <f>'Non Double Counted #''s'!BP20/1000</f>
        <v>6296.2539999999999</v>
      </c>
      <c r="FE20" s="6">
        <v>5116.0950000000003</v>
      </c>
      <c r="FF20" s="6">
        <v>1093.2619999999999</v>
      </c>
      <c r="FG20" s="6">
        <v>267.47199999999998</v>
      </c>
      <c r="FH20" s="6">
        <v>165.149</v>
      </c>
      <c r="FI20" s="115">
        <f>'Non Double Counted #''s'!BV20/1000</f>
        <v>6346.1049999999996</v>
      </c>
      <c r="FJ20" s="6">
        <v>4921.9480000000003</v>
      </c>
      <c r="FK20" s="6">
        <v>1057.3150000000001</v>
      </c>
      <c r="FL20" s="6">
        <v>290.05900000000003</v>
      </c>
      <c r="FM20" s="6">
        <v>366.84200000000004</v>
      </c>
      <c r="FN20" s="115">
        <f>'Non Double Counted #''s'!CB20/1000</f>
        <v>6403.3530000000001</v>
      </c>
      <c r="FO20" s="6">
        <v>4912.3980000000001</v>
      </c>
      <c r="FP20" s="6">
        <v>1112.6949999999999</v>
      </c>
      <c r="FQ20" s="6">
        <v>314.964</v>
      </c>
      <c r="FR20" s="57">
        <v>170.60300000000001</v>
      </c>
      <c r="FS20" s="101">
        <v>6456243</v>
      </c>
      <c r="FT20" s="6">
        <v>5117456</v>
      </c>
      <c r="FU20" s="6">
        <v>1097978</v>
      </c>
      <c r="FV20" s="6">
        <v>312732</v>
      </c>
      <c r="FW20" s="57">
        <v>240809</v>
      </c>
      <c r="FX20" s="101">
        <v>6495978</v>
      </c>
      <c r="FY20" s="101">
        <v>5139359</v>
      </c>
      <c r="FZ20" s="101">
        <v>1107183</v>
      </c>
      <c r="GA20" s="101">
        <v>319737</v>
      </c>
      <c r="GB20" s="151">
        <v>249436</v>
      </c>
      <c r="GC20" s="1">
        <v>6549352</v>
      </c>
      <c r="GD20" s="1">
        <v>5169234</v>
      </c>
      <c r="GE20" s="1">
        <v>1119119</v>
      </c>
      <c r="GF20" s="101">
        <v>328979</v>
      </c>
      <c r="GG20" s="151">
        <v>147561</v>
      </c>
      <c r="GH20" s="101">
        <v>6600299</v>
      </c>
      <c r="GI20" s="101">
        <v>5199238</v>
      </c>
      <c r="GJ20" s="101">
        <v>1129765</v>
      </c>
      <c r="GK20" s="101">
        <v>340508</v>
      </c>
      <c r="GL20" s="151">
        <v>153095</v>
      </c>
      <c r="GM20" s="101">
        <v>6651194</v>
      </c>
      <c r="GN20" s="101">
        <v>5234030</v>
      </c>
      <c r="GO20" s="101">
        <v>1137075</v>
      </c>
      <c r="GP20" s="101">
        <v>348725</v>
      </c>
      <c r="GQ20" s="151">
        <v>156517</v>
      </c>
      <c r="GR20" s="101">
        <v>6715984</v>
      </c>
      <c r="GS20" s="101">
        <v>5276748</v>
      </c>
      <c r="GT20" s="101">
        <v>1148218</v>
      </c>
      <c r="GU20" s="101">
        <v>366554</v>
      </c>
      <c r="GV20" s="151">
        <v>162548</v>
      </c>
      <c r="GW20" s="101">
        <v>6771631</v>
      </c>
      <c r="GX20" s="101">
        <v>5315688</v>
      </c>
      <c r="GY20" s="101">
        <v>1156454</v>
      </c>
      <c r="GZ20" s="101">
        <v>378914</v>
      </c>
      <c r="HA20" s="151">
        <v>167152</v>
      </c>
      <c r="HB20" s="101">
        <v>6829174</v>
      </c>
      <c r="HC20" s="101">
        <v>5354405</v>
      </c>
      <c r="HD20" s="101">
        <v>1164461</v>
      </c>
      <c r="HE20" s="101">
        <v>391382</v>
      </c>
      <c r="HF20" s="151">
        <v>173315</v>
      </c>
      <c r="HG20" s="101">
        <v>6886834</v>
      </c>
      <c r="HH20" s="101">
        <v>5393461</v>
      </c>
      <c r="HI20" s="101">
        <v>1172146</v>
      </c>
      <c r="HJ20" s="101">
        <v>404410</v>
      </c>
      <c r="HK20" s="151">
        <v>177828</v>
      </c>
      <c r="HL20" s="1">
        <v>6968351</v>
      </c>
      <c r="HM20" s="1">
        <v>5454792</v>
      </c>
      <c r="HN20" s="1">
        <v>1177527</v>
      </c>
      <c r="HO20" s="1">
        <v>427059</v>
      </c>
      <c r="HP20" s="1">
        <v>184430</v>
      </c>
      <c r="HQ20" s="1">
        <v>7051339</v>
      </c>
      <c r="HR20" s="1">
        <v>5521401</v>
      </c>
      <c r="HS20" s="1">
        <v>1180864</v>
      </c>
      <c r="HT20" s="1">
        <v>449510</v>
      </c>
      <c r="HU20" s="1">
        <v>36702</v>
      </c>
      <c r="HV20" s="1">
        <v>146423</v>
      </c>
      <c r="HW20" s="1">
        <v>7744</v>
      </c>
      <c r="HX20" s="1">
        <v>190869</v>
      </c>
    </row>
    <row r="21" spans="1:232">
      <c r="A21" s="1" t="s">
        <v>32</v>
      </c>
      <c r="B21" s="6">
        <v>9580</v>
      </c>
      <c r="C21" s="6">
        <v>8375</v>
      </c>
      <c r="D21" s="6">
        <v>1187</v>
      </c>
      <c r="E21" s="6">
        <v>18</v>
      </c>
      <c r="F21" s="61">
        <v>11199</v>
      </c>
      <c r="G21" s="6">
        <v>9745</v>
      </c>
      <c r="H21" s="6">
        <v>1401</v>
      </c>
      <c r="I21" s="6">
        <v>53</v>
      </c>
      <c r="J21" s="61">
        <v>14228</v>
      </c>
      <c r="K21" s="6">
        <v>11198</v>
      </c>
      <c r="L21" s="6">
        <v>1710</v>
      </c>
      <c r="M21" s="6">
        <v>2986</v>
      </c>
      <c r="N21" s="6">
        <v>1320.5</v>
      </c>
      <c r="O21" s="61">
        <v>16986.334999999999</v>
      </c>
      <c r="P21" s="6">
        <v>14534.465</v>
      </c>
      <c r="Q21" s="6">
        <v>2048.0990000000002</v>
      </c>
      <c r="R21" s="6">
        <v>4339.8739999999998</v>
      </c>
      <c r="S21" s="6">
        <v>403.77100000000002</v>
      </c>
      <c r="T21" s="61">
        <v>20851.82</v>
      </c>
      <c r="U21" s="6">
        <v>14797.985000000001</v>
      </c>
      <c r="V21" s="6">
        <v>2385.5540000000001</v>
      </c>
      <c r="W21" s="6">
        <v>6670.1220000000003</v>
      </c>
      <c r="X21" s="6">
        <v>3668.2809999999999</v>
      </c>
      <c r="Y21" s="61">
        <v>14746.348</v>
      </c>
      <c r="Z21" s="6">
        <v>12762.684999999999</v>
      </c>
      <c r="AA21" s="6">
        <v>1779.249</v>
      </c>
      <c r="AB21" s="6">
        <v>3219.866</v>
      </c>
      <c r="AC21" s="6">
        <v>204.41399999999999</v>
      </c>
      <c r="AD21" s="61">
        <v>15331.418</v>
      </c>
      <c r="AE21" s="6">
        <v>13244.959000000001</v>
      </c>
      <c r="AF21" s="6">
        <v>1854.0740000000001</v>
      </c>
      <c r="AG21" s="6">
        <v>3397.67</v>
      </c>
      <c r="AH21" s="6">
        <v>232.38499999999999</v>
      </c>
      <c r="AI21" s="61">
        <v>15751.703</v>
      </c>
      <c r="AJ21" s="6">
        <v>13593.376</v>
      </c>
      <c r="AK21" s="6">
        <v>1902.5820000000001</v>
      </c>
      <c r="AL21" s="6">
        <v>3546.3389999999999</v>
      </c>
      <c r="AM21" s="6">
        <v>255.745</v>
      </c>
      <c r="AN21" s="61">
        <v>16007.09</v>
      </c>
      <c r="AO21" s="6">
        <v>13801.053</v>
      </c>
      <c r="AP21" s="6">
        <v>1928.69</v>
      </c>
      <c r="AQ21" s="6">
        <v>3672.62</v>
      </c>
      <c r="AR21" s="6">
        <v>277.34699999999998</v>
      </c>
      <c r="AS21" s="61">
        <v>16272.728999999999</v>
      </c>
      <c r="AT21" s="6">
        <v>14016.464</v>
      </c>
      <c r="AU21" s="6">
        <v>1955.8969999999999</v>
      </c>
      <c r="AV21" s="6">
        <v>3799.8609999999999</v>
      </c>
      <c r="AW21" s="6">
        <v>300.36799999999999</v>
      </c>
      <c r="AX21" s="61">
        <v>16561.084999999999</v>
      </c>
      <c r="AY21" s="6">
        <v>14252.156999999999</v>
      </c>
      <c r="AZ21" s="6">
        <v>1984.848</v>
      </c>
      <c r="BA21" s="6">
        <v>3939.864</v>
      </c>
      <c r="BB21" s="6">
        <v>324.08</v>
      </c>
      <c r="BC21" s="61">
        <v>16621.753000000001</v>
      </c>
      <c r="BD21" s="6">
        <v>14289.763000000001</v>
      </c>
      <c r="BE21" s="6">
        <v>1989.925</v>
      </c>
      <c r="BF21" s="6">
        <v>4032.009</v>
      </c>
      <c r="BG21" s="6">
        <v>342.065</v>
      </c>
      <c r="BH21" s="61">
        <v>16666.993999999999</v>
      </c>
      <c r="BI21" s="6">
        <v>14310.788</v>
      </c>
      <c r="BJ21" s="6">
        <v>1995.924</v>
      </c>
      <c r="BK21" s="6">
        <v>4125.8850000000002</v>
      </c>
      <c r="BL21" s="6">
        <v>360.28199999999998</v>
      </c>
      <c r="BM21" s="61">
        <v>16806.712</v>
      </c>
      <c r="BN21" s="6">
        <v>14406.666999999999</v>
      </c>
      <c r="BO21" s="6">
        <v>2016.828</v>
      </c>
      <c r="BP21" s="6">
        <v>4232.37</v>
      </c>
      <c r="BQ21" s="6">
        <v>383.21699999999998</v>
      </c>
      <c r="BR21" s="61">
        <v>17348.54</v>
      </c>
      <c r="BS21" s="6">
        <v>14815.652</v>
      </c>
      <c r="BT21" s="6">
        <v>2099.2820000000002</v>
      </c>
      <c r="BU21" s="6">
        <v>4531.0990000000002</v>
      </c>
      <c r="BV21" s="6">
        <v>433.60599999999999</v>
      </c>
      <c r="BW21" s="61">
        <v>17661.971000000001</v>
      </c>
      <c r="BX21" s="6">
        <v>15056.507</v>
      </c>
      <c r="BY21" s="6">
        <v>2141.1329999999998</v>
      </c>
      <c r="BZ21" s="6">
        <v>4706.8919999999998</v>
      </c>
      <c r="CA21" s="6">
        <v>464.33100000000002</v>
      </c>
      <c r="CB21" s="61">
        <v>18009.030999999999</v>
      </c>
      <c r="CC21" s="6">
        <v>15323.091</v>
      </c>
      <c r="CD21" s="6">
        <v>2190.5419999999999</v>
      </c>
      <c r="CE21" s="6">
        <v>4895.5739999999996</v>
      </c>
      <c r="CF21" s="6">
        <v>495.39800000000002</v>
      </c>
      <c r="CG21" s="61">
        <v>18347.571</v>
      </c>
      <c r="CH21" s="6">
        <v>15586.026</v>
      </c>
      <c r="CI21" s="6">
        <v>2237.473</v>
      </c>
      <c r="CJ21" s="6">
        <v>5080.6940000000004</v>
      </c>
      <c r="CK21" s="6">
        <v>524.072</v>
      </c>
      <c r="CL21" s="61">
        <v>18694.223000000002</v>
      </c>
      <c r="CM21" s="6">
        <v>15846.54</v>
      </c>
      <c r="CN21" s="6">
        <v>2293.127</v>
      </c>
      <c r="CO21" s="6">
        <v>5266.09</v>
      </c>
      <c r="CP21" s="6">
        <v>554.55600000000004</v>
      </c>
      <c r="CQ21" s="61">
        <v>19032.987000000001</v>
      </c>
      <c r="CR21" s="6">
        <v>16105.294</v>
      </c>
      <c r="CS21" s="6">
        <v>2339.8139999999999</v>
      </c>
      <c r="CT21" s="6">
        <v>5450.6509999999998</v>
      </c>
      <c r="CU21" s="6">
        <v>587.87900000000002</v>
      </c>
      <c r="CV21" s="61">
        <v>19355.427</v>
      </c>
      <c r="CW21" s="6">
        <v>16357.297</v>
      </c>
      <c r="CX21" s="6">
        <v>2379.1590000000001</v>
      </c>
      <c r="CY21" s="6">
        <v>5649.2550000000001</v>
      </c>
      <c r="CZ21" s="6">
        <v>618.971</v>
      </c>
      <c r="DA21" s="61">
        <v>19712.388999999999</v>
      </c>
      <c r="DB21" s="6">
        <v>16640.023000000001</v>
      </c>
      <c r="DC21" s="6">
        <v>2424.8449999999998</v>
      </c>
      <c r="DD21" s="6">
        <v>5849.7150000000001</v>
      </c>
      <c r="DE21" s="6">
        <v>647.52099999999996</v>
      </c>
      <c r="DF21" s="61">
        <v>20044.141</v>
      </c>
      <c r="DG21" s="6">
        <v>16899.228999999999</v>
      </c>
      <c r="DH21" s="6">
        <v>2470.194</v>
      </c>
      <c r="DI21" s="6">
        <v>6045.43</v>
      </c>
      <c r="DJ21" s="6">
        <v>674.71799999999996</v>
      </c>
      <c r="DK21" s="61">
        <v>20946.048999999999</v>
      </c>
      <c r="DL21" s="6">
        <v>17708.669000000002</v>
      </c>
      <c r="DM21" s="6">
        <v>2528.6260000000002</v>
      </c>
      <c r="DN21" s="6">
        <v>6772.6090000000004</v>
      </c>
      <c r="DO21" s="6">
        <v>923.09100000000001</v>
      </c>
      <c r="DP21" s="115">
        <f>'Non Double Counted #''s'!T21/1000</f>
        <v>21333.928</v>
      </c>
      <c r="DQ21" s="6">
        <v>18012.817999999999</v>
      </c>
      <c r="DR21" s="6">
        <v>2579.6610000000001</v>
      </c>
      <c r="DS21" s="6">
        <v>7021.1540000000005</v>
      </c>
      <c r="DT21" s="6">
        <v>971.41399999999999</v>
      </c>
      <c r="DU21" s="115">
        <f>'Non Double Counted #''s'!Z21/1000</f>
        <v>21713.397000000001</v>
      </c>
      <c r="DV21" s="6">
        <v>18313.440999999999</v>
      </c>
      <c r="DW21" s="6">
        <v>2626.6439999999998</v>
      </c>
      <c r="DX21" s="6">
        <v>7278.4179999999997</v>
      </c>
      <c r="DY21" s="6">
        <v>1018.648</v>
      </c>
      <c r="DZ21" s="115">
        <f>'Non Double Counted #''s'!AF21/1000</f>
        <v>22062.118999999999</v>
      </c>
      <c r="EA21" s="6">
        <v>18592.552</v>
      </c>
      <c r="EB21" s="6">
        <v>2668.4229999999998</v>
      </c>
      <c r="EC21" s="6">
        <v>7531.0780000000004</v>
      </c>
      <c r="ED21" s="6">
        <v>1060.95</v>
      </c>
      <c r="EE21" s="115">
        <f>'Non Double Counted #''s'!AL21/1000</f>
        <v>22424.883999999998</v>
      </c>
      <c r="EF21" s="6">
        <v>18882.810000000001</v>
      </c>
      <c r="EG21" s="6">
        <v>2714.4580000000001</v>
      </c>
      <c r="EH21" s="6">
        <v>7777.1750000000002</v>
      </c>
      <c r="EI21" s="6">
        <v>1102.672</v>
      </c>
      <c r="EJ21" s="115">
        <f>'Non Double Counted #''s'!AR21/1000</f>
        <v>22811.128000000001</v>
      </c>
      <c r="EK21" s="6">
        <v>19188.154999999999</v>
      </c>
      <c r="EL21" s="6">
        <v>2765.9560000000001</v>
      </c>
      <c r="EM21" s="6">
        <v>8034.5249999999996</v>
      </c>
      <c r="EN21" s="6">
        <v>1148.269</v>
      </c>
      <c r="EO21" s="115">
        <f>'Non Double Counted #''s'!AX21/1000</f>
        <v>23367.534</v>
      </c>
      <c r="EP21" s="6">
        <v>19572.294000000002</v>
      </c>
      <c r="EQ21" s="6">
        <v>2902.0050000000001</v>
      </c>
      <c r="ER21" s="6">
        <v>8321.2649999999994</v>
      </c>
      <c r="ES21" s="6">
        <v>1203.9100000000001</v>
      </c>
      <c r="ET21" s="115">
        <f>'Non Double Counted #''s'!BD21/1000</f>
        <v>23843.432000000001</v>
      </c>
      <c r="EU21" s="6">
        <v>19954.316999999999</v>
      </c>
      <c r="EV21" s="6">
        <v>2957.63</v>
      </c>
      <c r="EW21" s="6">
        <v>8631.7189999999991</v>
      </c>
      <c r="EX21" s="6">
        <v>1261.3910000000001</v>
      </c>
      <c r="EY21" s="115">
        <f>'Non Double Counted #''s'!BJ21/1000</f>
        <v>24326.973999999998</v>
      </c>
      <c r="EZ21" s="6">
        <v>20336.645</v>
      </c>
      <c r="FA21" s="6">
        <v>3021.913</v>
      </c>
      <c r="FB21" s="6">
        <v>8942.2970000000005</v>
      </c>
      <c r="FC21" s="6">
        <v>1317.6089999999999</v>
      </c>
      <c r="FD21" s="115">
        <f>'Non Double Counted #''s'!BP21/1000</f>
        <v>24782.302</v>
      </c>
      <c r="FE21" s="6">
        <v>20659.445</v>
      </c>
      <c r="FF21" s="6">
        <v>3110.9409999999998</v>
      </c>
      <c r="FG21" s="6">
        <v>9226.2209999999995</v>
      </c>
      <c r="FH21" s="6">
        <v>1379.9490000000001</v>
      </c>
      <c r="FI21" s="115">
        <f>'Non Double Counted #''s'!BV21/1000</f>
        <v>25145.561000000002</v>
      </c>
      <c r="FJ21" s="6">
        <v>17701.552</v>
      </c>
      <c r="FK21" s="6">
        <v>2979.598</v>
      </c>
      <c r="FL21" s="6">
        <v>9460.9210000000003</v>
      </c>
      <c r="FM21" s="6">
        <v>4464.4110000000001</v>
      </c>
      <c r="FN21" s="115">
        <f>'Non Double Counted #''s'!CB21/1000</f>
        <v>25674.681</v>
      </c>
      <c r="FO21" s="6">
        <v>11790.063</v>
      </c>
      <c r="FP21" s="6">
        <v>3096.0419999999999</v>
      </c>
      <c r="FQ21" s="6">
        <v>9918.0439999999999</v>
      </c>
      <c r="FR21" s="57">
        <v>1333.904</v>
      </c>
      <c r="FS21" s="101">
        <v>26059203</v>
      </c>
      <c r="FT21" s="6">
        <v>21001450</v>
      </c>
      <c r="FU21" s="6">
        <v>3216242</v>
      </c>
      <c r="FV21" s="6">
        <v>9960900</v>
      </c>
      <c r="FW21" s="57">
        <v>1841511</v>
      </c>
      <c r="FX21" s="101">
        <v>26448193</v>
      </c>
      <c r="FY21" s="101">
        <v>21240620</v>
      </c>
      <c r="FZ21" s="101">
        <v>3284381</v>
      </c>
      <c r="GA21" s="101">
        <v>10153145</v>
      </c>
      <c r="GB21" s="151">
        <v>1923192</v>
      </c>
      <c r="GC21" s="1">
        <v>26956958</v>
      </c>
      <c r="GD21" s="1">
        <v>21565643</v>
      </c>
      <c r="GE21" s="1">
        <v>3364416</v>
      </c>
      <c r="GF21" s="101">
        <v>10411340</v>
      </c>
      <c r="GG21" s="151">
        <v>1534949</v>
      </c>
      <c r="GH21" s="101">
        <v>27469114</v>
      </c>
      <c r="GI21" s="101">
        <v>21889275</v>
      </c>
      <c r="GJ21" s="101">
        <v>3444190</v>
      </c>
      <c r="GK21" s="101">
        <v>10670101</v>
      </c>
      <c r="GL21" s="151">
        <v>1618554</v>
      </c>
      <c r="GM21" s="101">
        <v>27862596</v>
      </c>
      <c r="GN21" s="101">
        <v>22135668</v>
      </c>
      <c r="GO21" s="101">
        <v>3515215</v>
      </c>
      <c r="GP21" s="101">
        <v>10881124</v>
      </c>
      <c r="GQ21" s="151">
        <v>1672946</v>
      </c>
      <c r="GR21" s="101">
        <v>28304596</v>
      </c>
      <c r="GS21" s="101">
        <v>22404118</v>
      </c>
      <c r="GT21" s="101">
        <v>3593048</v>
      </c>
      <c r="GU21" s="101">
        <v>11156514</v>
      </c>
      <c r="GV21" s="151">
        <v>1745607</v>
      </c>
      <c r="GW21" s="101">
        <v>28628666</v>
      </c>
      <c r="GX21" s="101">
        <v>22586138</v>
      </c>
      <c r="GY21" s="101">
        <v>3665172</v>
      </c>
      <c r="GZ21" s="101">
        <v>11323903</v>
      </c>
      <c r="HA21" s="151">
        <v>1795118</v>
      </c>
      <c r="HB21" s="101">
        <v>28995881</v>
      </c>
      <c r="HC21" s="101">
        <v>22806130</v>
      </c>
      <c r="HD21" s="101">
        <v>3739221</v>
      </c>
      <c r="HE21" s="101">
        <v>11525578</v>
      </c>
      <c r="HF21" s="151">
        <v>1848584</v>
      </c>
      <c r="HG21" s="101">
        <v>29360759</v>
      </c>
      <c r="HH21" s="101">
        <v>22958002</v>
      </c>
      <c r="HI21" s="101">
        <v>3844253</v>
      </c>
      <c r="HJ21" s="101">
        <v>11691857</v>
      </c>
      <c r="HK21" s="151">
        <v>1937172</v>
      </c>
      <c r="HL21" s="1">
        <v>29558864</v>
      </c>
      <c r="HM21" s="1">
        <v>23008010</v>
      </c>
      <c r="HN21" s="1">
        <v>3914453</v>
      </c>
      <c r="HO21" s="1">
        <v>11845413</v>
      </c>
      <c r="HP21" s="1">
        <v>1987368</v>
      </c>
      <c r="HQ21" s="1">
        <v>30029572</v>
      </c>
      <c r="HR21" s="1">
        <v>23242116</v>
      </c>
      <c r="HS21" s="1">
        <v>4020772</v>
      </c>
      <c r="HT21" s="1">
        <v>12068549</v>
      </c>
      <c r="HU21" s="1">
        <v>322443</v>
      </c>
      <c r="HV21" s="1">
        <v>1716675</v>
      </c>
      <c r="HW21" s="1">
        <v>48656</v>
      </c>
      <c r="HX21" s="1">
        <v>2087774</v>
      </c>
    </row>
    <row r="22" spans="1:232">
      <c r="A22" s="1" t="s">
        <v>33</v>
      </c>
      <c r="B22" s="6">
        <v>3966</v>
      </c>
      <c r="C22" s="6">
        <v>3142</v>
      </c>
      <c r="D22" s="6">
        <v>816</v>
      </c>
      <c r="E22" s="6">
        <v>8</v>
      </c>
      <c r="F22" s="61">
        <v>4652</v>
      </c>
      <c r="G22" s="6">
        <v>3767</v>
      </c>
      <c r="H22" s="6">
        <v>862</v>
      </c>
      <c r="I22" s="6">
        <v>23</v>
      </c>
      <c r="J22" s="61">
        <v>5346</v>
      </c>
      <c r="K22" s="6">
        <v>4230</v>
      </c>
      <c r="L22" s="6">
        <v>1008</v>
      </c>
      <c r="M22" s="6">
        <v>80</v>
      </c>
      <c r="N22" s="6">
        <v>108.3</v>
      </c>
      <c r="O22" s="61">
        <v>6189.1970000000001</v>
      </c>
      <c r="P22" s="6">
        <v>4844.0110000000004</v>
      </c>
      <c r="Q22" s="6">
        <v>1168.2829999999999</v>
      </c>
      <c r="R22" s="6">
        <v>160.40299999999999</v>
      </c>
      <c r="S22" s="6">
        <v>176.90299999999999</v>
      </c>
      <c r="T22" s="61">
        <v>7078.5150000000003</v>
      </c>
      <c r="U22" s="6">
        <v>5116.9290000000001</v>
      </c>
      <c r="V22" s="6">
        <v>1384.008</v>
      </c>
      <c r="W22" s="6">
        <v>327.27300000000002</v>
      </c>
      <c r="X22" s="6">
        <v>577.57799999999997</v>
      </c>
      <c r="Y22" s="61">
        <v>5444.0870000000004</v>
      </c>
      <c r="Z22" s="6">
        <v>4320.1880000000001</v>
      </c>
      <c r="AA22" s="6">
        <v>1030.5740000000001</v>
      </c>
      <c r="AB22" s="6">
        <v>87.721000000000004</v>
      </c>
      <c r="AC22" s="6">
        <v>93.325000000000003</v>
      </c>
      <c r="AD22" s="61">
        <v>5492.7569999999996</v>
      </c>
      <c r="AE22" s="6">
        <v>4352.5259999999998</v>
      </c>
      <c r="AF22" s="6">
        <v>1038.249</v>
      </c>
      <c r="AG22" s="6">
        <v>94.344999999999999</v>
      </c>
      <c r="AH22" s="6">
        <v>101.982</v>
      </c>
      <c r="AI22" s="61">
        <v>5564.665</v>
      </c>
      <c r="AJ22" s="6">
        <v>4400.3580000000002</v>
      </c>
      <c r="AK22" s="6">
        <v>1053.6289999999999</v>
      </c>
      <c r="AL22" s="6">
        <v>101.61799999999999</v>
      </c>
      <c r="AM22" s="6">
        <v>110.678</v>
      </c>
      <c r="AN22" s="61">
        <v>5643.8680000000004</v>
      </c>
      <c r="AO22" s="6">
        <v>4457.0050000000001</v>
      </c>
      <c r="AP22" s="6">
        <v>1066.847</v>
      </c>
      <c r="AQ22" s="6">
        <v>109.491</v>
      </c>
      <c r="AR22" s="6">
        <v>120.01600000000001</v>
      </c>
      <c r="AS22" s="61">
        <v>5715.1670000000004</v>
      </c>
      <c r="AT22" s="6">
        <v>4509.2250000000004</v>
      </c>
      <c r="AU22" s="6">
        <v>1076.498</v>
      </c>
      <c r="AV22" s="6">
        <v>117.08199999999999</v>
      </c>
      <c r="AW22" s="6">
        <v>129.44399999999999</v>
      </c>
      <c r="AX22" s="61">
        <v>5811.7</v>
      </c>
      <c r="AY22" s="6">
        <v>4580.2849999999999</v>
      </c>
      <c r="AZ22" s="6">
        <v>1091.665</v>
      </c>
      <c r="BA22" s="6">
        <v>125.648</v>
      </c>
      <c r="BB22" s="6">
        <v>139.75</v>
      </c>
      <c r="BC22" s="61">
        <v>5932.277</v>
      </c>
      <c r="BD22" s="6">
        <v>4667.616</v>
      </c>
      <c r="BE22" s="6">
        <v>1114.652</v>
      </c>
      <c r="BF22" s="6">
        <v>135.10499999999999</v>
      </c>
      <c r="BG22" s="6">
        <v>150.00899999999999</v>
      </c>
      <c r="BH22" s="61">
        <v>6036.9260000000004</v>
      </c>
      <c r="BI22" s="6">
        <v>4741.37</v>
      </c>
      <c r="BJ22" s="6">
        <v>1135.3320000000001</v>
      </c>
      <c r="BK22" s="6">
        <v>144.52600000000001</v>
      </c>
      <c r="BL22" s="6">
        <v>160.22399999999999</v>
      </c>
      <c r="BM22" s="61">
        <v>6120.2370000000001</v>
      </c>
      <c r="BN22" s="6">
        <v>4797.8389999999999</v>
      </c>
      <c r="BO22" s="6">
        <v>1152.634</v>
      </c>
      <c r="BP22" s="6">
        <v>153.251</v>
      </c>
      <c r="BQ22" s="6">
        <v>169.76400000000001</v>
      </c>
      <c r="BR22" s="61">
        <v>6283.9930000000004</v>
      </c>
      <c r="BS22" s="6">
        <v>4896.558</v>
      </c>
      <c r="BT22" s="6">
        <v>1198.72</v>
      </c>
      <c r="BU22" s="6">
        <v>169.35599999999999</v>
      </c>
      <c r="BV22" s="6">
        <v>188.715</v>
      </c>
      <c r="BW22" s="61">
        <v>6384.2449999999999</v>
      </c>
      <c r="BX22" s="6">
        <v>4951.6059999999998</v>
      </c>
      <c r="BY22" s="6">
        <v>1232.422</v>
      </c>
      <c r="BZ22" s="6">
        <v>177.358</v>
      </c>
      <c r="CA22" s="6">
        <v>200.21700000000001</v>
      </c>
      <c r="CB22" s="61">
        <v>6466.9769999999999</v>
      </c>
      <c r="CC22" s="6">
        <v>4998.3450000000003</v>
      </c>
      <c r="CD22" s="6">
        <v>1258.8009999999999</v>
      </c>
      <c r="CE22" s="6">
        <v>187.715</v>
      </c>
      <c r="CF22" s="6">
        <v>209.83099999999999</v>
      </c>
      <c r="CG22" s="61">
        <v>6538.5940000000001</v>
      </c>
      <c r="CH22" s="6">
        <v>5037.7420000000002</v>
      </c>
      <c r="CI22" s="6">
        <v>1282.471</v>
      </c>
      <c r="CJ22" s="6">
        <v>198.04</v>
      </c>
      <c r="CK22" s="6">
        <v>218.381</v>
      </c>
      <c r="CL22" s="61">
        <v>6601.6390000000001</v>
      </c>
      <c r="CM22" s="6">
        <v>5069.4009999999998</v>
      </c>
      <c r="CN22" s="6">
        <v>1302.961</v>
      </c>
      <c r="CO22" s="6">
        <v>209.65</v>
      </c>
      <c r="CP22" s="6">
        <v>229.27699999999999</v>
      </c>
      <c r="CQ22" s="61">
        <v>6667.3729999999996</v>
      </c>
      <c r="CR22" s="6">
        <v>5103.924</v>
      </c>
      <c r="CS22" s="6">
        <v>1322.539</v>
      </c>
      <c r="CT22" s="6">
        <v>223.34800000000001</v>
      </c>
      <c r="CU22" s="6">
        <v>240.91</v>
      </c>
      <c r="CV22" s="61">
        <v>6732.8779999999997</v>
      </c>
      <c r="CW22" s="6">
        <v>5139.0879999999997</v>
      </c>
      <c r="CX22" s="6">
        <v>1340.2670000000001</v>
      </c>
      <c r="CY22" s="6">
        <v>237.67099999999999</v>
      </c>
      <c r="CZ22" s="6">
        <v>253.523</v>
      </c>
      <c r="DA22" s="61">
        <v>6789.2250000000004</v>
      </c>
      <c r="DB22" s="6">
        <v>5164.4719999999998</v>
      </c>
      <c r="DC22" s="6">
        <v>1360.298</v>
      </c>
      <c r="DD22" s="6">
        <v>251.405</v>
      </c>
      <c r="DE22" s="6">
        <v>264.45499999999998</v>
      </c>
      <c r="DF22" s="61">
        <v>6872.9120000000003</v>
      </c>
      <c r="DG22" s="6">
        <v>5210.4939999999997</v>
      </c>
      <c r="DH22" s="6">
        <v>1384.6510000000001</v>
      </c>
      <c r="DI22" s="6">
        <v>266.22800000000001</v>
      </c>
      <c r="DJ22" s="6">
        <v>277.767</v>
      </c>
      <c r="DK22" s="61">
        <v>7104.3540000000003</v>
      </c>
      <c r="DL22" s="6">
        <v>5374.2830000000004</v>
      </c>
      <c r="DM22" s="6">
        <v>1460.579</v>
      </c>
      <c r="DN22" s="6">
        <v>341.51299999999998</v>
      </c>
      <c r="DO22" s="6">
        <v>374.10399999999998</v>
      </c>
      <c r="DP22" s="115">
        <f>'Non Double Counted #''s'!T22/1000</f>
        <v>7188.2510000000002</v>
      </c>
      <c r="DQ22" s="6">
        <v>5431.0060000000003</v>
      </c>
      <c r="DR22" s="6">
        <v>1475.056</v>
      </c>
      <c r="DS22" s="6">
        <v>365.30200000000002</v>
      </c>
      <c r="DT22" s="6">
        <v>391.46800000000002</v>
      </c>
      <c r="DU22" s="115">
        <f>'Non Double Counted #''s'!Z22/1000</f>
        <v>7276.7849999999999</v>
      </c>
      <c r="DV22" s="6">
        <v>5488.5119999999997</v>
      </c>
      <c r="DW22" s="6">
        <v>1493.53</v>
      </c>
      <c r="DX22" s="6">
        <v>390.29700000000003</v>
      </c>
      <c r="DY22" s="6">
        <v>408.94200000000001</v>
      </c>
      <c r="DZ22" s="115">
        <f>'Non Double Counted #''s'!AF22/1000</f>
        <v>7363.3</v>
      </c>
      <c r="EA22" s="6">
        <v>5544.8180000000002</v>
      </c>
      <c r="EB22" s="6">
        <v>1511.28</v>
      </c>
      <c r="EC22" s="6">
        <v>415.13600000000002</v>
      </c>
      <c r="ED22" s="6">
        <v>426.16800000000001</v>
      </c>
      <c r="EE22" s="115">
        <f>'Non Double Counted #''s'!AL22/1000</f>
        <v>7454.6880000000001</v>
      </c>
      <c r="EF22" s="6">
        <v>5603.9679999999998</v>
      </c>
      <c r="EG22" s="6">
        <v>1530.8689999999999</v>
      </c>
      <c r="EH22" s="6">
        <v>440.75700000000001</v>
      </c>
      <c r="EI22" s="6">
        <v>443.97800000000001</v>
      </c>
      <c r="EJ22" s="115">
        <f>'Non Double Counted #''s'!AR22/1000</f>
        <v>7546.7250000000004</v>
      </c>
      <c r="EK22" s="6">
        <v>5661.5</v>
      </c>
      <c r="EL22" s="6">
        <v>1551.973</v>
      </c>
      <c r="EM22" s="6">
        <v>468.37099999999998</v>
      </c>
      <c r="EN22" s="6">
        <v>463.37599999999998</v>
      </c>
      <c r="EO22" s="115">
        <f>'Non Double Counted #''s'!AX22/1000</f>
        <v>7628.3469999999998</v>
      </c>
      <c r="EP22" s="6">
        <v>5709.7749999999996</v>
      </c>
      <c r="EQ22" s="6">
        <v>1573.797</v>
      </c>
      <c r="ER22" s="6">
        <v>495.97399999999999</v>
      </c>
      <c r="ES22" s="6">
        <v>480.26900000000001</v>
      </c>
      <c r="ET22" s="115">
        <f>'Non Double Counted #''s'!BD22/1000</f>
        <v>7698.7749999999996</v>
      </c>
      <c r="EU22" s="6">
        <v>5750.6580000000004</v>
      </c>
      <c r="EV22" s="6">
        <v>1591.5630000000001</v>
      </c>
      <c r="EW22" s="6">
        <v>520.82899999999995</v>
      </c>
      <c r="EX22" s="6">
        <v>497.39600000000002</v>
      </c>
      <c r="EY22" s="115">
        <f>'Non Double Counted #''s'!BJ22/1000</f>
        <v>7769.0889999999999</v>
      </c>
      <c r="EZ22" s="6">
        <v>5790.3429999999998</v>
      </c>
      <c r="FA22" s="6">
        <v>1610.7719999999999</v>
      </c>
      <c r="FB22" s="6">
        <v>544.33199999999999</v>
      </c>
      <c r="FC22" s="6">
        <v>513.73500000000001</v>
      </c>
      <c r="FD22" s="115">
        <f>'Non Double Counted #''s'!BP22/1000</f>
        <v>7882.59</v>
      </c>
      <c r="FE22" s="6">
        <v>5855.817</v>
      </c>
      <c r="FF22" s="6">
        <v>1640.8689999999999</v>
      </c>
      <c r="FG22" s="6">
        <v>584.52</v>
      </c>
      <c r="FH22" s="6">
        <v>536.98</v>
      </c>
      <c r="FI22" s="115">
        <f>'Non Double Counted #''s'!BV22/1000</f>
        <v>8001.0240000000003</v>
      </c>
      <c r="FJ22" s="6">
        <v>5486.8519999999999</v>
      </c>
      <c r="FK22" s="6">
        <v>1551.3989999999999</v>
      </c>
      <c r="FL22" s="6">
        <v>631.82500000000005</v>
      </c>
      <c r="FM22" s="6">
        <v>962.77300000000002</v>
      </c>
      <c r="FN22" s="115">
        <f>'Non Double Counted #''s'!CB22/1000</f>
        <v>8096.6040000000003</v>
      </c>
      <c r="FO22" s="6">
        <v>5381.3410000000003</v>
      </c>
      <c r="FP22" s="6">
        <v>1638.2249999999999</v>
      </c>
      <c r="FQ22" s="6">
        <v>691.13400000000001</v>
      </c>
      <c r="FR22" s="57">
        <v>611.53700000000003</v>
      </c>
      <c r="FS22" s="101">
        <v>8185867</v>
      </c>
      <c r="FT22" s="6">
        <v>5818810</v>
      </c>
      <c r="FU22" s="6">
        <v>1612713</v>
      </c>
      <c r="FV22" s="6">
        <v>687496</v>
      </c>
      <c r="FW22" s="57">
        <v>754344</v>
      </c>
      <c r="FX22" s="101">
        <v>8260405</v>
      </c>
      <c r="FY22" s="101">
        <v>5851796</v>
      </c>
      <c r="FZ22" s="101">
        <v>1624852</v>
      </c>
      <c r="GA22" s="101">
        <v>712790</v>
      </c>
      <c r="GB22" s="151">
        <v>783757</v>
      </c>
      <c r="GC22" s="1">
        <v>8326289</v>
      </c>
      <c r="GD22" s="1">
        <v>5872210</v>
      </c>
      <c r="GE22" s="1">
        <v>1638835</v>
      </c>
      <c r="GF22" s="101">
        <v>737316</v>
      </c>
      <c r="GG22" s="151">
        <v>582150</v>
      </c>
      <c r="GH22" s="101">
        <v>8382993</v>
      </c>
      <c r="GI22" s="101">
        <v>5886416</v>
      </c>
      <c r="GJ22" s="101">
        <v>1654264</v>
      </c>
      <c r="GK22" s="101">
        <v>754737</v>
      </c>
      <c r="GL22" s="151">
        <v>601233</v>
      </c>
      <c r="GM22" s="101">
        <v>8411808</v>
      </c>
      <c r="GN22" s="101">
        <v>5891553</v>
      </c>
      <c r="GO22" s="101">
        <v>1664523</v>
      </c>
      <c r="GP22" s="101">
        <v>766004</v>
      </c>
      <c r="GQ22" s="151">
        <v>610432</v>
      </c>
      <c r="GR22" s="101">
        <v>8470020</v>
      </c>
      <c r="GS22" s="101">
        <v>5904472</v>
      </c>
      <c r="GT22" s="101">
        <v>1680680</v>
      </c>
      <c r="GU22" s="101">
        <v>795323</v>
      </c>
      <c r="GV22" s="151">
        <v>630607</v>
      </c>
      <c r="GW22" s="101">
        <v>8501286</v>
      </c>
      <c r="GX22" s="101">
        <v>5916393</v>
      </c>
      <c r="GY22" s="101">
        <v>1686884</v>
      </c>
      <c r="GZ22" s="101">
        <v>816546</v>
      </c>
      <c r="HA22" s="151">
        <v>635437</v>
      </c>
      <c r="HB22" s="101">
        <v>8535519</v>
      </c>
      <c r="HC22" s="101">
        <v>5922648</v>
      </c>
      <c r="HD22" s="101">
        <v>1696911</v>
      </c>
      <c r="HE22" s="101">
        <v>834422</v>
      </c>
      <c r="HF22" s="151">
        <v>646404</v>
      </c>
      <c r="HG22" s="101">
        <v>8590563</v>
      </c>
      <c r="HH22" s="101">
        <v>5928117</v>
      </c>
      <c r="HI22" s="101">
        <v>1713129</v>
      </c>
      <c r="HJ22" s="101">
        <v>855301</v>
      </c>
      <c r="HK22" s="151">
        <v>668911</v>
      </c>
      <c r="HL22" s="1">
        <v>8657365</v>
      </c>
      <c r="HM22" s="1">
        <v>5950994</v>
      </c>
      <c r="HN22" s="1">
        <v>1730331</v>
      </c>
      <c r="HO22" s="1">
        <v>884746</v>
      </c>
      <c r="HP22" s="1">
        <v>684781</v>
      </c>
      <c r="HQ22" s="1">
        <v>8683619</v>
      </c>
      <c r="HR22" s="1">
        <v>5947332</v>
      </c>
      <c r="HS22" s="1">
        <v>1737910</v>
      </c>
      <c r="HT22" s="1">
        <v>911003</v>
      </c>
      <c r="HU22" s="1">
        <v>50576</v>
      </c>
      <c r="HV22" s="1">
        <v>637656</v>
      </c>
      <c r="HW22" s="1">
        <v>10996</v>
      </c>
      <c r="HX22" s="1">
        <v>699228</v>
      </c>
    </row>
    <row r="23" spans="1:232">
      <c r="A23" s="20" t="s">
        <v>34</v>
      </c>
      <c r="B23" s="14">
        <v>1860</v>
      </c>
      <c r="C23" s="14">
        <v>1770</v>
      </c>
      <c r="D23" s="14">
        <v>89</v>
      </c>
      <c r="E23" s="14">
        <v>1</v>
      </c>
      <c r="F23" s="60">
        <v>1744</v>
      </c>
      <c r="G23" s="14">
        <v>1674</v>
      </c>
      <c r="H23" s="14">
        <v>67</v>
      </c>
      <c r="I23" s="14">
        <v>3</v>
      </c>
      <c r="J23" s="60">
        <v>1950</v>
      </c>
      <c r="K23" s="14">
        <v>1875</v>
      </c>
      <c r="L23" s="14">
        <v>65</v>
      </c>
      <c r="M23" s="14">
        <v>13</v>
      </c>
      <c r="N23" s="56">
        <v>9.9</v>
      </c>
      <c r="O23" s="60">
        <v>1793.4770000000001</v>
      </c>
      <c r="P23" s="14">
        <v>1727.1130000000001</v>
      </c>
      <c r="Q23" s="14">
        <v>56.398000000000003</v>
      </c>
      <c r="R23" s="14">
        <v>8.4870000000000001</v>
      </c>
      <c r="S23" s="56">
        <v>9.9659999999999993</v>
      </c>
      <c r="T23" s="60">
        <v>1808.3440000000001</v>
      </c>
      <c r="U23" s="14">
        <v>1717.482</v>
      </c>
      <c r="V23" s="14">
        <v>55.999000000000002</v>
      </c>
      <c r="W23" s="14">
        <v>11.773999999999999</v>
      </c>
      <c r="X23" s="56">
        <v>34.863</v>
      </c>
      <c r="Y23" s="60">
        <v>1954.106</v>
      </c>
      <c r="Z23" s="14">
        <v>1881.327</v>
      </c>
      <c r="AA23" s="14">
        <v>64.966999999999999</v>
      </c>
      <c r="AB23" s="14">
        <v>12.502000000000001</v>
      </c>
      <c r="AC23" s="56">
        <v>7.8120000000000003</v>
      </c>
      <c r="AD23" s="60">
        <v>1949.6020000000001</v>
      </c>
      <c r="AE23" s="14">
        <v>1877.125</v>
      </c>
      <c r="AF23" s="14">
        <v>64.44</v>
      </c>
      <c r="AG23" s="14">
        <v>12.009</v>
      </c>
      <c r="AH23" s="56">
        <v>8.0370000000000008</v>
      </c>
      <c r="AI23" s="60">
        <v>1945.0640000000001</v>
      </c>
      <c r="AJ23" s="14">
        <v>1872.848</v>
      </c>
      <c r="AK23" s="14">
        <v>63.926000000000002</v>
      </c>
      <c r="AL23" s="14">
        <v>11.589</v>
      </c>
      <c r="AM23" s="56">
        <v>8.2899999999999991</v>
      </c>
      <c r="AN23" s="60">
        <v>1927.701</v>
      </c>
      <c r="AO23" s="14">
        <v>1856.3</v>
      </c>
      <c r="AP23" s="14">
        <v>62.893999999999998</v>
      </c>
      <c r="AQ23" s="14">
        <v>11.117000000000001</v>
      </c>
      <c r="AR23" s="56">
        <v>8.5069999999999997</v>
      </c>
      <c r="AS23" s="60">
        <v>1906.83</v>
      </c>
      <c r="AT23" s="14">
        <v>1836.3610000000001</v>
      </c>
      <c r="AU23" s="14">
        <v>61.677999999999997</v>
      </c>
      <c r="AV23" s="14">
        <v>10.617000000000001</v>
      </c>
      <c r="AW23" s="56">
        <v>8.7910000000000004</v>
      </c>
      <c r="AX23" s="60">
        <v>1882.356</v>
      </c>
      <c r="AY23" s="14">
        <v>1812.7149999999999</v>
      </c>
      <c r="AZ23" s="14">
        <v>60.597000000000001</v>
      </c>
      <c r="BA23" s="14">
        <v>10.132</v>
      </c>
      <c r="BB23" s="56">
        <v>9.0440000000000005</v>
      </c>
      <c r="BC23" s="60">
        <v>1857.5809999999999</v>
      </c>
      <c r="BD23" s="14">
        <v>1788.9849999999999</v>
      </c>
      <c r="BE23" s="14">
        <v>59.386000000000003</v>
      </c>
      <c r="BF23" s="14">
        <v>9.6669999999999998</v>
      </c>
      <c r="BG23" s="56">
        <v>9.2100000000000009</v>
      </c>
      <c r="BH23" s="60">
        <v>1830.212</v>
      </c>
      <c r="BI23" s="14">
        <v>1762.732</v>
      </c>
      <c r="BJ23" s="14">
        <v>58.009</v>
      </c>
      <c r="BK23" s="14">
        <v>9.2140000000000004</v>
      </c>
      <c r="BL23" s="56">
        <v>9.4710000000000001</v>
      </c>
      <c r="BM23" s="60">
        <v>1806.5519999999999</v>
      </c>
      <c r="BN23" s="14">
        <v>1739.886</v>
      </c>
      <c r="BO23" s="14">
        <v>56.881</v>
      </c>
      <c r="BP23" s="14">
        <v>8.7870000000000008</v>
      </c>
      <c r="BQ23" s="56">
        <v>9.7850000000000001</v>
      </c>
      <c r="BR23" s="60">
        <v>1798.1959999999999</v>
      </c>
      <c r="BS23" s="14">
        <v>1731.3610000000001</v>
      </c>
      <c r="BT23" s="14">
        <v>56.375</v>
      </c>
      <c r="BU23" s="14">
        <v>8.5340000000000007</v>
      </c>
      <c r="BV23" s="56">
        <v>10.46</v>
      </c>
      <c r="BW23" s="60">
        <v>1805.6030000000001</v>
      </c>
      <c r="BX23" s="14">
        <v>1738.4659999999999</v>
      </c>
      <c r="BY23" s="14">
        <v>56.344000000000001</v>
      </c>
      <c r="BZ23" s="14">
        <v>8.9410000000000007</v>
      </c>
      <c r="CA23" s="56">
        <v>10.792999999999999</v>
      </c>
      <c r="CB23" s="60">
        <v>1816.508</v>
      </c>
      <c r="CC23" s="14">
        <v>1748.213</v>
      </c>
      <c r="CD23" s="14">
        <v>57.011000000000003</v>
      </c>
      <c r="CE23" s="14">
        <v>9.0709999999999997</v>
      </c>
      <c r="CF23" s="56">
        <v>11.284000000000001</v>
      </c>
      <c r="CG23" s="60">
        <v>1818.6189999999999</v>
      </c>
      <c r="CH23" s="14">
        <v>1750.088</v>
      </c>
      <c r="CI23" s="14">
        <v>57.395000000000003</v>
      </c>
      <c r="CJ23" s="14">
        <v>9.5090000000000003</v>
      </c>
      <c r="CK23" s="56">
        <v>11.135999999999999</v>
      </c>
      <c r="CL23" s="60">
        <v>1821.6130000000001</v>
      </c>
      <c r="CM23" s="14">
        <v>1752.703</v>
      </c>
      <c r="CN23" s="14">
        <v>57.912999999999997</v>
      </c>
      <c r="CO23" s="14">
        <v>9.7829999999999995</v>
      </c>
      <c r="CP23" s="56">
        <v>10.997</v>
      </c>
      <c r="CQ23" s="60">
        <v>1820.261</v>
      </c>
      <c r="CR23" s="14">
        <v>1751.931</v>
      </c>
      <c r="CS23" s="14">
        <v>57.21</v>
      </c>
      <c r="CT23" s="14">
        <v>9.8010000000000002</v>
      </c>
      <c r="CU23" s="56">
        <v>11.12</v>
      </c>
      <c r="CV23" s="60">
        <v>1815.588</v>
      </c>
      <c r="CW23" s="14">
        <v>1746.8520000000001</v>
      </c>
      <c r="CX23" s="14">
        <v>57.603000000000002</v>
      </c>
      <c r="CY23" s="14">
        <v>10.182</v>
      </c>
      <c r="CZ23" s="56">
        <v>11.132999999999999</v>
      </c>
      <c r="DA23" s="60">
        <v>1811.6880000000001</v>
      </c>
      <c r="DB23" s="14">
        <v>1742.9739999999999</v>
      </c>
      <c r="DC23" s="14">
        <v>57.406999999999996</v>
      </c>
      <c r="DD23" s="14">
        <v>10.192</v>
      </c>
      <c r="DE23" s="56">
        <v>11.307</v>
      </c>
      <c r="DF23" s="60">
        <v>1806.9280000000001</v>
      </c>
      <c r="DG23" s="14">
        <v>1739.6020000000001</v>
      </c>
      <c r="DH23" s="14">
        <v>56.107999999999997</v>
      </c>
      <c r="DI23" s="14">
        <v>10.33</v>
      </c>
      <c r="DJ23" s="56">
        <v>11.218</v>
      </c>
      <c r="DK23" s="60">
        <v>1806.9770000000001</v>
      </c>
      <c r="DL23" s="14">
        <v>1734.62</v>
      </c>
      <c r="DM23" s="14">
        <v>63.057000000000002</v>
      </c>
      <c r="DN23" s="14">
        <v>12.667999999999999</v>
      </c>
      <c r="DO23" s="56">
        <v>23.623999999999999</v>
      </c>
      <c r="DP23" s="114">
        <f>'Non Double Counted #''s'!T23/1000</f>
        <v>1798.54</v>
      </c>
      <c r="DQ23" s="14">
        <v>1725.8589999999999</v>
      </c>
      <c r="DR23" s="14">
        <v>63.536999999999999</v>
      </c>
      <c r="DS23" s="14">
        <v>13.372</v>
      </c>
      <c r="DT23" s="56">
        <v>23.931000000000001</v>
      </c>
      <c r="DU23" s="114">
        <f>'Non Double Counted #''s'!Z23/1000</f>
        <v>1799.3920000000001</v>
      </c>
      <c r="DV23" s="14">
        <v>1725.7360000000001</v>
      </c>
      <c r="DW23" s="14">
        <v>64.462999999999994</v>
      </c>
      <c r="DX23" s="14">
        <v>14.23</v>
      </c>
      <c r="DY23" s="56">
        <v>24.463000000000001</v>
      </c>
      <c r="DZ23" s="114">
        <f>'Non Double Counted #''s'!AF23/1000</f>
        <v>1802.287</v>
      </c>
      <c r="EA23" s="14">
        <v>1727.2760000000001</v>
      </c>
      <c r="EB23" s="14">
        <v>65.688000000000002</v>
      </c>
      <c r="EC23" s="14">
        <v>15.234999999999999</v>
      </c>
      <c r="ED23" s="56">
        <v>25.091999999999999</v>
      </c>
      <c r="EE23" s="114">
        <f>'Non Double Counted #''s'!AL23/1000</f>
        <v>1803.3119999999999</v>
      </c>
      <c r="EF23" s="14">
        <v>1726.9780000000001</v>
      </c>
      <c r="EG23" s="14">
        <v>66.819999999999993</v>
      </c>
      <c r="EH23" s="14">
        <v>16.295999999999999</v>
      </c>
      <c r="EI23" s="56">
        <v>25.83</v>
      </c>
      <c r="EJ23" s="114">
        <f>'Non Double Counted #''s'!AR23/1000</f>
        <v>1804.02</v>
      </c>
      <c r="EK23" s="14">
        <v>1726.6769999999999</v>
      </c>
      <c r="EL23" s="14">
        <v>67.921999999999997</v>
      </c>
      <c r="EM23" s="14">
        <v>17.547000000000001</v>
      </c>
      <c r="EN23" s="56">
        <v>26.359000000000002</v>
      </c>
      <c r="EO23" s="114">
        <f>'Non Double Counted #''s'!AX23/1000</f>
        <v>1806.76</v>
      </c>
      <c r="EP23" s="14">
        <v>1727.7429999999999</v>
      </c>
      <c r="EQ23" s="14">
        <v>69.463999999999999</v>
      </c>
      <c r="ER23" s="14">
        <v>18.972999999999999</v>
      </c>
      <c r="ES23" s="56">
        <v>26.946999999999999</v>
      </c>
      <c r="ET23" s="114">
        <f>'Non Double Counted #''s'!BD23/1000</f>
        <v>1809.836</v>
      </c>
      <c r="EU23" s="14">
        <v>1729.1469999999999</v>
      </c>
      <c r="EV23" s="14">
        <v>71.155000000000001</v>
      </c>
      <c r="EW23" s="14">
        <v>20.12</v>
      </c>
      <c r="EX23" s="56">
        <v>27.451000000000001</v>
      </c>
      <c r="EY23" s="114">
        <f>'Non Double Counted #''s'!BJ23/1000</f>
        <v>1814.4680000000001</v>
      </c>
      <c r="EZ23" s="14">
        <v>1731.9490000000001</v>
      </c>
      <c r="FA23" s="14">
        <v>72.900999999999996</v>
      </c>
      <c r="FB23" s="14">
        <v>21.07</v>
      </c>
      <c r="FC23" s="56">
        <v>28.023</v>
      </c>
      <c r="FD23" s="114">
        <f>'Non Double Counted #''s'!BP23/1000</f>
        <v>1819.777</v>
      </c>
      <c r="FE23" s="14">
        <v>1735.4349999999999</v>
      </c>
      <c r="FF23" s="14">
        <v>75.081000000000003</v>
      </c>
      <c r="FG23" s="14">
        <v>23.161000000000001</v>
      </c>
      <c r="FH23" s="14">
        <v>28.497</v>
      </c>
      <c r="FI23" s="114">
        <f>'Non Double Counted #''s'!BV23/1000</f>
        <v>1852.9939999999999</v>
      </c>
      <c r="FJ23" s="14">
        <v>1739.9880000000001</v>
      </c>
      <c r="FK23" s="14">
        <v>63.124000000000002</v>
      </c>
      <c r="FL23" s="14">
        <v>22.268000000000001</v>
      </c>
      <c r="FM23" s="14">
        <v>49.882000000000005</v>
      </c>
      <c r="FN23" s="114">
        <f>'Non Double Counted #''s'!CB23/1000</f>
        <v>1855.364</v>
      </c>
      <c r="FO23" s="14">
        <v>1748.953</v>
      </c>
      <c r="FP23" s="14">
        <v>77.899000000000001</v>
      </c>
      <c r="FQ23" s="14">
        <v>25.37</v>
      </c>
      <c r="FR23" s="14">
        <v>30.937999999999999</v>
      </c>
      <c r="FS23" s="177">
        <v>1855413</v>
      </c>
      <c r="FT23" s="14">
        <v>1743721</v>
      </c>
      <c r="FU23" s="14">
        <v>65787</v>
      </c>
      <c r="FV23" s="14">
        <v>24530</v>
      </c>
      <c r="FW23" s="14">
        <v>45905</v>
      </c>
      <c r="FX23" s="100">
        <v>1854304</v>
      </c>
      <c r="FY23" s="100">
        <v>1740103</v>
      </c>
      <c r="FZ23" s="100">
        <v>66640</v>
      </c>
      <c r="GA23" s="100">
        <v>25702</v>
      </c>
      <c r="GB23" s="171">
        <v>47561</v>
      </c>
      <c r="GC23" s="20">
        <v>1850326</v>
      </c>
      <c r="GD23" s="20">
        <v>1734220</v>
      </c>
      <c r="GE23" s="20">
        <v>67073</v>
      </c>
      <c r="GF23" s="100">
        <v>26847</v>
      </c>
      <c r="GG23" s="171">
        <v>19939</v>
      </c>
      <c r="GH23" s="100">
        <v>1844128</v>
      </c>
      <c r="GI23" s="100">
        <v>1726320</v>
      </c>
      <c r="GJ23" s="100">
        <v>67175</v>
      </c>
      <c r="GK23" s="100">
        <v>27809</v>
      </c>
      <c r="GL23" s="171">
        <v>20543</v>
      </c>
      <c r="GM23" s="100">
        <v>1831102</v>
      </c>
      <c r="GN23" s="100">
        <v>1713756</v>
      </c>
      <c r="GO23" s="100">
        <v>65929</v>
      </c>
      <c r="GP23" s="100">
        <v>28295</v>
      </c>
      <c r="GQ23" s="171">
        <v>20479</v>
      </c>
      <c r="GR23" s="100">
        <v>1815857</v>
      </c>
      <c r="GS23" s="100">
        <v>1699266</v>
      </c>
      <c r="GT23" s="100">
        <v>64951</v>
      </c>
      <c r="GU23" s="100">
        <v>29065</v>
      </c>
      <c r="GV23" s="171">
        <v>20055</v>
      </c>
      <c r="GW23" s="100">
        <v>1804291</v>
      </c>
      <c r="GX23" s="100">
        <v>1687369</v>
      </c>
      <c r="GY23" s="100">
        <v>64776</v>
      </c>
      <c r="GZ23" s="100">
        <v>30333</v>
      </c>
      <c r="HA23" s="171">
        <v>19999</v>
      </c>
      <c r="HB23" s="100">
        <v>1792147</v>
      </c>
      <c r="HC23" s="100">
        <v>1675122</v>
      </c>
      <c r="HD23" s="100">
        <v>64610</v>
      </c>
      <c r="HE23" s="100">
        <v>31162</v>
      </c>
      <c r="HF23" s="171">
        <v>19818</v>
      </c>
      <c r="HG23" s="100">
        <v>1784787</v>
      </c>
      <c r="HH23" s="100">
        <v>1665040</v>
      </c>
      <c r="HI23" s="100">
        <v>65244</v>
      </c>
      <c r="HJ23" s="100">
        <v>31999</v>
      </c>
      <c r="HK23" s="171">
        <v>20573</v>
      </c>
      <c r="HL23" s="1">
        <v>1785526</v>
      </c>
      <c r="HM23" s="1">
        <v>1660362</v>
      </c>
      <c r="HN23" s="1">
        <v>66049</v>
      </c>
      <c r="HO23" s="1">
        <v>35029</v>
      </c>
      <c r="HP23" s="1">
        <v>21278</v>
      </c>
      <c r="HQ23" s="1">
        <v>1775156</v>
      </c>
      <c r="HR23" s="1">
        <v>1648034</v>
      </c>
      <c r="HS23" s="1">
        <v>66210</v>
      </c>
      <c r="HT23" s="1">
        <v>36790</v>
      </c>
      <c r="HU23" s="1">
        <v>4888</v>
      </c>
      <c r="HV23" s="1">
        <v>16291</v>
      </c>
      <c r="HW23" s="1">
        <v>617</v>
      </c>
      <c r="HX23" s="1">
        <v>21796</v>
      </c>
    </row>
    <row r="24" spans="1:232">
      <c r="A24" s="7" t="s">
        <v>35</v>
      </c>
      <c r="B24" s="130">
        <f>SUM(B26:B38)</f>
        <v>28056</v>
      </c>
      <c r="C24" s="130">
        <f t="shared" ref="C24:BN24" si="36">SUM(C26:C38)</f>
        <v>25831</v>
      </c>
      <c r="D24" s="130">
        <f t="shared" si="36"/>
        <v>1087</v>
      </c>
      <c r="E24" s="130">
        <f t="shared" si="36"/>
        <v>1138</v>
      </c>
      <c r="F24" s="115">
        <f t="shared" si="36"/>
        <v>34837</v>
      </c>
      <c r="G24" s="130">
        <f t="shared" si="36"/>
        <v>31533</v>
      </c>
      <c r="H24" s="130">
        <f t="shared" si="36"/>
        <v>1699</v>
      </c>
      <c r="I24" s="130">
        <f t="shared" si="36"/>
        <v>1605</v>
      </c>
      <c r="J24" s="115">
        <f t="shared" si="36"/>
        <v>43166</v>
      </c>
      <c r="K24" s="130">
        <f t="shared" si="36"/>
        <v>34885</v>
      </c>
      <c r="L24" s="130">
        <f t="shared" si="36"/>
        <v>2262</v>
      </c>
      <c r="M24" s="130">
        <f t="shared" si="36"/>
        <v>6251</v>
      </c>
      <c r="N24" s="130">
        <f t="shared" si="36"/>
        <v>6018.7999999999993</v>
      </c>
      <c r="O24" s="115">
        <f t="shared" si="36"/>
        <v>52837.499000000003</v>
      </c>
      <c r="P24" s="130">
        <f t="shared" si="36"/>
        <v>44705.756999999998</v>
      </c>
      <c r="Q24" s="130">
        <f t="shared" si="36"/>
        <v>2944.5169999999994</v>
      </c>
      <c r="R24" s="130">
        <f t="shared" si="36"/>
        <v>10122.572999999999</v>
      </c>
      <c r="S24" s="130">
        <f t="shared" si="36"/>
        <v>5187.2249999999995</v>
      </c>
      <c r="T24" s="115">
        <f t="shared" si="36"/>
        <v>63197.931999999993</v>
      </c>
      <c r="U24" s="130">
        <f t="shared" si="36"/>
        <v>43210.106999999996</v>
      </c>
      <c r="V24" s="130">
        <f t="shared" si="36"/>
        <v>3006.6640000000007</v>
      </c>
      <c r="W24" s="130">
        <f t="shared" si="36"/>
        <v>15337.296</v>
      </c>
      <c r="X24" s="130">
        <f t="shared" si="36"/>
        <v>16981.161</v>
      </c>
      <c r="Y24" s="115">
        <f t="shared" si="36"/>
        <v>44319.468000000001</v>
      </c>
      <c r="Z24" s="130">
        <f t="shared" si="36"/>
        <v>38791.429000000004</v>
      </c>
      <c r="AA24" s="130">
        <f t="shared" si="36"/>
        <v>2349.7589999999996</v>
      </c>
      <c r="AB24" s="130">
        <f t="shared" si="36"/>
        <v>6663.9220000000014</v>
      </c>
      <c r="AC24" s="130">
        <f t="shared" si="36"/>
        <v>3178.2800000000007</v>
      </c>
      <c r="AD24" s="115">
        <f t="shared" si="36"/>
        <v>45244.111999999994</v>
      </c>
      <c r="AE24" s="130">
        <f t="shared" si="36"/>
        <v>39438.021000000008</v>
      </c>
      <c r="AF24" s="130">
        <f t="shared" si="36"/>
        <v>2410.6390000000001</v>
      </c>
      <c r="AG24" s="130">
        <f t="shared" si="36"/>
        <v>6974.4849999999997</v>
      </c>
      <c r="AH24" s="130">
        <f t="shared" si="36"/>
        <v>3395.4519999999993</v>
      </c>
      <c r="AI24" s="115">
        <f t="shared" si="36"/>
        <v>46114.566999999995</v>
      </c>
      <c r="AJ24" s="130">
        <f t="shared" si="36"/>
        <v>40053.518999999993</v>
      </c>
      <c r="AK24" s="130">
        <f t="shared" si="36"/>
        <v>2469.8690000000001</v>
      </c>
      <c r="AL24" s="130">
        <f t="shared" si="36"/>
        <v>7303.9230000000007</v>
      </c>
      <c r="AM24" s="130">
        <f t="shared" si="36"/>
        <v>3591.1790000000005</v>
      </c>
      <c r="AN24" s="115">
        <f t="shared" si="36"/>
        <v>46913.952999999994</v>
      </c>
      <c r="AO24" s="130">
        <f t="shared" si="36"/>
        <v>40601.185000000005</v>
      </c>
      <c r="AP24" s="130">
        <f t="shared" si="36"/>
        <v>2519.3289999999997</v>
      </c>
      <c r="AQ24" s="130">
        <f t="shared" si="36"/>
        <v>7639.1219999999985</v>
      </c>
      <c r="AR24" s="130">
        <f t="shared" si="36"/>
        <v>3793.4389999999999</v>
      </c>
      <c r="AS24" s="115">
        <f t="shared" si="36"/>
        <v>47826.618000000002</v>
      </c>
      <c r="AT24" s="130">
        <f t="shared" si="36"/>
        <v>41239.110999999997</v>
      </c>
      <c r="AU24" s="130">
        <f t="shared" si="36"/>
        <v>2579.0030000000002</v>
      </c>
      <c r="AV24" s="130">
        <f t="shared" si="36"/>
        <v>8001.9450000000006</v>
      </c>
      <c r="AW24" s="130">
        <f t="shared" si="36"/>
        <v>4008.5039999999999</v>
      </c>
      <c r="AX24" s="115">
        <f t="shared" si="36"/>
        <v>48785.945999999996</v>
      </c>
      <c r="AY24" s="130">
        <f t="shared" si="36"/>
        <v>41904.51200000001</v>
      </c>
      <c r="AZ24" s="130">
        <f t="shared" si="36"/>
        <v>2645.0289999999995</v>
      </c>
      <c r="BA24" s="130">
        <f t="shared" si="36"/>
        <v>8395.8510000000006</v>
      </c>
      <c r="BB24" s="130">
        <f t="shared" si="36"/>
        <v>4236.4049999999997</v>
      </c>
      <c r="BC24" s="115">
        <f t="shared" si="36"/>
        <v>49761.79</v>
      </c>
      <c r="BD24" s="130">
        <f t="shared" si="36"/>
        <v>42580.531999999999</v>
      </c>
      <c r="BE24" s="130">
        <f t="shared" si="36"/>
        <v>2713.95</v>
      </c>
      <c r="BF24" s="130">
        <f t="shared" si="36"/>
        <v>8821.9640000000018</v>
      </c>
      <c r="BG24" s="130">
        <f t="shared" si="36"/>
        <v>4467.308</v>
      </c>
      <c r="BH24" s="115">
        <f t="shared" si="36"/>
        <v>50770.315999999992</v>
      </c>
      <c r="BI24" s="130">
        <f t="shared" si="36"/>
        <v>43278.335999999996</v>
      </c>
      <c r="BJ24" s="130">
        <f t="shared" si="36"/>
        <v>2785.1600000000003</v>
      </c>
      <c r="BK24" s="130">
        <f t="shared" si="36"/>
        <v>9271.4600000000009</v>
      </c>
      <c r="BL24" s="130">
        <f t="shared" si="36"/>
        <v>4706.8200000000006</v>
      </c>
      <c r="BM24" s="115">
        <f t="shared" si="36"/>
        <v>51894.310000000005</v>
      </c>
      <c r="BN24" s="130">
        <f t="shared" si="36"/>
        <v>44063.159</v>
      </c>
      <c r="BO24" s="130">
        <f t="shared" ref="BO24:DZ24" si="37">SUM(BO26:BO38)</f>
        <v>2862.8499999999995</v>
      </c>
      <c r="BP24" s="130">
        <f t="shared" si="37"/>
        <v>9740.2000000000007</v>
      </c>
      <c r="BQ24" s="130">
        <f t="shared" si="37"/>
        <v>4968.3009999999995</v>
      </c>
      <c r="BR24" s="115">
        <f t="shared" si="37"/>
        <v>54065.016999999993</v>
      </c>
      <c r="BS24" s="130">
        <f t="shared" si="37"/>
        <v>45595.803000000007</v>
      </c>
      <c r="BT24" s="130">
        <f t="shared" si="37"/>
        <v>3023.8910000000001</v>
      </c>
      <c r="BU24" s="130">
        <f t="shared" si="37"/>
        <v>10607.055</v>
      </c>
      <c r="BV24" s="130">
        <f t="shared" si="37"/>
        <v>5445.3230000000003</v>
      </c>
      <c r="BW24" s="115">
        <f t="shared" si="37"/>
        <v>55120.936000000002</v>
      </c>
      <c r="BX24" s="130">
        <f t="shared" si="37"/>
        <v>46379.325000000004</v>
      </c>
      <c r="BY24" s="130">
        <f t="shared" si="37"/>
        <v>3083.8760000000002</v>
      </c>
      <c r="BZ24" s="130">
        <f t="shared" si="37"/>
        <v>11039.334999999997</v>
      </c>
      <c r="CA24" s="130">
        <f t="shared" si="37"/>
        <v>5657.7350000000006</v>
      </c>
      <c r="CB24" s="115">
        <f t="shared" si="37"/>
        <v>56003.243000000002</v>
      </c>
      <c r="CC24" s="130">
        <f t="shared" si="37"/>
        <v>47026.274000000005</v>
      </c>
      <c r="CD24" s="130">
        <f t="shared" si="37"/>
        <v>3121.0209999999997</v>
      </c>
      <c r="CE24" s="130">
        <f t="shared" si="37"/>
        <v>11474.088999999998</v>
      </c>
      <c r="CF24" s="130">
        <f t="shared" si="37"/>
        <v>5855.9479999999994</v>
      </c>
      <c r="CG24" s="115">
        <f t="shared" si="37"/>
        <v>56815.040999999997</v>
      </c>
      <c r="CH24" s="130">
        <f t="shared" si="37"/>
        <v>47634.593000000001</v>
      </c>
      <c r="CI24" s="130">
        <f t="shared" si="37"/>
        <v>3152.0480000000002</v>
      </c>
      <c r="CJ24" s="130">
        <f t="shared" si="37"/>
        <v>11892.565000000001</v>
      </c>
      <c r="CK24" s="130">
        <f t="shared" si="37"/>
        <v>6028.4</v>
      </c>
      <c r="CL24" s="115">
        <f t="shared" si="37"/>
        <v>57590.563000000009</v>
      </c>
      <c r="CM24" s="130">
        <f t="shared" si="37"/>
        <v>48210.928</v>
      </c>
      <c r="CN24" s="130">
        <f t="shared" si="37"/>
        <v>3184.8889999999997</v>
      </c>
      <c r="CO24" s="130">
        <f t="shared" si="37"/>
        <v>12283.194</v>
      </c>
      <c r="CP24" s="130">
        <f t="shared" si="37"/>
        <v>6194.7460000000001</v>
      </c>
      <c r="CQ24" s="115">
        <f t="shared" si="37"/>
        <v>58388.388999999996</v>
      </c>
      <c r="CR24" s="130">
        <f t="shared" si="37"/>
        <v>48808.160000000003</v>
      </c>
      <c r="CS24" s="130">
        <f t="shared" si="37"/>
        <v>3227.2030000000004</v>
      </c>
      <c r="CT24" s="130">
        <f t="shared" si="37"/>
        <v>12703.904999999997</v>
      </c>
      <c r="CU24" s="130">
        <f t="shared" si="37"/>
        <v>6353.0259999999998</v>
      </c>
      <c r="CV24" s="115">
        <f t="shared" si="37"/>
        <v>59340.026999999987</v>
      </c>
      <c r="CW24" s="130">
        <f t="shared" si="37"/>
        <v>49528.738000000005</v>
      </c>
      <c r="CX24" s="130">
        <f t="shared" si="37"/>
        <v>3282.0629999999996</v>
      </c>
      <c r="CY24" s="130">
        <f t="shared" si="37"/>
        <v>13186.340999999999</v>
      </c>
      <c r="CZ24" s="130">
        <f t="shared" si="37"/>
        <v>6529.2259999999997</v>
      </c>
      <c r="DA24" s="115">
        <f t="shared" si="37"/>
        <v>60262.972000000002</v>
      </c>
      <c r="DB24" s="130">
        <f t="shared" si="37"/>
        <v>50234.275999999998</v>
      </c>
      <c r="DC24" s="130">
        <f t="shared" si="37"/>
        <v>3331.8929999999996</v>
      </c>
      <c r="DD24" s="130">
        <f t="shared" si="37"/>
        <v>13672.499999999998</v>
      </c>
      <c r="DE24" s="130">
        <f t="shared" si="37"/>
        <v>6696.802999999999</v>
      </c>
      <c r="DF24" s="115">
        <f t="shared" si="37"/>
        <v>61150.112000000001</v>
      </c>
      <c r="DG24" s="130">
        <f t="shared" si="37"/>
        <v>50913.644000000008</v>
      </c>
      <c r="DH24" s="130">
        <f t="shared" si="37"/>
        <v>3382.7160000000003</v>
      </c>
      <c r="DI24" s="130">
        <f t="shared" si="37"/>
        <v>14158.905000000002</v>
      </c>
      <c r="DJ24" s="130">
        <f t="shared" si="37"/>
        <v>6853.7520000000004</v>
      </c>
      <c r="DK24" s="115">
        <f t="shared" si="37"/>
        <v>63454.082000000002</v>
      </c>
      <c r="DL24" s="130">
        <f t="shared" si="37"/>
        <v>53130.218000000008</v>
      </c>
      <c r="DM24" s="130">
        <f t="shared" si="37"/>
        <v>3616.308</v>
      </c>
      <c r="DN24" s="130">
        <f t="shared" si="37"/>
        <v>15760.659</v>
      </c>
      <c r="DO24" s="130">
        <f t="shared" si="37"/>
        <v>8468.9090000000015</v>
      </c>
      <c r="DP24" s="115">
        <f t="shared" si="37"/>
        <v>64484.47099999999</v>
      </c>
      <c r="DQ24" s="130">
        <f t="shared" si="37"/>
        <v>53914.411999999982</v>
      </c>
      <c r="DR24" s="130">
        <f t="shared" si="37"/>
        <v>3691.1140000000005</v>
      </c>
      <c r="DS24" s="130">
        <f t="shared" si="37"/>
        <v>16323.781000000001</v>
      </c>
      <c r="DT24" s="130">
        <f t="shared" si="37"/>
        <v>8684.4070000000011</v>
      </c>
      <c r="DU24" s="115">
        <f t="shared" si="37"/>
        <v>65408.425000000003</v>
      </c>
      <c r="DV24" s="130">
        <f t="shared" si="37"/>
        <v>54620.876999999993</v>
      </c>
      <c r="DW24" s="130">
        <f t="shared" si="37"/>
        <v>3756.4960000000001</v>
      </c>
      <c r="DX24" s="130">
        <f t="shared" si="37"/>
        <v>16877.631999999998</v>
      </c>
      <c r="DY24" s="130">
        <f t="shared" si="37"/>
        <v>8880.5490000000009</v>
      </c>
      <c r="DZ24" s="115">
        <f t="shared" si="37"/>
        <v>66253.108000000007</v>
      </c>
      <c r="EA24" s="130">
        <f t="shared" ref="EA24:GM24" si="38">SUM(EA26:EA38)</f>
        <v>55270.305000000008</v>
      </c>
      <c r="EB24" s="130">
        <f t="shared" si="38"/>
        <v>3809.6980000000008</v>
      </c>
      <c r="EC24" s="130">
        <f t="shared" si="38"/>
        <v>17410.523000000001</v>
      </c>
      <c r="ED24" s="130">
        <f t="shared" si="38"/>
        <v>9069.402</v>
      </c>
      <c r="EE24" s="115">
        <f t="shared" si="38"/>
        <v>67120.712</v>
      </c>
      <c r="EF24" s="130">
        <f t="shared" si="38"/>
        <v>55938.21899999999</v>
      </c>
      <c r="EG24" s="130">
        <f t="shared" si="38"/>
        <v>3873.7480000000005</v>
      </c>
      <c r="EH24" s="130">
        <f t="shared" si="38"/>
        <v>17932.335000000003</v>
      </c>
      <c r="EI24" s="130">
        <f t="shared" si="38"/>
        <v>9254.6209999999992</v>
      </c>
      <c r="EJ24" s="115">
        <f t="shared" si="38"/>
        <v>67999.838000000003</v>
      </c>
      <c r="EK24" s="130">
        <f t="shared" si="38"/>
        <v>56614.871999999996</v>
      </c>
      <c r="EL24" s="130">
        <f t="shared" si="38"/>
        <v>3934.4350000000004</v>
      </c>
      <c r="EM24" s="130">
        <f t="shared" si="38"/>
        <v>18466.755999999998</v>
      </c>
      <c r="EN24" s="130">
        <f t="shared" si="38"/>
        <v>9447.0950000000012</v>
      </c>
      <c r="EO24" s="115">
        <f t="shared" si="38"/>
        <v>68970.534000000014</v>
      </c>
      <c r="EP24" s="130">
        <f t="shared" si="38"/>
        <v>57363.276000000005</v>
      </c>
      <c r="EQ24" s="130">
        <f t="shared" si="38"/>
        <v>4010.2990000000004</v>
      </c>
      <c r="ER24" s="130">
        <f t="shared" si="38"/>
        <v>19005.155999999999</v>
      </c>
      <c r="ES24" s="130">
        <f t="shared" si="38"/>
        <v>9647.11</v>
      </c>
      <c r="ET24" s="115">
        <f t="shared" si="38"/>
        <v>69880.943999999989</v>
      </c>
      <c r="EU24" s="130">
        <f t="shared" si="38"/>
        <v>58067.002999999997</v>
      </c>
      <c r="EV24" s="130">
        <f t="shared" si="38"/>
        <v>4077.473</v>
      </c>
      <c r="EW24" s="130">
        <f t="shared" si="38"/>
        <v>19546.445000000003</v>
      </c>
      <c r="EX24" s="130">
        <f t="shared" si="38"/>
        <v>9842.8190000000031</v>
      </c>
      <c r="EY24" s="115">
        <f t="shared" si="38"/>
        <v>70854.947999999989</v>
      </c>
      <c r="EZ24" s="130">
        <f t="shared" si="38"/>
        <v>58815.583000000006</v>
      </c>
      <c r="FA24" s="130">
        <f t="shared" si="38"/>
        <v>4162.5369999999984</v>
      </c>
      <c r="FB24" s="130">
        <f t="shared" si="38"/>
        <v>20110.062000000002</v>
      </c>
      <c r="FC24" s="130">
        <f t="shared" si="38"/>
        <v>10047.484</v>
      </c>
      <c r="FD24" s="115">
        <f t="shared" si="38"/>
        <v>71568.080999999991</v>
      </c>
      <c r="FE24" s="130">
        <f t="shared" si="38"/>
        <v>59243.488000000005</v>
      </c>
      <c r="FF24" s="130">
        <f t="shared" si="38"/>
        <v>4246.396999999999</v>
      </c>
      <c r="FG24" s="130">
        <f t="shared" si="38"/>
        <v>20594.024000000001</v>
      </c>
      <c r="FH24" s="130">
        <f t="shared" si="38"/>
        <v>10287.92</v>
      </c>
      <c r="FI24" s="115">
        <f t="shared" ref="FI24" si="39">SUM(FI26:FI38)</f>
        <v>71945.553</v>
      </c>
      <c r="FJ24" s="130">
        <f t="shared" si="38"/>
        <v>47788.259000000005</v>
      </c>
      <c r="FK24" s="130">
        <f t="shared" si="38"/>
        <v>3422.8</v>
      </c>
      <c r="FL24" s="130">
        <f t="shared" si="38"/>
        <v>20596.438999999998</v>
      </c>
      <c r="FM24" s="130">
        <f t="shared" si="38"/>
        <v>20734.493999999999</v>
      </c>
      <c r="FN24" s="115">
        <f t="shared" si="38"/>
        <v>72864.747999999992</v>
      </c>
      <c r="FO24" s="130">
        <f t="shared" si="38"/>
        <v>39994.398999999998</v>
      </c>
      <c r="FP24" s="130">
        <f t="shared" si="38"/>
        <v>3846.6090000000008</v>
      </c>
      <c r="FQ24" s="130">
        <f t="shared" si="38"/>
        <v>21921.508000000002</v>
      </c>
      <c r="FR24" s="130">
        <f t="shared" si="38"/>
        <v>10171.208000000001</v>
      </c>
      <c r="FS24" s="178">
        <f t="shared" si="38"/>
        <v>73579431</v>
      </c>
      <c r="FT24" s="178">
        <f t="shared" si="38"/>
        <v>57474352</v>
      </c>
      <c r="FU24" s="178">
        <f t="shared" si="38"/>
        <v>3801130</v>
      </c>
      <c r="FV24" s="178">
        <f t="shared" si="38"/>
        <v>21443574</v>
      </c>
      <c r="FW24" s="178">
        <f t="shared" si="38"/>
        <v>12303949</v>
      </c>
      <c r="FX24" s="178">
        <f t="shared" si="38"/>
        <v>74254423</v>
      </c>
      <c r="FY24" s="178">
        <f t="shared" si="38"/>
        <v>57851508</v>
      </c>
      <c r="FZ24" s="178">
        <f t="shared" si="38"/>
        <v>3844176</v>
      </c>
      <c r="GA24" s="178">
        <f t="shared" si="38"/>
        <v>21756918</v>
      </c>
      <c r="GB24" s="176">
        <f t="shared" si="38"/>
        <v>12558739</v>
      </c>
      <c r="GC24" s="176">
        <f t="shared" si="38"/>
        <v>75187681</v>
      </c>
      <c r="GD24" s="176">
        <f t="shared" si="38"/>
        <v>58355347</v>
      </c>
      <c r="GE24" s="176">
        <f t="shared" si="38"/>
        <v>3909254</v>
      </c>
      <c r="GF24" s="130">
        <f t="shared" ref="GF24:GG24" si="40">SUM(GF26:GF38)</f>
        <v>22201191</v>
      </c>
      <c r="GG24" s="162">
        <f t="shared" si="40"/>
        <v>10001462</v>
      </c>
      <c r="GH24" s="176">
        <f t="shared" si="38"/>
        <v>76044679</v>
      </c>
      <c r="GI24" s="176">
        <f t="shared" si="38"/>
        <v>58823038</v>
      </c>
      <c r="GJ24" s="176">
        <f t="shared" si="38"/>
        <v>3963490</v>
      </c>
      <c r="GK24" s="176">
        <f t="shared" si="38"/>
        <v>22569712</v>
      </c>
      <c r="GL24" s="176">
        <f t="shared" si="38"/>
        <v>10258405</v>
      </c>
      <c r="GM24" s="176">
        <f t="shared" si="38"/>
        <v>76657000</v>
      </c>
      <c r="GN24" s="176">
        <f t="shared" ref="GN24:GQ24" si="41">SUM(GN26:GN38)</f>
        <v>59176049</v>
      </c>
      <c r="GO24" s="176">
        <f t="shared" si="41"/>
        <v>3985995</v>
      </c>
      <c r="GP24" s="176">
        <f t="shared" si="41"/>
        <v>22807020</v>
      </c>
      <c r="GQ24" s="176">
        <f t="shared" si="41"/>
        <v>10419218</v>
      </c>
      <c r="GR24" s="176">
        <f t="shared" ref="GR24:HF24" si="42">SUM(GR26:GR38)</f>
        <v>77410622</v>
      </c>
      <c r="GS24" s="176">
        <f t="shared" si="42"/>
        <v>59525912</v>
      </c>
      <c r="GT24" s="176">
        <f t="shared" si="42"/>
        <v>4035542</v>
      </c>
      <c r="GU24" s="176">
        <f t="shared" si="42"/>
        <v>23200739</v>
      </c>
      <c r="GV24" s="176">
        <f t="shared" si="42"/>
        <v>10703646</v>
      </c>
      <c r="GW24" s="176">
        <f t="shared" si="42"/>
        <v>77834820</v>
      </c>
      <c r="GX24" s="176">
        <f t="shared" si="42"/>
        <v>59742163</v>
      </c>
      <c r="GY24" s="176">
        <f t="shared" si="42"/>
        <v>4079826</v>
      </c>
      <c r="GZ24" s="176">
        <f t="shared" si="42"/>
        <v>23365441</v>
      </c>
      <c r="HA24" s="176">
        <f t="shared" si="42"/>
        <v>10811469</v>
      </c>
      <c r="HB24" s="176">
        <f t="shared" si="42"/>
        <v>78347268</v>
      </c>
      <c r="HC24" s="176">
        <f t="shared" si="42"/>
        <v>59962717</v>
      </c>
      <c r="HD24" s="176">
        <f t="shared" si="42"/>
        <v>4126777</v>
      </c>
      <c r="HE24" s="176">
        <f t="shared" si="42"/>
        <v>23631999</v>
      </c>
      <c r="HF24" s="176">
        <f t="shared" si="42"/>
        <v>10984551</v>
      </c>
      <c r="HG24" s="176">
        <f t="shared" ref="HG24:HP24" si="43">SUM(HG26:HG38)</f>
        <v>78654756</v>
      </c>
      <c r="HH24" s="176">
        <f t="shared" si="43"/>
        <v>59845691</v>
      </c>
      <c r="HI24" s="176">
        <f t="shared" si="43"/>
        <v>4176138</v>
      </c>
      <c r="HJ24" s="176">
        <f t="shared" si="43"/>
        <v>23810750</v>
      </c>
      <c r="HK24" s="176">
        <f t="shared" si="43"/>
        <v>11222034</v>
      </c>
      <c r="HL24" s="176">
        <f t="shared" si="43"/>
        <v>78589763</v>
      </c>
      <c r="HM24" s="176">
        <f t="shared" si="43"/>
        <v>59623990</v>
      </c>
      <c r="HN24" s="176">
        <f t="shared" si="43"/>
        <v>4186950</v>
      </c>
      <c r="HO24" s="176">
        <f t="shared" si="43"/>
        <v>24042671</v>
      </c>
      <c r="HP24" s="176">
        <f t="shared" si="43"/>
        <v>11301985</v>
      </c>
      <c r="HQ24" s="176">
        <f t="shared" ref="HQ24:HX24" si="44">SUM(HQ26:HQ38)</f>
        <v>78743364</v>
      </c>
      <c r="HR24" s="176">
        <f t="shared" si="44"/>
        <v>59498226</v>
      </c>
      <c r="HS24" s="176">
        <f t="shared" si="44"/>
        <v>4220188</v>
      </c>
      <c r="HT24" s="176">
        <f t="shared" si="44"/>
        <v>24263863</v>
      </c>
      <c r="HU24" s="176">
        <f t="shared" si="44"/>
        <v>1970241</v>
      </c>
      <c r="HV24" s="176">
        <f t="shared" si="44"/>
        <v>8958379</v>
      </c>
      <c r="HW24" s="176">
        <f t="shared" si="44"/>
        <v>563126</v>
      </c>
      <c r="HX24" s="176">
        <f t="shared" si="44"/>
        <v>11491746</v>
      </c>
    </row>
    <row r="25" spans="1:232">
      <c r="A25" s="7"/>
      <c r="B25" s="7"/>
      <c r="C25" s="7"/>
      <c r="D25" s="7"/>
      <c r="E25" s="7"/>
      <c r="F25" s="54"/>
      <c r="G25" s="7"/>
      <c r="H25" s="7"/>
      <c r="I25" s="7"/>
      <c r="J25" s="54"/>
      <c r="K25" s="7"/>
      <c r="L25" s="7"/>
      <c r="M25" s="7"/>
      <c r="N25" s="7"/>
      <c r="O25" s="54"/>
      <c r="P25" s="7"/>
      <c r="Q25" s="7"/>
      <c r="R25" s="7"/>
      <c r="S25" s="7"/>
      <c r="T25" s="54"/>
      <c r="U25" s="7"/>
      <c r="V25" s="7"/>
      <c r="W25" s="7"/>
      <c r="X25" s="7"/>
      <c r="Y25" s="54"/>
      <c r="Z25" s="7"/>
      <c r="AA25" s="7"/>
      <c r="AB25" s="7"/>
      <c r="AC25" s="7"/>
      <c r="AD25" s="54"/>
      <c r="AE25" s="7"/>
      <c r="AF25" s="7"/>
      <c r="AG25" s="7"/>
      <c r="AH25" s="7"/>
      <c r="AI25" s="54"/>
      <c r="AJ25" s="7"/>
      <c r="AK25" s="7"/>
      <c r="AL25" s="7"/>
      <c r="AM25" s="7"/>
      <c r="AN25" s="54"/>
      <c r="AO25" s="7"/>
      <c r="AP25" s="7"/>
      <c r="AQ25" s="7"/>
      <c r="AR25" s="7"/>
      <c r="AS25" s="54"/>
      <c r="AT25" s="7"/>
      <c r="AU25" s="7"/>
      <c r="AV25" s="7"/>
      <c r="AW25" s="7"/>
      <c r="AX25" s="54"/>
      <c r="AY25" s="7"/>
      <c r="AZ25" s="7"/>
      <c r="BA25" s="7"/>
      <c r="BB25" s="7"/>
      <c r="BC25" s="54"/>
      <c r="BD25" s="7"/>
      <c r="BE25" s="7"/>
      <c r="BF25" s="7"/>
      <c r="BG25" s="7"/>
      <c r="BH25" s="54"/>
      <c r="BI25" s="7"/>
      <c r="BJ25" s="7"/>
      <c r="BK25" s="7"/>
      <c r="BL25" s="7"/>
      <c r="BM25" s="54"/>
      <c r="BN25" s="7"/>
      <c r="BO25" s="7"/>
      <c r="BP25" s="7"/>
      <c r="BQ25" s="7"/>
      <c r="BR25" s="54"/>
      <c r="BS25" s="7"/>
      <c r="BT25" s="7"/>
      <c r="BU25" s="7"/>
      <c r="BV25" s="7"/>
      <c r="BW25" s="54"/>
      <c r="BX25" s="7"/>
      <c r="BY25" s="7"/>
      <c r="BZ25" s="7"/>
      <c r="CA25" s="7"/>
      <c r="CB25" s="54"/>
      <c r="CC25" s="7"/>
      <c r="CD25" s="7"/>
      <c r="CE25" s="7"/>
      <c r="CF25" s="7"/>
      <c r="CG25" s="54"/>
      <c r="CH25" s="7"/>
      <c r="CI25" s="7"/>
      <c r="CJ25" s="7"/>
      <c r="CK25" s="7"/>
      <c r="CL25" s="54"/>
      <c r="CM25" s="7"/>
      <c r="CN25" s="7"/>
      <c r="CO25" s="7"/>
      <c r="CP25" s="7"/>
      <c r="CQ25" s="54"/>
      <c r="CR25" s="7"/>
      <c r="CS25" s="7"/>
      <c r="CT25" s="7"/>
      <c r="CU25" s="7"/>
      <c r="CV25" s="54"/>
      <c r="CW25" s="7"/>
      <c r="CX25" s="7"/>
      <c r="CY25" s="7"/>
      <c r="CZ25" s="7"/>
      <c r="DA25" s="54"/>
      <c r="DB25" s="7"/>
      <c r="DC25" s="7"/>
      <c r="DD25" s="7"/>
      <c r="DE25" s="7"/>
      <c r="DF25" s="54"/>
      <c r="DG25" s="7"/>
      <c r="DH25" s="7"/>
      <c r="DI25" s="7"/>
      <c r="DJ25" s="7"/>
      <c r="DK25" s="54"/>
      <c r="DL25" s="7"/>
      <c r="DM25" s="7"/>
      <c r="DN25" s="7"/>
      <c r="DO25" s="7"/>
      <c r="DP25" s="117"/>
      <c r="DQ25" s="7"/>
      <c r="DR25" s="7"/>
      <c r="DS25" s="7"/>
      <c r="DT25" s="7"/>
      <c r="DU25" s="117"/>
      <c r="DV25" s="7"/>
      <c r="DW25" s="7"/>
      <c r="DX25" s="7"/>
      <c r="DY25" s="7"/>
      <c r="DZ25" s="117"/>
      <c r="EA25" s="7"/>
      <c r="EB25" s="7"/>
      <c r="EC25" s="7"/>
      <c r="ED25" s="7"/>
      <c r="EE25" s="117"/>
      <c r="EF25" s="7"/>
      <c r="EG25" s="7"/>
      <c r="EH25" s="7"/>
      <c r="EI25" s="7"/>
      <c r="EJ25" s="117"/>
      <c r="EK25" s="7"/>
      <c r="EL25" s="7"/>
      <c r="EM25" s="7"/>
      <c r="EN25" s="7"/>
      <c r="EO25" s="117"/>
      <c r="EP25" s="7"/>
      <c r="EQ25" s="7"/>
      <c r="ER25" s="7"/>
      <c r="ES25" s="7"/>
      <c r="ET25" s="117"/>
      <c r="EU25" s="7"/>
      <c r="EV25" s="7"/>
      <c r="EW25" s="7"/>
      <c r="EX25" s="7"/>
      <c r="EY25" s="117"/>
      <c r="EZ25" s="7"/>
      <c r="FA25" s="7"/>
      <c r="FB25" s="7"/>
      <c r="FC25" s="7"/>
      <c r="FD25" s="117"/>
      <c r="FE25" s="7"/>
      <c r="FF25" s="7"/>
      <c r="FG25" s="7"/>
      <c r="FH25" s="7"/>
      <c r="FI25" s="117"/>
      <c r="FJ25" s="7"/>
      <c r="FK25" s="7"/>
      <c r="FL25" s="7"/>
      <c r="FM25" s="7"/>
      <c r="FN25" s="117"/>
      <c r="FO25" s="7"/>
      <c r="FP25" s="7"/>
      <c r="FQ25" s="7"/>
      <c r="FR25" s="153"/>
      <c r="FT25" s="6"/>
      <c r="FU25" s="6"/>
      <c r="FV25" s="6"/>
      <c r="FW25" s="57"/>
      <c r="GB25" s="151">
        <v>0</v>
      </c>
      <c r="GG25" s="151"/>
      <c r="GL25" s="151"/>
      <c r="GQ25" s="151"/>
      <c r="GV25" s="151"/>
      <c r="HA25" s="151"/>
      <c r="HF25" s="151"/>
      <c r="HK25" s="151"/>
    </row>
    <row r="26" spans="1:232">
      <c r="A26" s="1" t="s">
        <v>37</v>
      </c>
      <c r="B26" s="6">
        <v>227</v>
      </c>
      <c r="C26" s="6">
        <v>175</v>
      </c>
      <c r="D26" s="6">
        <v>7</v>
      </c>
      <c r="E26" s="6">
        <v>45</v>
      </c>
      <c r="F26" s="61">
        <v>302</v>
      </c>
      <c r="G26" s="6">
        <v>239</v>
      </c>
      <c r="H26" s="6">
        <v>9</v>
      </c>
      <c r="I26" s="6">
        <v>54</v>
      </c>
      <c r="J26" s="61">
        <v>400</v>
      </c>
      <c r="K26" s="6">
        <v>308</v>
      </c>
      <c r="L26" s="6">
        <v>14</v>
      </c>
      <c r="M26" s="6">
        <v>9</v>
      </c>
      <c r="N26" s="6">
        <v>78.3</v>
      </c>
      <c r="O26" s="61">
        <v>550.04300000000001</v>
      </c>
      <c r="P26" s="6">
        <v>420.745</v>
      </c>
      <c r="Q26" s="6">
        <v>22.832999999999998</v>
      </c>
      <c r="R26" s="6">
        <v>17.803000000000001</v>
      </c>
      <c r="S26" s="6">
        <v>106.465</v>
      </c>
      <c r="T26" s="61">
        <v>626.93200000000002</v>
      </c>
      <c r="U26" s="6">
        <v>434.22500000000002</v>
      </c>
      <c r="V26" s="6">
        <v>21.968</v>
      </c>
      <c r="W26" s="6">
        <v>25.765000000000001</v>
      </c>
      <c r="X26" s="6">
        <v>170.739</v>
      </c>
      <c r="Y26" s="61">
        <v>418.488</v>
      </c>
      <c r="Z26" s="6">
        <v>328.74900000000002</v>
      </c>
      <c r="AA26" s="6">
        <v>14.879</v>
      </c>
      <c r="AB26" s="6">
        <v>9.8629999999999995</v>
      </c>
      <c r="AC26" s="6">
        <v>74.86</v>
      </c>
      <c r="AD26" s="61">
        <v>449.61099999999999</v>
      </c>
      <c r="AE26" s="6">
        <v>353.49900000000002</v>
      </c>
      <c r="AF26" s="6">
        <v>16.393000000000001</v>
      </c>
      <c r="AG26" s="6">
        <v>10.962999999999999</v>
      </c>
      <c r="AH26" s="6">
        <v>79.718999999999994</v>
      </c>
      <c r="AI26" s="61">
        <v>488.41500000000002</v>
      </c>
      <c r="AJ26" s="6">
        <v>384.536</v>
      </c>
      <c r="AK26" s="6">
        <v>18.202000000000002</v>
      </c>
      <c r="AL26" s="6">
        <v>12.353999999999999</v>
      </c>
      <c r="AM26" s="6">
        <v>85.677000000000007</v>
      </c>
      <c r="AN26" s="61">
        <v>513.70100000000002</v>
      </c>
      <c r="AO26" s="6">
        <v>403.94799999999998</v>
      </c>
      <c r="AP26" s="6">
        <v>19.411000000000001</v>
      </c>
      <c r="AQ26" s="6">
        <v>13.492000000000001</v>
      </c>
      <c r="AR26" s="6">
        <v>90.341999999999999</v>
      </c>
      <c r="AS26" s="61">
        <v>532.49</v>
      </c>
      <c r="AT26" s="6">
        <v>418.33100000000002</v>
      </c>
      <c r="AU26" s="6">
        <v>20.568999999999999</v>
      </c>
      <c r="AV26" s="6">
        <v>14.48</v>
      </c>
      <c r="AW26" s="6">
        <v>93.59</v>
      </c>
      <c r="AX26" s="61">
        <v>544.26800000000003</v>
      </c>
      <c r="AY26" s="6">
        <v>426.03399999999999</v>
      </c>
      <c r="AZ26" s="6">
        <v>21.347000000000001</v>
      </c>
      <c r="BA26" s="6">
        <v>15.365</v>
      </c>
      <c r="BB26" s="6">
        <v>96.887</v>
      </c>
      <c r="BC26" s="61">
        <v>539.30999999999995</v>
      </c>
      <c r="BD26" s="6">
        <v>419.37099999999998</v>
      </c>
      <c r="BE26" s="6">
        <v>21.459</v>
      </c>
      <c r="BF26" s="6">
        <v>15.811</v>
      </c>
      <c r="BG26" s="6">
        <v>98.48</v>
      </c>
      <c r="BH26" s="61">
        <v>541.97900000000004</v>
      </c>
      <c r="BI26" s="6">
        <v>418.24400000000003</v>
      </c>
      <c r="BJ26" s="6">
        <v>21.867000000000001</v>
      </c>
      <c r="BK26" s="6">
        <v>16.466999999999999</v>
      </c>
      <c r="BL26" s="6">
        <v>101.86799999999999</v>
      </c>
      <c r="BM26" s="61">
        <v>547.15099999999995</v>
      </c>
      <c r="BN26" s="6">
        <v>419.64499999999998</v>
      </c>
      <c r="BO26" s="6">
        <v>22.466999999999999</v>
      </c>
      <c r="BP26" s="6">
        <v>17.218</v>
      </c>
      <c r="BQ26" s="6">
        <v>105.039</v>
      </c>
      <c r="BR26" s="61">
        <v>569.05399999999997</v>
      </c>
      <c r="BS26" s="6">
        <v>435.75299999999999</v>
      </c>
      <c r="BT26" s="6">
        <v>23.202000000000002</v>
      </c>
      <c r="BU26" s="6">
        <v>18.667000000000002</v>
      </c>
      <c r="BV26" s="6">
        <v>110.099</v>
      </c>
      <c r="BW26" s="61">
        <v>586.72199999999998</v>
      </c>
      <c r="BX26" s="6">
        <v>448.85199999999998</v>
      </c>
      <c r="BY26" s="6">
        <v>24.600999999999999</v>
      </c>
      <c r="BZ26" s="6">
        <v>19.547999999999998</v>
      </c>
      <c r="CA26" s="6">
        <v>113.26900000000001</v>
      </c>
      <c r="CB26" s="61">
        <v>596.90599999999995</v>
      </c>
      <c r="CC26" s="6">
        <v>455.19799999999998</v>
      </c>
      <c r="CD26" s="6">
        <v>26.103999999999999</v>
      </c>
      <c r="CE26" s="6">
        <v>20.053999999999998</v>
      </c>
      <c r="CF26" s="6">
        <v>115.604</v>
      </c>
      <c r="CG26" s="61">
        <v>600.62199999999996</v>
      </c>
      <c r="CH26" s="6">
        <v>457.62700000000001</v>
      </c>
      <c r="CI26" s="6">
        <v>25.068000000000001</v>
      </c>
      <c r="CJ26" s="6">
        <v>20.806999999999999</v>
      </c>
      <c r="CK26" s="6">
        <v>117.92700000000001</v>
      </c>
      <c r="CL26" s="61">
        <v>601.58100000000002</v>
      </c>
      <c r="CM26" s="6">
        <v>458.61500000000001</v>
      </c>
      <c r="CN26" s="6">
        <v>23.623999999999999</v>
      </c>
      <c r="CO26" s="6">
        <v>21.452999999999999</v>
      </c>
      <c r="CP26" s="6">
        <v>119.342</v>
      </c>
      <c r="CQ26" s="61">
        <v>605.21199999999999</v>
      </c>
      <c r="CR26" s="6">
        <v>460.04</v>
      </c>
      <c r="CS26" s="6">
        <v>22.965</v>
      </c>
      <c r="CT26" s="6">
        <v>22.109000000000002</v>
      </c>
      <c r="CU26" s="6">
        <v>122.20699999999999</v>
      </c>
      <c r="CV26" s="61">
        <v>608.846</v>
      </c>
      <c r="CW26" s="6">
        <v>460.80900000000003</v>
      </c>
      <c r="CX26" s="6">
        <v>23.451000000000001</v>
      </c>
      <c r="CY26" s="6">
        <v>23.122</v>
      </c>
      <c r="CZ26" s="6">
        <v>124.586</v>
      </c>
      <c r="DA26" s="61">
        <v>615.20500000000004</v>
      </c>
      <c r="DB26" s="6">
        <v>464.16800000000001</v>
      </c>
      <c r="DC26" s="6">
        <v>23.925999999999998</v>
      </c>
      <c r="DD26" s="6">
        <v>23.736000000000001</v>
      </c>
      <c r="DE26" s="6">
        <v>127.111</v>
      </c>
      <c r="DF26" s="61">
        <v>619.5</v>
      </c>
      <c r="DG26" s="6">
        <v>466.041</v>
      </c>
      <c r="DH26" s="6">
        <v>24.067</v>
      </c>
      <c r="DI26" s="6">
        <v>24.795000000000002</v>
      </c>
      <c r="DJ26" s="6">
        <v>129.392</v>
      </c>
      <c r="DK26" s="61">
        <v>627.428</v>
      </c>
      <c r="DL26" s="6">
        <v>473.14299999999997</v>
      </c>
      <c r="DM26" s="6">
        <v>28.774999999999999</v>
      </c>
      <c r="DN26" s="6">
        <v>27.824999999999999</v>
      </c>
      <c r="DO26" s="6">
        <v>157.49700000000001</v>
      </c>
      <c r="DP26" s="115">
        <f>'Non Double Counted #''s'!T26/1000</f>
        <v>633.16</v>
      </c>
      <c r="DQ26" s="6">
        <v>476.68799999999999</v>
      </c>
      <c r="DR26" s="6">
        <v>29.751000000000001</v>
      </c>
      <c r="DS26" s="6">
        <v>30.178999999999998</v>
      </c>
      <c r="DT26" s="6">
        <v>158.614</v>
      </c>
      <c r="DU26" s="115">
        <f>'Non Double Counted #''s'!Z26/1000</f>
        <v>642.39099999999996</v>
      </c>
      <c r="DV26" s="6">
        <v>482.74900000000002</v>
      </c>
      <c r="DW26" s="6">
        <v>30.963000000000001</v>
      </c>
      <c r="DX26" s="6">
        <v>32.756999999999998</v>
      </c>
      <c r="DY26" s="6">
        <v>160.74199999999999</v>
      </c>
      <c r="DZ26" s="115">
        <f>'Non Double Counted #''s'!AF26/1000</f>
        <v>650.42600000000004</v>
      </c>
      <c r="EA26" s="6">
        <v>487.83800000000002</v>
      </c>
      <c r="EB26" s="6">
        <v>31.545999999999999</v>
      </c>
      <c r="EC26" s="6">
        <v>35.012</v>
      </c>
      <c r="ED26" s="6">
        <v>163.351</v>
      </c>
      <c r="EE26" s="115">
        <f>'Non Double Counted #''s'!AL26/1000</f>
        <v>660.97500000000002</v>
      </c>
      <c r="EF26" s="6">
        <v>495.51400000000001</v>
      </c>
      <c r="EG26" s="6">
        <v>32.654000000000003</v>
      </c>
      <c r="EH26" s="6">
        <v>37.231999999999999</v>
      </c>
      <c r="EI26" s="6">
        <v>165.49100000000001</v>
      </c>
      <c r="EJ26" s="115">
        <f>'Non Double Counted #''s'!AR26/1000</f>
        <v>668.625</v>
      </c>
      <c r="EK26" s="6">
        <v>500.7</v>
      </c>
      <c r="EL26" s="6">
        <v>33.335000000000001</v>
      </c>
      <c r="EM26" s="6">
        <v>39.506999999999998</v>
      </c>
      <c r="EN26" s="6">
        <v>167.595</v>
      </c>
      <c r="EO26" s="115">
        <f>'Non Double Counted #''s'!AX26/1000</f>
        <v>676.30100000000004</v>
      </c>
      <c r="EP26" s="6">
        <v>506.54199999999997</v>
      </c>
      <c r="EQ26" s="6">
        <v>33.988</v>
      </c>
      <c r="ER26" s="6">
        <v>41.259</v>
      </c>
      <c r="ES26" s="6">
        <v>169.24</v>
      </c>
      <c r="ET26" s="115">
        <f>'Non Double Counted #''s'!BD26/1000</f>
        <v>681.11099999999999</v>
      </c>
      <c r="EU26" s="6">
        <v>509.57600000000002</v>
      </c>
      <c r="EV26" s="6">
        <v>34.982999999999997</v>
      </c>
      <c r="EW26" s="6">
        <v>42.558999999999997</v>
      </c>
      <c r="EX26" s="6">
        <v>170.33500000000001</v>
      </c>
      <c r="EY26" s="115">
        <f>'Non Double Counted #''s'!BJ26/1000</f>
        <v>686.29300000000001</v>
      </c>
      <c r="EZ26" s="6">
        <v>513.08299999999997</v>
      </c>
      <c r="FA26" s="6">
        <v>36.192999999999998</v>
      </c>
      <c r="FB26" s="6">
        <v>43.972999999999999</v>
      </c>
      <c r="FC26" s="6">
        <v>171.24700000000001</v>
      </c>
      <c r="FD26" s="115">
        <f>'Non Double Counted #''s'!BP26/1000</f>
        <v>698.47299999999996</v>
      </c>
      <c r="FE26" s="6">
        <v>519.66399999999999</v>
      </c>
      <c r="FF26" s="6">
        <v>35.808999999999997</v>
      </c>
      <c r="FG26" s="6">
        <v>46.768000000000001</v>
      </c>
      <c r="FH26" s="6">
        <v>178.15299999999999</v>
      </c>
      <c r="FI26" s="115">
        <f>'Non Double Counted #''s'!BV26/1000</f>
        <v>710.23099999999999</v>
      </c>
      <c r="FJ26" s="6">
        <v>473.57600000000002</v>
      </c>
      <c r="FK26" s="6">
        <v>23.263000000000002</v>
      </c>
      <c r="FL26" s="6">
        <v>39.249000000000002</v>
      </c>
      <c r="FM26" s="6">
        <v>213.392</v>
      </c>
      <c r="FN26" s="115">
        <f>'Non Double Counted #''s'!CB26/1000</f>
        <v>722.71799999999996</v>
      </c>
      <c r="FO26" s="6">
        <v>501.80099999999999</v>
      </c>
      <c r="FP26" s="6">
        <v>32.44</v>
      </c>
      <c r="FQ26" s="6">
        <v>47.389000000000003</v>
      </c>
      <c r="FR26" s="57">
        <v>196.70500000000001</v>
      </c>
      <c r="FS26" s="101">
        <v>731449</v>
      </c>
      <c r="FT26" s="6">
        <v>493430</v>
      </c>
      <c r="FU26" s="6">
        <v>27373</v>
      </c>
      <c r="FV26" s="6">
        <v>44869</v>
      </c>
      <c r="FW26" s="57">
        <v>210646</v>
      </c>
      <c r="FX26" s="101">
        <v>735132</v>
      </c>
      <c r="FY26" s="101">
        <v>494719</v>
      </c>
      <c r="FZ26" s="101">
        <v>28467</v>
      </c>
      <c r="GA26" s="101">
        <v>48499</v>
      </c>
      <c r="GB26" s="151">
        <v>211946</v>
      </c>
      <c r="GC26" s="1">
        <v>736732</v>
      </c>
      <c r="GD26" s="1">
        <v>492522</v>
      </c>
      <c r="GE26" s="1">
        <v>28820</v>
      </c>
      <c r="GF26" s="101">
        <v>50178</v>
      </c>
      <c r="GG26" s="151">
        <v>162933</v>
      </c>
      <c r="GH26" s="101">
        <v>738432</v>
      </c>
      <c r="GI26" s="101">
        <v>491362</v>
      </c>
      <c r="GJ26" s="101">
        <v>28825</v>
      </c>
      <c r="GK26" s="101">
        <v>51826</v>
      </c>
      <c r="GL26" s="151">
        <v>165318</v>
      </c>
      <c r="GM26" s="101">
        <v>741894</v>
      </c>
      <c r="GN26" s="101">
        <v>490389</v>
      </c>
      <c r="GO26" s="101">
        <v>27898</v>
      </c>
      <c r="GP26" s="101">
        <v>51599</v>
      </c>
      <c r="GQ26" s="151">
        <v>169186</v>
      </c>
      <c r="GR26" s="101">
        <v>739795</v>
      </c>
      <c r="GS26" s="101">
        <v>486724</v>
      </c>
      <c r="GT26" s="101">
        <v>27595</v>
      </c>
      <c r="GU26" s="101">
        <v>52250</v>
      </c>
      <c r="GV26" s="151">
        <v>170832</v>
      </c>
      <c r="GW26" s="101">
        <v>735139</v>
      </c>
      <c r="GX26" s="101">
        <v>481239</v>
      </c>
      <c r="GY26" s="101">
        <v>27652</v>
      </c>
      <c r="GZ26" s="101">
        <v>53146</v>
      </c>
      <c r="HA26" s="151">
        <v>172157</v>
      </c>
      <c r="HB26" s="101">
        <v>731545</v>
      </c>
      <c r="HC26" s="101">
        <v>477488</v>
      </c>
      <c r="HD26" s="101">
        <v>27108</v>
      </c>
      <c r="HE26" s="101">
        <v>53212</v>
      </c>
      <c r="HF26" s="151">
        <v>172250</v>
      </c>
      <c r="HG26" s="101">
        <v>731158</v>
      </c>
      <c r="HH26" s="101">
        <v>473485</v>
      </c>
      <c r="HI26" s="101">
        <v>26657</v>
      </c>
      <c r="HJ26" s="101">
        <v>53556</v>
      </c>
      <c r="HK26" s="151">
        <v>174011</v>
      </c>
      <c r="HL26" s="1">
        <v>734182</v>
      </c>
      <c r="HM26" s="1">
        <v>471898</v>
      </c>
      <c r="HN26" s="1">
        <v>26917</v>
      </c>
      <c r="HO26" s="1">
        <v>55584</v>
      </c>
      <c r="HP26" s="1">
        <v>176285</v>
      </c>
      <c r="HQ26" s="1">
        <v>733583</v>
      </c>
      <c r="HR26" s="1">
        <v>470101</v>
      </c>
      <c r="HS26" s="1">
        <v>26837</v>
      </c>
      <c r="HT26" s="1">
        <v>56495</v>
      </c>
      <c r="HU26" s="1">
        <v>115194</v>
      </c>
      <c r="HV26" s="1">
        <v>49365</v>
      </c>
      <c r="HW26" s="1">
        <v>12269</v>
      </c>
      <c r="HX26" s="1">
        <v>176828</v>
      </c>
    </row>
    <row r="27" spans="1:232">
      <c r="A27" s="1" t="s">
        <v>38</v>
      </c>
      <c r="B27" s="6">
        <v>1302</v>
      </c>
      <c r="C27" s="6">
        <v>1170</v>
      </c>
      <c r="D27" s="6">
        <v>43</v>
      </c>
      <c r="E27" s="6">
        <v>89</v>
      </c>
      <c r="F27" s="61">
        <v>1775</v>
      </c>
      <c r="G27" s="6">
        <v>1615</v>
      </c>
      <c r="H27" s="6">
        <v>53</v>
      </c>
      <c r="I27" s="6">
        <v>107</v>
      </c>
      <c r="J27" s="61">
        <v>2718</v>
      </c>
      <c r="K27" s="6">
        <v>2240</v>
      </c>
      <c r="L27" s="6">
        <v>75</v>
      </c>
      <c r="M27" s="6">
        <v>441</v>
      </c>
      <c r="N27" s="6">
        <v>402.8</v>
      </c>
      <c r="O27" s="61">
        <v>3665.3389999999999</v>
      </c>
      <c r="P27" s="6">
        <v>3277.59</v>
      </c>
      <c r="Q27" s="6">
        <v>114.96</v>
      </c>
      <c r="R27" s="6">
        <v>688.35500000000002</v>
      </c>
      <c r="S27" s="6">
        <v>272.78899999999999</v>
      </c>
      <c r="T27" s="61">
        <v>5130.6319999999996</v>
      </c>
      <c r="U27" s="6">
        <v>3871.7150000000001</v>
      </c>
      <c r="V27" s="6">
        <v>154.316</v>
      </c>
      <c r="W27" s="6">
        <v>1295.317</v>
      </c>
      <c r="X27" s="6">
        <v>1104.6010000000001</v>
      </c>
      <c r="Y27" s="61">
        <v>2810.1350000000002</v>
      </c>
      <c r="Z27" s="6">
        <v>2547.6010000000001</v>
      </c>
      <c r="AA27" s="6">
        <v>80.391999999999996</v>
      </c>
      <c r="AB27" s="6">
        <v>465.32499999999999</v>
      </c>
      <c r="AC27" s="6">
        <v>182.142</v>
      </c>
      <c r="AD27" s="61">
        <v>2889.8679999999999</v>
      </c>
      <c r="AE27" s="6">
        <v>2617.9540000000002</v>
      </c>
      <c r="AF27" s="6">
        <v>83.744</v>
      </c>
      <c r="AG27" s="6">
        <v>482.7</v>
      </c>
      <c r="AH27" s="6">
        <v>188.17</v>
      </c>
      <c r="AI27" s="61">
        <v>2968.9319999999998</v>
      </c>
      <c r="AJ27" s="6">
        <v>2686.77</v>
      </c>
      <c r="AK27" s="6">
        <v>87.100999999999999</v>
      </c>
      <c r="AL27" s="6">
        <v>501.04500000000002</v>
      </c>
      <c r="AM27" s="6">
        <v>195.06100000000001</v>
      </c>
      <c r="AN27" s="61">
        <v>3067.1439999999998</v>
      </c>
      <c r="AO27" s="6">
        <v>2773.5889999999999</v>
      </c>
      <c r="AP27" s="6">
        <v>91.031000000000006</v>
      </c>
      <c r="AQ27" s="6">
        <v>525.18899999999996</v>
      </c>
      <c r="AR27" s="6">
        <v>202.524</v>
      </c>
      <c r="AS27" s="61">
        <v>3183.5410000000002</v>
      </c>
      <c r="AT27" s="6">
        <v>2875.9690000000001</v>
      </c>
      <c r="AU27" s="6">
        <v>95.629000000000005</v>
      </c>
      <c r="AV27" s="6">
        <v>552.74400000000003</v>
      </c>
      <c r="AW27" s="6">
        <v>211.94300000000001</v>
      </c>
      <c r="AX27" s="61">
        <v>3308.2620000000002</v>
      </c>
      <c r="AY27" s="6">
        <v>2983.7080000000001</v>
      </c>
      <c r="AZ27" s="6">
        <v>100.178</v>
      </c>
      <c r="BA27" s="6">
        <v>582.12900000000002</v>
      </c>
      <c r="BB27" s="6">
        <v>224.376</v>
      </c>
      <c r="BC27" s="61">
        <v>3437.1010000000001</v>
      </c>
      <c r="BD27" s="6">
        <v>3093.817</v>
      </c>
      <c r="BE27" s="6">
        <v>105.202</v>
      </c>
      <c r="BF27" s="6">
        <v>615.34100000000001</v>
      </c>
      <c r="BG27" s="6">
        <v>238.08199999999999</v>
      </c>
      <c r="BH27" s="61">
        <v>3535.1779999999999</v>
      </c>
      <c r="BI27" s="6">
        <v>3175.4870000000001</v>
      </c>
      <c r="BJ27" s="6">
        <v>109.187</v>
      </c>
      <c r="BK27" s="6">
        <v>644.35</v>
      </c>
      <c r="BL27" s="6">
        <v>250.50399999999999</v>
      </c>
      <c r="BM27" s="61">
        <v>3622.181</v>
      </c>
      <c r="BN27" s="6">
        <v>3245.7339999999999</v>
      </c>
      <c r="BO27" s="6">
        <v>112.964</v>
      </c>
      <c r="BP27" s="6">
        <v>671.84400000000005</v>
      </c>
      <c r="BQ27" s="6">
        <v>263.483</v>
      </c>
      <c r="BR27" s="61">
        <v>3762.2289999999998</v>
      </c>
      <c r="BS27" s="6">
        <v>3356.7890000000002</v>
      </c>
      <c r="BT27" s="6">
        <v>121.337</v>
      </c>
      <c r="BU27" s="6">
        <v>725.322</v>
      </c>
      <c r="BV27" s="6">
        <v>284.10300000000001</v>
      </c>
      <c r="BW27" s="61">
        <v>3867.3780000000002</v>
      </c>
      <c r="BX27" s="6">
        <v>3447.3780000000002</v>
      </c>
      <c r="BY27" s="6">
        <v>126.51600000000001</v>
      </c>
      <c r="BZ27" s="6">
        <v>763.76</v>
      </c>
      <c r="CA27" s="6">
        <v>293.48399999999998</v>
      </c>
      <c r="CB27" s="61">
        <v>3993.5630000000001</v>
      </c>
      <c r="CC27" s="6">
        <v>3556.366</v>
      </c>
      <c r="CD27" s="6">
        <v>131.79400000000001</v>
      </c>
      <c r="CE27" s="6">
        <v>806.096</v>
      </c>
      <c r="CF27" s="6">
        <v>305.40300000000002</v>
      </c>
      <c r="CG27" s="61">
        <v>4147.7610000000004</v>
      </c>
      <c r="CH27" s="6">
        <v>3691.4960000000001</v>
      </c>
      <c r="CI27" s="6">
        <v>140.268</v>
      </c>
      <c r="CJ27" s="6">
        <v>848.36199999999997</v>
      </c>
      <c r="CK27" s="6">
        <v>315.99700000000001</v>
      </c>
      <c r="CL27" s="61">
        <v>4307.0739999999996</v>
      </c>
      <c r="CM27" s="6">
        <v>3829.2260000000001</v>
      </c>
      <c r="CN27" s="6">
        <v>148.51</v>
      </c>
      <c r="CO27" s="6">
        <v>897.66700000000003</v>
      </c>
      <c r="CP27" s="6">
        <v>329.33800000000002</v>
      </c>
      <c r="CQ27" s="61">
        <v>4432.2020000000002</v>
      </c>
      <c r="CR27" s="6">
        <v>3936.8530000000001</v>
      </c>
      <c r="CS27" s="6">
        <v>155.87</v>
      </c>
      <c r="CT27" s="6">
        <v>942.34699999999998</v>
      </c>
      <c r="CU27" s="6">
        <v>339.47899999999998</v>
      </c>
      <c r="CV27" s="61">
        <v>4552.2070000000003</v>
      </c>
      <c r="CW27" s="6">
        <v>4041.2339999999999</v>
      </c>
      <c r="CX27" s="6">
        <v>162.464</v>
      </c>
      <c r="CY27" s="6">
        <v>987.74400000000003</v>
      </c>
      <c r="CZ27" s="6">
        <v>348.50900000000001</v>
      </c>
      <c r="DA27" s="61">
        <v>4667.277</v>
      </c>
      <c r="DB27" s="6">
        <v>4142.5370000000003</v>
      </c>
      <c r="DC27" s="6">
        <v>169.214</v>
      </c>
      <c r="DD27" s="6">
        <v>1036.7909999999999</v>
      </c>
      <c r="DE27" s="6">
        <v>355.52600000000001</v>
      </c>
      <c r="DF27" s="61">
        <v>4778.3320000000003</v>
      </c>
      <c r="DG27" s="6">
        <v>4239.1189999999997</v>
      </c>
      <c r="DH27" s="6">
        <v>175.506</v>
      </c>
      <c r="DI27" s="6">
        <v>1084.25</v>
      </c>
      <c r="DJ27" s="6">
        <v>363.70699999999999</v>
      </c>
      <c r="DK27" s="61">
        <v>5166.8100000000004</v>
      </c>
      <c r="DL27" s="6">
        <v>4612.9189999999999</v>
      </c>
      <c r="DM27" s="6">
        <v>193.59200000000001</v>
      </c>
      <c r="DN27" s="6">
        <v>1327.0129999999999</v>
      </c>
      <c r="DO27" s="6">
        <v>436.65</v>
      </c>
      <c r="DP27" s="115">
        <f>'Non Double Counted #''s'!T27/1000</f>
        <v>5303.6319999999996</v>
      </c>
      <c r="DQ27" s="6">
        <v>4729.75</v>
      </c>
      <c r="DR27" s="6">
        <v>204.39099999999999</v>
      </c>
      <c r="DS27" s="6">
        <v>1398.39</v>
      </c>
      <c r="DT27" s="6">
        <v>450.78</v>
      </c>
      <c r="DU27" s="115">
        <f>'Non Double Counted #''s'!Z27/1000</f>
        <v>5449.1949999999997</v>
      </c>
      <c r="DV27" s="6">
        <v>4853.2939999999999</v>
      </c>
      <c r="DW27" s="6">
        <v>215.59100000000001</v>
      </c>
      <c r="DX27" s="6">
        <v>1472.0129999999999</v>
      </c>
      <c r="DY27" s="6">
        <v>466.62700000000001</v>
      </c>
      <c r="DZ27" s="115">
        <f>'Non Double Counted #''s'!AF27/1000</f>
        <v>5585.5119999999997</v>
      </c>
      <c r="EA27" s="6">
        <v>4968.6229999999996</v>
      </c>
      <c r="EB27" s="6">
        <v>226.16900000000001</v>
      </c>
      <c r="EC27" s="6">
        <v>1541.0129999999999</v>
      </c>
      <c r="ED27" s="6">
        <v>482.23899999999998</v>
      </c>
      <c r="EE27" s="115">
        <f>'Non Double Counted #''s'!AL27/1000</f>
        <v>5750.4750000000004</v>
      </c>
      <c r="EF27" s="6">
        <v>5108.2179999999998</v>
      </c>
      <c r="EG27" s="6">
        <v>239.86699999999999</v>
      </c>
      <c r="EH27" s="6">
        <v>1616.3520000000001</v>
      </c>
      <c r="EI27" s="6">
        <v>499.89499999999998</v>
      </c>
      <c r="EJ27" s="115">
        <f>'Non Double Counted #''s'!AR27/1000</f>
        <v>5961.2389999999996</v>
      </c>
      <c r="EK27" s="6">
        <v>5285.6319999999996</v>
      </c>
      <c r="EL27" s="6">
        <v>256.952</v>
      </c>
      <c r="EM27" s="6">
        <v>1710.4169999999999</v>
      </c>
      <c r="EN27" s="6">
        <v>523.17100000000005</v>
      </c>
      <c r="EO27" s="115">
        <f>'Non Double Counted #''s'!AX27/1000</f>
        <v>6178.2510000000002</v>
      </c>
      <c r="EP27" s="6">
        <v>5464.0129999999999</v>
      </c>
      <c r="EQ27" s="6">
        <v>277.16199999999998</v>
      </c>
      <c r="ER27" s="6">
        <v>1811.8779999999999</v>
      </c>
      <c r="ES27" s="6">
        <v>549.22400000000005</v>
      </c>
      <c r="ET27" s="115">
        <f>'Non Double Counted #''s'!BD27/1000</f>
        <v>6353.4210000000003</v>
      </c>
      <c r="EU27" s="6">
        <v>5607.8940000000002</v>
      </c>
      <c r="EV27" s="6">
        <v>294.83199999999999</v>
      </c>
      <c r="EW27" s="6">
        <v>1905.2270000000001</v>
      </c>
      <c r="EX27" s="6">
        <v>569.45299999999997</v>
      </c>
      <c r="EY27" s="115">
        <f>'Non Double Counted #''s'!BJ27/1000</f>
        <v>6500.18</v>
      </c>
      <c r="EZ27" s="6">
        <v>5726.9589999999998</v>
      </c>
      <c r="FA27" s="6">
        <v>311.86900000000003</v>
      </c>
      <c r="FB27" s="6">
        <v>1983.116</v>
      </c>
      <c r="FC27" s="6">
        <v>586.39400000000001</v>
      </c>
      <c r="FD27" s="115">
        <f>'Non Double Counted #''s'!BP27/1000</f>
        <v>6595.7780000000002</v>
      </c>
      <c r="FE27" s="6">
        <v>5785.2809999999999</v>
      </c>
      <c r="FF27" s="6">
        <v>333.49700000000001</v>
      </c>
      <c r="FG27" s="6">
        <v>2060.7350000000001</v>
      </c>
      <c r="FH27" s="6">
        <v>607.24700000000007</v>
      </c>
      <c r="FI27" s="115">
        <f>'Non Double Counted #''s'!BV27/1000</f>
        <v>6392.0169999999998</v>
      </c>
      <c r="FJ27" s="6">
        <v>4667.1210000000001</v>
      </c>
      <c r="FK27" s="6">
        <v>259.00799999999998</v>
      </c>
      <c r="FL27" s="6">
        <v>1895.1489999999999</v>
      </c>
      <c r="FM27" s="6">
        <v>1465.8879999999999</v>
      </c>
      <c r="FN27" s="115">
        <f>'Non Double Counted #''s'!CB27/1000</f>
        <v>6482.5050000000001</v>
      </c>
      <c r="FO27" s="6">
        <v>3822.0230000000001</v>
      </c>
      <c r="FP27" s="6">
        <v>295.09399999999999</v>
      </c>
      <c r="FQ27" s="6">
        <v>2000.116</v>
      </c>
      <c r="FR27" s="57">
        <v>539.38300000000004</v>
      </c>
      <c r="FS27" s="101">
        <v>6553255</v>
      </c>
      <c r="FT27" s="6">
        <v>5522144</v>
      </c>
      <c r="FU27" s="6">
        <v>297985</v>
      </c>
      <c r="FV27" s="6">
        <v>1976106</v>
      </c>
      <c r="FW27" s="57">
        <v>733126</v>
      </c>
      <c r="FX27" s="101">
        <v>6626624</v>
      </c>
      <c r="FY27" s="101">
        <v>5565411</v>
      </c>
      <c r="FZ27" s="101">
        <v>306933</v>
      </c>
      <c r="GA27" s="101">
        <v>2005117</v>
      </c>
      <c r="GB27" s="151">
        <v>754280</v>
      </c>
      <c r="GC27" s="1">
        <v>6731484</v>
      </c>
      <c r="GD27" s="1">
        <v>5636322</v>
      </c>
      <c r="GE27" s="1">
        <v>318202</v>
      </c>
      <c r="GF27" s="101">
        <v>2056455</v>
      </c>
      <c r="GG27" s="151">
        <v>596759</v>
      </c>
      <c r="GH27" s="101">
        <v>6828065</v>
      </c>
      <c r="GI27" s="101">
        <v>5698416</v>
      </c>
      <c r="GJ27" s="101">
        <v>330467</v>
      </c>
      <c r="GK27" s="101">
        <v>2098410</v>
      </c>
      <c r="GL27" s="151">
        <v>612596</v>
      </c>
      <c r="GM27" s="101">
        <v>6931071</v>
      </c>
      <c r="GN27" s="101">
        <v>5772667</v>
      </c>
      <c r="GO27" s="101">
        <v>339472</v>
      </c>
      <c r="GP27" s="101">
        <v>2144775</v>
      </c>
      <c r="GQ27" s="151">
        <v>626656</v>
      </c>
      <c r="GR27" s="101">
        <v>7016270</v>
      </c>
      <c r="GS27" s="101">
        <v>5827866</v>
      </c>
      <c r="GT27" s="101">
        <v>349944</v>
      </c>
      <c r="GU27" s="101">
        <v>2202172</v>
      </c>
      <c r="GV27" s="151">
        <v>640413</v>
      </c>
      <c r="GW27" s="101">
        <v>7158024</v>
      </c>
      <c r="GX27" s="101">
        <v>5928410</v>
      </c>
      <c r="GY27" s="101">
        <v>364149</v>
      </c>
      <c r="GZ27" s="101">
        <v>2258856</v>
      </c>
      <c r="HA27" s="151">
        <v>660392</v>
      </c>
      <c r="HB27" s="101">
        <v>7278717</v>
      </c>
      <c r="HC27" s="101">
        <v>6013442</v>
      </c>
      <c r="HD27" s="101">
        <v>376997</v>
      </c>
      <c r="HE27" s="101">
        <v>2310590</v>
      </c>
      <c r="HF27" s="151">
        <v>674795</v>
      </c>
      <c r="HG27" s="101">
        <v>7421401</v>
      </c>
      <c r="HH27" s="101">
        <v>6105819</v>
      </c>
      <c r="HI27" s="101">
        <v>395074</v>
      </c>
      <c r="HJ27" s="101">
        <v>2366919</v>
      </c>
      <c r="HK27" s="151">
        <v>693556</v>
      </c>
      <c r="HL27" s="1">
        <v>7264877</v>
      </c>
      <c r="HM27" s="1">
        <v>5966144</v>
      </c>
      <c r="HN27" s="1">
        <v>394653</v>
      </c>
      <c r="HO27" s="1">
        <v>2340827</v>
      </c>
      <c r="HP27" s="1">
        <v>676139</v>
      </c>
      <c r="HQ27" s="1">
        <v>7359197</v>
      </c>
      <c r="HR27" s="1">
        <v>6024591</v>
      </c>
      <c r="HS27" s="1">
        <v>407994</v>
      </c>
      <c r="HT27" s="1">
        <v>2388520</v>
      </c>
      <c r="HU27" s="1">
        <v>379712</v>
      </c>
      <c r="HV27" s="1">
        <v>289336</v>
      </c>
      <c r="HW27" s="1">
        <v>21465</v>
      </c>
      <c r="HX27" s="1">
        <v>690513</v>
      </c>
    </row>
    <row r="28" spans="1:232">
      <c r="A28" s="1" t="s">
        <v>39</v>
      </c>
      <c r="B28" s="6">
        <v>15717</v>
      </c>
      <c r="C28" s="6">
        <v>14455</v>
      </c>
      <c r="D28" s="6">
        <v>884</v>
      </c>
      <c r="E28" s="6">
        <v>378</v>
      </c>
      <c r="F28" s="61">
        <v>19970</v>
      </c>
      <c r="G28" s="6">
        <v>17871</v>
      </c>
      <c r="H28" s="6">
        <v>1404</v>
      </c>
      <c r="I28" s="6">
        <v>695</v>
      </c>
      <c r="J28" s="61">
        <v>23669</v>
      </c>
      <c r="K28" s="6">
        <v>18032</v>
      </c>
      <c r="L28" s="6">
        <v>1819</v>
      </c>
      <c r="M28" s="6">
        <v>4544</v>
      </c>
      <c r="N28" s="6">
        <v>3817.5</v>
      </c>
      <c r="O28" s="61">
        <v>29811.427</v>
      </c>
      <c r="P28" s="6">
        <v>24263.159</v>
      </c>
      <c r="Q28" s="6">
        <v>2309.9349999999999</v>
      </c>
      <c r="R28" s="6">
        <v>7704.348</v>
      </c>
      <c r="S28" s="6">
        <v>3238.3330000000001</v>
      </c>
      <c r="T28" s="61">
        <v>33871.648000000001</v>
      </c>
      <c r="U28" s="6">
        <v>20122.958999999999</v>
      </c>
      <c r="V28" s="6">
        <v>2219.19</v>
      </c>
      <c r="W28" s="6">
        <v>10969.132</v>
      </c>
      <c r="X28" s="6">
        <v>11529.499</v>
      </c>
      <c r="Y28" s="61">
        <v>24286.016</v>
      </c>
      <c r="Z28" s="6">
        <v>20676.235000000001</v>
      </c>
      <c r="AA28" s="6">
        <v>1878.155</v>
      </c>
      <c r="AB28" s="6">
        <v>4876.1310000000003</v>
      </c>
      <c r="AC28" s="6">
        <v>1731.626</v>
      </c>
      <c r="AD28" s="61">
        <v>24820.027999999998</v>
      </c>
      <c r="AE28" s="6">
        <v>21001.72</v>
      </c>
      <c r="AF28" s="6">
        <v>1920.075</v>
      </c>
      <c r="AG28" s="6">
        <v>5122.5410000000002</v>
      </c>
      <c r="AH28" s="6">
        <v>1898.2329999999999</v>
      </c>
      <c r="AI28" s="61">
        <v>25360.064999999999</v>
      </c>
      <c r="AJ28" s="6">
        <v>21351.564999999999</v>
      </c>
      <c r="AK28" s="6">
        <v>1961.3779999999999</v>
      </c>
      <c r="AL28" s="6">
        <v>5387.7129999999997</v>
      </c>
      <c r="AM28" s="6">
        <v>2047.1220000000001</v>
      </c>
      <c r="AN28" s="61">
        <v>25844.406999999999</v>
      </c>
      <c r="AO28" s="6">
        <v>21649.205000000002</v>
      </c>
      <c r="AP28" s="6">
        <v>1995.06</v>
      </c>
      <c r="AQ28" s="6">
        <v>5656.3490000000002</v>
      </c>
      <c r="AR28" s="6">
        <v>2200.1419999999998</v>
      </c>
      <c r="AS28" s="61">
        <v>26441.101999999999</v>
      </c>
      <c r="AT28" s="6">
        <v>22040.31</v>
      </c>
      <c r="AU28" s="6">
        <v>2036.066</v>
      </c>
      <c r="AV28" s="6">
        <v>5950.9570000000003</v>
      </c>
      <c r="AW28" s="6">
        <v>2364.7260000000001</v>
      </c>
      <c r="AX28" s="61">
        <v>27102.159</v>
      </c>
      <c r="AY28" s="6">
        <v>22478.111000000001</v>
      </c>
      <c r="AZ28" s="6">
        <v>2085.27</v>
      </c>
      <c r="BA28" s="6">
        <v>6273.3040000000001</v>
      </c>
      <c r="BB28" s="6">
        <v>2538.7779999999998</v>
      </c>
      <c r="BC28" s="61">
        <v>27777.037</v>
      </c>
      <c r="BD28" s="6">
        <v>22930.097000000002</v>
      </c>
      <c r="BE28" s="6">
        <v>2135.9409999999998</v>
      </c>
      <c r="BF28" s="6">
        <v>6622</v>
      </c>
      <c r="BG28" s="6">
        <v>2710.9989999999998</v>
      </c>
      <c r="BH28" s="61">
        <v>28464.18</v>
      </c>
      <c r="BI28" s="6">
        <v>23387.466</v>
      </c>
      <c r="BJ28" s="6">
        <v>2188.4630000000002</v>
      </c>
      <c r="BK28" s="6">
        <v>6995.1109999999999</v>
      </c>
      <c r="BL28" s="6">
        <v>2888.2510000000002</v>
      </c>
      <c r="BM28" s="61">
        <v>29218.117999999999</v>
      </c>
      <c r="BN28" s="6">
        <v>23891.998</v>
      </c>
      <c r="BO28" s="6">
        <v>2246.221</v>
      </c>
      <c r="BP28" s="6">
        <v>7385.5060000000003</v>
      </c>
      <c r="BQ28" s="6">
        <v>3079.8989999999999</v>
      </c>
      <c r="BR28" s="61">
        <v>30392.925999999999</v>
      </c>
      <c r="BS28" s="6">
        <v>24619.977999999999</v>
      </c>
      <c r="BT28" s="6">
        <v>2354.9229999999998</v>
      </c>
      <c r="BU28" s="6">
        <v>8063.4110000000001</v>
      </c>
      <c r="BV28" s="6">
        <v>3418.0250000000001</v>
      </c>
      <c r="BW28" s="61">
        <v>30854.222000000002</v>
      </c>
      <c r="BX28" s="6">
        <v>24903.962</v>
      </c>
      <c r="BY28" s="6">
        <v>2382.8029999999999</v>
      </c>
      <c r="BZ28" s="6">
        <v>8374.7049999999999</v>
      </c>
      <c r="CA28" s="6">
        <v>3567.4569999999999</v>
      </c>
      <c r="CB28" s="61">
        <v>31124.2</v>
      </c>
      <c r="CC28" s="6">
        <v>25029.008000000002</v>
      </c>
      <c r="CD28" s="6">
        <v>2394.1239999999998</v>
      </c>
      <c r="CE28" s="6">
        <v>8681.0370000000003</v>
      </c>
      <c r="CF28" s="6">
        <v>3701.0680000000002</v>
      </c>
      <c r="CG28" s="61">
        <v>31295.494999999999</v>
      </c>
      <c r="CH28" s="6">
        <v>25090.924999999999</v>
      </c>
      <c r="CI28" s="6">
        <v>2393.4340000000002</v>
      </c>
      <c r="CJ28" s="6">
        <v>8960.7800000000007</v>
      </c>
      <c r="CK28" s="6">
        <v>3811.136</v>
      </c>
      <c r="CL28" s="61">
        <v>31472.342000000001</v>
      </c>
      <c r="CM28" s="6">
        <v>25157.904999999999</v>
      </c>
      <c r="CN28" s="6">
        <v>2397.317</v>
      </c>
      <c r="CO28" s="6">
        <v>9199.7009999999991</v>
      </c>
      <c r="CP28" s="6">
        <v>3917.12</v>
      </c>
      <c r="CQ28" s="61">
        <v>31762.19</v>
      </c>
      <c r="CR28" s="6">
        <v>25331.044000000002</v>
      </c>
      <c r="CS28" s="6">
        <v>2411.1770000000001</v>
      </c>
      <c r="CT28" s="6">
        <v>9475.9750000000004</v>
      </c>
      <c r="CU28" s="6">
        <v>4019.9690000000001</v>
      </c>
      <c r="CV28" s="61">
        <v>32217.707999999999</v>
      </c>
      <c r="CW28" s="6">
        <v>25638.91</v>
      </c>
      <c r="CX28" s="6">
        <v>2439.991</v>
      </c>
      <c r="CY28" s="6">
        <v>9794.5380000000005</v>
      </c>
      <c r="CZ28" s="6">
        <v>4138.8069999999998</v>
      </c>
      <c r="DA28" s="61">
        <v>32682.794000000002</v>
      </c>
      <c r="DB28" s="6">
        <v>25973.011999999999</v>
      </c>
      <c r="DC28" s="6">
        <v>2462.114</v>
      </c>
      <c r="DD28" s="6">
        <v>10125.344999999999</v>
      </c>
      <c r="DE28" s="6">
        <v>4247.6679999999997</v>
      </c>
      <c r="DF28" s="61">
        <v>33145.120999999999</v>
      </c>
      <c r="DG28" s="6">
        <v>26306.164000000001</v>
      </c>
      <c r="DH28" s="6">
        <v>2487.0059999999999</v>
      </c>
      <c r="DI28" s="6">
        <v>10459.616</v>
      </c>
      <c r="DJ28" s="6">
        <v>4351.951</v>
      </c>
      <c r="DK28" s="61">
        <v>33998.767</v>
      </c>
      <c r="DL28" s="6">
        <v>27099.007000000001</v>
      </c>
      <c r="DM28" s="6">
        <v>2596.1979999999999</v>
      </c>
      <c r="DN28" s="6">
        <v>11215.439</v>
      </c>
      <c r="DO28" s="6">
        <v>5150.2309999999998</v>
      </c>
      <c r="DP28" s="115">
        <f>'Non Double Counted #''s'!T28/1000</f>
        <v>34507.03</v>
      </c>
      <c r="DQ28" s="6">
        <v>27458.17</v>
      </c>
      <c r="DR28" s="6">
        <v>2620.9140000000002</v>
      </c>
      <c r="DS28" s="6">
        <v>11559.297</v>
      </c>
      <c r="DT28" s="6">
        <v>5300.1729999999998</v>
      </c>
      <c r="DU28" s="115">
        <f>'Non Double Counted #''s'!Z28/1000</f>
        <v>34916.495000000003</v>
      </c>
      <c r="DV28" s="6">
        <v>27746.851999999999</v>
      </c>
      <c r="DW28" s="6">
        <v>2639.4270000000001</v>
      </c>
      <c r="DX28" s="6">
        <v>11894.503000000001</v>
      </c>
      <c r="DY28" s="6">
        <v>5426.1490000000003</v>
      </c>
      <c r="DZ28" s="115">
        <f>'Non Double Counted #''s'!AF28/1000</f>
        <v>35307.398000000001</v>
      </c>
      <c r="EA28" s="6">
        <v>28028.792000000001</v>
      </c>
      <c r="EB28" s="6">
        <v>2655.518</v>
      </c>
      <c r="EC28" s="6">
        <v>12227.183000000001</v>
      </c>
      <c r="ED28" s="6">
        <v>5543.5559999999996</v>
      </c>
      <c r="EE28" s="115">
        <f>'Non Double Counted #''s'!AL28/1000</f>
        <v>35629.665999999997</v>
      </c>
      <c r="EF28" s="6">
        <v>28252.861000000001</v>
      </c>
      <c r="EG28" s="6">
        <v>2670.8789999999999</v>
      </c>
      <c r="EH28" s="6">
        <v>12535.120999999999</v>
      </c>
      <c r="EI28" s="6">
        <v>5650.375</v>
      </c>
      <c r="EJ28" s="115">
        <f>'Non Double Counted #''s'!AR28/1000</f>
        <v>35885.415000000001</v>
      </c>
      <c r="EK28" s="6">
        <v>28415.293000000001</v>
      </c>
      <c r="EL28" s="6">
        <v>2679.3980000000001</v>
      </c>
      <c r="EM28" s="6">
        <v>12820.321</v>
      </c>
      <c r="EN28" s="6">
        <v>5758.4970000000003</v>
      </c>
      <c r="EO28" s="115">
        <f>'Non Double Counted #''s'!AX28/1000</f>
        <v>36121.296000000002</v>
      </c>
      <c r="EP28" s="6">
        <v>28558.602999999999</v>
      </c>
      <c r="EQ28" s="6">
        <v>2689.2350000000001</v>
      </c>
      <c r="ER28" s="6">
        <v>13079.902</v>
      </c>
      <c r="ES28" s="6">
        <v>5864.1620000000003</v>
      </c>
      <c r="ET28" s="115">
        <f>'Non Double Counted #''s'!BD28/1000</f>
        <v>36377.534</v>
      </c>
      <c r="EU28" s="6">
        <v>28721.608</v>
      </c>
      <c r="EV28" s="6">
        <v>2700.2759999999998</v>
      </c>
      <c r="EW28" s="6">
        <v>13350.116</v>
      </c>
      <c r="EX28" s="6">
        <v>5970.2690000000002</v>
      </c>
      <c r="EY28" s="115">
        <f>'Non Double Counted #''s'!BJ28/1000</f>
        <v>36756.665999999997</v>
      </c>
      <c r="EZ28" s="6">
        <v>28982.67</v>
      </c>
      <c r="FA28" s="6">
        <v>2725.6309999999999</v>
      </c>
      <c r="FB28" s="6">
        <v>13671.817999999999</v>
      </c>
      <c r="FC28" s="6">
        <v>6093.5119999999997</v>
      </c>
      <c r="FD28" s="115">
        <f>'Non Double Counted #''s'!BP28/1000</f>
        <v>36961.663999999997</v>
      </c>
      <c r="FE28" s="6">
        <v>29069.71</v>
      </c>
      <c r="FF28" s="6">
        <v>2738.1379999999999</v>
      </c>
      <c r="FG28" s="6">
        <v>13903.441000000001</v>
      </c>
      <c r="FH28" s="6">
        <v>6210.1379999999999</v>
      </c>
      <c r="FI28" s="115">
        <f>'Non Double Counted #''s'!BV28/1000</f>
        <v>37253.955999999998</v>
      </c>
      <c r="FJ28" s="6">
        <v>21453.934000000001</v>
      </c>
      <c r="FK28" s="6">
        <v>2299.0720000000001</v>
      </c>
      <c r="FL28" s="6">
        <v>14013.718999999999</v>
      </c>
      <c r="FM28" s="6">
        <v>13500.95</v>
      </c>
      <c r="FN28" s="115">
        <f>'Non Double Counted #''s'!CB28/1000</f>
        <v>37691.911999999997</v>
      </c>
      <c r="FO28" s="6">
        <v>15794.343999999999</v>
      </c>
      <c r="FP28" s="6">
        <v>2474.4349999999999</v>
      </c>
      <c r="FQ28" s="6">
        <v>14806.105</v>
      </c>
      <c r="FR28" s="57">
        <v>6089.5230000000001</v>
      </c>
      <c r="FS28" s="101">
        <v>38041430</v>
      </c>
      <c r="FT28" s="6">
        <v>28033826</v>
      </c>
      <c r="FU28" s="6">
        <v>2515716</v>
      </c>
      <c r="FV28" s="6">
        <v>14537666</v>
      </c>
      <c r="FW28" s="57">
        <v>7491888</v>
      </c>
      <c r="FX28" s="101">
        <v>38332521</v>
      </c>
      <c r="FY28" s="101">
        <v>28173949</v>
      </c>
      <c r="FZ28" s="101">
        <v>2519483</v>
      </c>
      <c r="GA28" s="101">
        <v>14719326</v>
      </c>
      <c r="GB28" s="151">
        <v>7639089</v>
      </c>
      <c r="GC28" s="1">
        <v>38802500</v>
      </c>
      <c r="GD28" s="1">
        <v>28395830</v>
      </c>
      <c r="GE28" s="1">
        <v>2541367</v>
      </c>
      <c r="GF28" s="101">
        <v>14988768</v>
      </c>
      <c r="GG28" s="151">
        <v>6425581</v>
      </c>
      <c r="GH28" s="101">
        <v>39144818</v>
      </c>
      <c r="GI28" s="101">
        <v>28535273</v>
      </c>
      <c r="GJ28" s="101">
        <v>2552858</v>
      </c>
      <c r="GK28" s="101">
        <v>15184548</v>
      </c>
      <c r="GL28" s="151">
        <v>6581812</v>
      </c>
      <c r="GM28" s="101">
        <v>39250017</v>
      </c>
      <c r="GN28" s="101">
        <v>28539253</v>
      </c>
      <c r="GO28" s="101">
        <v>2547480</v>
      </c>
      <c r="GP28" s="101">
        <v>15280773</v>
      </c>
      <c r="GQ28" s="151">
        <v>6662508</v>
      </c>
      <c r="GR28" s="101">
        <v>39536653</v>
      </c>
      <c r="GS28" s="101">
        <v>28611160</v>
      </c>
      <c r="GT28" s="101">
        <v>2553498</v>
      </c>
      <c r="GU28" s="101">
        <v>15477304</v>
      </c>
      <c r="GV28" s="151">
        <v>6842788</v>
      </c>
      <c r="GW28" s="101">
        <v>39461588</v>
      </c>
      <c r="GX28" s="101">
        <v>28497432</v>
      </c>
      <c r="GY28" s="101">
        <v>2547988</v>
      </c>
      <c r="GZ28" s="101">
        <v>15472859</v>
      </c>
      <c r="HA28" s="151">
        <v>6866378</v>
      </c>
      <c r="HB28" s="101">
        <v>39512223</v>
      </c>
      <c r="HC28" s="101">
        <v>28424739</v>
      </c>
      <c r="HD28" s="101">
        <v>2552757</v>
      </c>
      <c r="HE28" s="101">
        <v>15574880</v>
      </c>
      <c r="HF28" s="151">
        <v>6960612</v>
      </c>
      <c r="HG28" s="101">
        <v>39368078</v>
      </c>
      <c r="HH28" s="101">
        <v>28073011</v>
      </c>
      <c r="HI28" s="101">
        <v>2555258</v>
      </c>
      <c r="HJ28" s="101">
        <v>15569780</v>
      </c>
      <c r="HK28" s="151">
        <v>7104341</v>
      </c>
      <c r="HL28" s="1">
        <v>39142991</v>
      </c>
      <c r="HM28" s="1">
        <v>27825836</v>
      </c>
      <c r="HN28" s="1">
        <v>2542707</v>
      </c>
      <c r="HO28" s="1">
        <v>15678784</v>
      </c>
      <c r="HP28" s="1">
        <v>7126447</v>
      </c>
      <c r="HQ28" s="1">
        <v>39029342</v>
      </c>
      <c r="HR28" s="1">
        <v>27607325</v>
      </c>
      <c r="HS28" s="1">
        <v>2531957</v>
      </c>
      <c r="HT28" s="1">
        <v>15732180</v>
      </c>
      <c r="HU28" s="1">
        <v>672768</v>
      </c>
      <c r="HV28" s="1">
        <v>6347727</v>
      </c>
      <c r="HW28" s="1">
        <v>203788</v>
      </c>
      <c r="HX28" s="1">
        <v>7224283</v>
      </c>
    </row>
    <row r="29" spans="1:232">
      <c r="A29" s="1" t="s">
        <v>40</v>
      </c>
      <c r="B29" s="6">
        <v>1754</v>
      </c>
      <c r="C29" s="6">
        <v>1701</v>
      </c>
      <c r="D29" s="6">
        <v>40</v>
      </c>
      <c r="E29" s="6">
        <v>13</v>
      </c>
      <c r="F29" s="61">
        <v>2209</v>
      </c>
      <c r="G29" s="6">
        <v>2120</v>
      </c>
      <c r="H29" s="6">
        <v>66</v>
      </c>
      <c r="I29" s="6">
        <v>23</v>
      </c>
      <c r="J29" s="61">
        <v>2890</v>
      </c>
      <c r="K29" s="6">
        <v>2571</v>
      </c>
      <c r="L29" s="6">
        <v>102</v>
      </c>
      <c r="M29" s="6">
        <v>339</v>
      </c>
      <c r="N29" s="6">
        <v>216.6</v>
      </c>
      <c r="O29" s="61">
        <v>3294.473</v>
      </c>
      <c r="P29" s="6">
        <v>3065.7240000000002</v>
      </c>
      <c r="Q29" s="6">
        <v>135.995</v>
      </c>
      <c r="R29" s="6">
        <v>424.30900000000003</v>
      </c>
      <c r="S29" s="6">
        <v>92.754000000000005</v>
      </c>
      <c r="T29" s="61">
        <v>4301.2610000000004</v>
      </c>
      <c r="U29" s="6">
        <v>3558.5790000000002</v>
      </c>
      <c r="V29" s="6">
        <v>159.279</v>
      </c>
      <c r="W29" s="6">
        <v>735.09900000000005</v>
      </c>
      <c r="X29" s="6">
        <v>583.40300000000002</v>
      </c>
      <c r="Y29" s="61">
        <v>2977.893</v>
      </c>
      <c r="Z29" s="6">
        <v>2811.944</v>
      </c>
      <c r="AA29" s="6">
        <v>108.508</v>
      </c>
      <c r="AB29" s="6">
        <v>356.97899999999998</v>
      </c>
      <c r="AC29" s="6">
        <v>57.441000000000003</v>
      </c>
      <c r="AD29" s="61">
        <v>3061.5659999999998</v>
      </c>
      <c r="AE29" s="6">
        <v>2886.0920000000001</v>
      </c>
      <c r="AF29" s="6">
        <v>113.46</v>
      </c>
      <c r="AG29" s="6">
        <v>367.84100000000001</v>
      </c>
      <c r="AH29" s="6">
        <v>62.014000000000003</v>
      </c>
      <c r="AI29" s="61">
        <v>3133.6289999999999</v>
      </c>
      <c r="AJ29" s="6">
        <v>2949.1280000000002</v>
      </c>
      <c r="AK29" s="6">
        <v>118.351</v>
      </c>
      <c r="AL29" s="6">
        <v>378.35300000000001</v>
      </c>
      <c r="AM29" s="6">
        <v>66.150000000000006</v>
      </c>
      <c r="AN29" s="61">
        <v>3169.991</v>
      </c>
      <c r="AO29" s="6">
        <v>2978.5450000000001</v>
      </c>
      <c r="AP29" s="6">
        <v>121.408</v>
      </c>
      <c r="AQ29" s="6">
        <v>385.68599999999998</v>
      </c>
      <c r="AR29" s="6">
        <v>70.037999999999997</v>
      </c>
      <c r="AS29" s="61">
        <v>3208.723</v>
      </c>
      <c r="AT29" s="6">
        <v>3009.1210000000001</v>
      </c>
      <c r="AU29" s="6">
        <v>125.45399999999999</v>
      </c>
      <c r="AV29" s="6">
        <v>392.98399999999998</v>
      </c>
      <c r="AW29" s="6">
        <v>74.147999999999996</v>
      </c>
      <c r="AX29" s="61">
        <v>3237.45</v>
      </c>
      <c r="AY29" s="6">
        <v>3030.7939999999999</v>
      </c>
      <c r="AZ29" s="6">
        <v>128.5</v>
      </c>
      <c r="BA29" s="6">
        <v>399.60399999999998</v>
      </c>
      <c r="BB29" s="6">
        <v>78.156000000000006</v>
      </c>
      <c r="BC29" s="61">
        <v>3260.48</v>
      </c>
      <c r="BD29" s="6">
        <v>3047.39</v>
      </c>
      <c r="BE29" s="6">
        <v>131.19399999999999</v>
      </c>
      <c r="BF29" s="6">
        <v>407.01499999999999</v>
      </c>
      <c r="BG29" s="6">
        <v>81.896000000000001</v>
      </c>
      <c r="BH29" s="61">
        <v>3262.28</v>
      </c>
      <c r="BI29" s="6">
        <v>3044.66</v>
      </c>
      <c r="BJ29" s="6">
        <v>132.334</v>
      </c>
      <c r="BK29" s="6">
        <v>412.33800000000002</v>
      </c>
      <c r="BL29" s="6">
        <v>85.286000000000001</v>
      </c>
      <c r="BM29" s="61">
        <v>3275.8220000000001</v>
      </c>
      <c r="BN29" s="6">
        <v>3052.297</v>
      </c>
      <c r="BO29" s="6">
        <v>134.23099999999999</v>
      </c>
      <c r="BP29" s="6">
        <v>418.36200000000002</v>
      </c>
      <c r="BQ29" s="6">
        <v>89.293999999999997</v>
      </c>
      <c r="BR29" s="61">
        <v>3368.221</v>
      </c>
      <c r="BS29" s="6">
        <v>3129.9360000000001</v>
      </c>
      <c r="BT29" s="6">
        <v>141.60300000000001</v>
      </c>
      <c r="BU29" s="6">
        <v>440.59800000000001</v>
      </c>
      <c r="BV29" s="6">
        <v>96.682000000000002</v>
      </c>
      <c r="BW29" s="61">
        <v>3460.6439999999998</v>
      </c>
      <c r="BX29" s="6">
        <v>3211.9569999999999</v>
      </c>
      <c r="BY29" s="6">
        <v>146.77000000000001</v>
      </c>
      <c r="BZ29" s="6">
        <v>456.65699999999998</v>
      </c>
      <c r="CA29" s="6">
        <v>101.917</v>
      </c>
      <c r="CB29" s="61">
        <v>3562.0639999999999</v>
      </c>
      <c r="CC29" s="6">
        <v>3302.4140000000002</v>
      </c>
      <c r="CD29" s="6">
        <v>152.21299999999999</v>
      </c>
      <c r="CE29" s="6">
        <v>476.46</v>
      </c>
      <c r="CF29" s="6">
        <v>107.437</v>
      </c>
      <c r="CG29" s="61">
        <v>3654.0929999999998</v>
      </c>
      <c r="CH29" s="6">
        <v>3385.413</v>
      </c>
      <c r="CI29" s="6">
        <v>156.506</v>
      </c>
      <c r="CJ29" s="6">
        <v>493.98500000000001</v>
      </c>
      <c r="CK29" s="6">
        <v>112.17400000000001</v>
      </c>
      <c r="CL29" s="61">
        <v>3738.2370000000001</v>
      </c>
      <c r="CM29" s="6">
        <v>3461.1120000000001</v>
      </c>
      <c r="CN29" s="6">
        <v>159.643</v>
      </c>
      <c r="CO29" s="6">
        <v>513.49400000000003</v>
      </c>
      <c r="CP29" s="6">
        <v>117.482</v>
      </c>
      <c r="CQ29" s="61">
        <v>3813.7779999999998</v>
      </c>
      <c r="CR29" s="6">
        <v>3528.6320000000001</v>
      </c>
      <c r="CS29" s="6">
        <v>163.11000000000001</v>
      </c>
      <c r="CT29" s="6">
        <v>533.25599999999997</v>
      </c>
      <c r="CU29" s="6">
        <v>122.036</v>
      </c>
      <c r="CV29" s="61">
        <v>3891.2930000000001</v>
      </c>
      <c r="CW29" s="6">
        <v>3597.605</v>
      </c>
      <c r="CX29" s="6">
        <v>166.898</v>
      </c>
      <c r="CY29" s="6">
        <v>556.39300000000003</v>
      </c>
      <c r="CZ29" s="6">
        <v>126.79</v>
      </c>
      <c r="DA29" s="61">
        <v>3968.9670000000001</v>
      </c>
      <c r="DB29" s="6">
        <v>3664.8440000000001</v>
      </c>
      <c r="DC29" s="6">
        <v>171.89500000000001</v>
      </c>
      <c r="DD29" s="6">
        <v>578.29100000000005</v>
      </c>
      <c r="DE29" s="6">
        <v>132.22800000000001</v>
      </c>
      <c r="DF29" s="61">
        <v>4056.1329999999998</v>
      </c>
      <c r="DG29" s="6">
        <v>3742.3690000000001</v>
      </c>
      <c r="DH29" s="6">
        <v>176.27699999999999</v>
      </c>
      <c r="DI29" s="6">
        <v>603.58199999999999</v>
      </c>
      <c r="DJ29" s="6">
        <v>137.48699999999999</v>
      </c>
      <c r="DK29" s="61">
        <v>4327.7879999999996</v>
      </c>
      <c r="DL29" s="6">
        <v>3990.7649999999999</v>
      </c>
      <c r="DM29" s="6">
        <v>197.3</v>
      </c>
      <c r="DN29" s="6">
        <v>758.61199999999997</v>
      </c>
      <c r="DO29" s="6">
        <v>216.99100000000001</v>
      </c>
      <c r="DP29" s="115">
        <f>'Non Double Counted #''s'!T29/1000</f>
        <v>4431.9179999999997</v>
      </c>
      <c r="DQ29" s="6">
        <v>4080.895</v>
      </c>
      <c r="DR29" s="6">
        <v>205.19399999999999</v>
      </c>
      <c r="DS29" s="6">
        <v>798.00900000000001</v>
      </c>
      <c r="DT29" s="6">
        <v>226.70699999999999</v>
      </c>
      <c r="DU29" s="115">
        <f>'Non Double Counted #''s'!Z29/1000</f>
        <v>4503.1559999999999</v>
      </c>
      <c r="DV29" s="6">
        <v>4141.7060000000001</v>
      </c>
      <c r="DW29" s="6">
        <v>211.03100000000001</v>
      </c>
      <c r="DX29" s="6">
        <v>833.35799999999995</v>
      </c>
      <c r="DY29" s="6">
        <v>234.43700000000001</v>
      </c>
      <c r="DZ29" s="115">
        <f>'Non Double Counted #''s'!AF29/1000</f>
        <v>4548.3389999999999</v>
      </c>
      <c r="EA29" s="6">
        <v>4180.951</v>
      </c>
      <c r="EB29" s="6">
        <v>213.708</v>
      </c>
      <c r="EC29" s="6">
        <v>860.99599999999998</v>
      </c>
      <c r="ED29" s="6">
        <v>240.32499999999999</v>
      </c>
      <c r="EE29" s="115">
        <f>'Non Double Counted #''s'!AL29/1000</f>
        <v>4600.05</v>
      </c>
      <c r="EF29" s="6">
        <v>4223.4369999999999</v>
      </c>
      <c r="EG29" s="6">
        <v>219.52</v>
      </c>
      <c r="EH29" s="6">
        <v>885.01300000000003</v>
      </c>
      <c r="EI29" s="6">
        <v>246.47200000000001</v>
      </c>
      <c r="EJ29" s="115">
        <f>'Non Double Counted #''s'!AR29/1000</f>
        <v>4662.7340000000004</v>
      </c>
      <c r="EK29" s="6">
        <v>4279.2089999999998</v>
      </c>
      <c r="EL29" s="6">
        <v>222.934</v>
      </c>
      <c r="EM29" s="6">
        <v>914.83900000000006</v>
      </c>
      <c r="EN29" s="6">
        <v>253.078</v>
      </c>
      <c r="EO29" s="115">
        <f>'Non Double Counted #''s'!AX29/1000</f>
        <v>4751.4740000000002</v>
      </c>
      <c r="EP29" s="6">
        <v>4356.1790000000001</v>
      </c>
      <c r="EQ29" s="6">
        <v>230.40199999999999</v>
      </c>
      <c r="ER29" s="6">
        <v>947.52700000000004</v>
      </c>
      <c r="ES29" s="6">
        <v>260.762</v>
      </c>
      <c r="ET29" s="115">
        <f>'Non Double Counted #''s'!BD29/1000</f>
        <v>4842.7700000000004</v>
      </c>
      <c r="EU29" s="6">
        <v>4436.4120000000003</v>
      </c>
      <c r="EV29" s="6">
        <v>237.02</v>
      </c>
      <c r="EW29" s="6">
        <v>981.31500000000005</v>
      </c>
      <c r="EX29" s="6">
        <v>269.41699999999997</v>
      </c>
      <c r="EY29" s="115">
        <f>'Non Double Counted #''s'!BJ29/1000</f>
        <v>4939.4560000000001</v>
      </c>
      <c r="EZ29" s="6">
        <v>4520.46</v>
      </c>
      <c r="FA29" s="6">
        <v>245.054</v>
      </c>
      <c r="FB29" s="6">
        <v>1015.774</v>
      </c>
      <c r="FC29" s="6">
        <v>278.80599999999998</v>
      </c>
      <c r="FD29" s="115">
        <f>'Non Double Counted #''s'!BP29/1000</f>
        <v>5024.7479999999996</v>
      </c>
      <c r="FE29" s="6">
        <v>4586.7520000000004</v>
      </c>
      <c r="FF29" s="6">
        <v>256.94099999999997</v>
      </c>
      <c r="FG29" s="6">
        <v>1038.3150000000001</v>
      </c>
      <c r="FH29" s="6">
        <v>289.90699999999998</v>
      </c>
      <c r="FI29" s="115">
        <f>'Non Double Counted #''s'!BV29/1000</f>
        <v>5029.1959999999999</v>
      </c>
      <c r="FJ29" s="6">
        <v>4089.2020000000002</v>
      </c>
      <c r="FK29" s="6">
        <v>201.73699999999999</v>
      </c>
      <c r="FL29" s="6">
        <v>1038.6869999999999</v>
      </c>
      <c r="FM29" s="6">
        <v>738.25699999999995</v>
      </c>
      <c r="FN29" s="115">
        <f>'Non Double Counted #''s'!CB29/1000</f>
        <v>5116.7960000000003</v>
      </c>
      <c r="FO29" s="6">
        <v>3661.2359999999999</v>
      </c>
      <c r="FP29" s="6">
        <v>234.54499999999999</v>
      </c>
      <c r="FQ29" s="6">
        <v>1112.155</v>
      </c>
      <c r="FR29" s="57">
        <v>261.245</v>
      </c>
      <c r="FS29" s="101">
        <v>5187582</v>
      </c>
      <c r="FT29" s="6">
        <v>4572022</v>
      </c>
      <c r="FU29" s="6">
        <v>225390</v>
      </c>
      <c r="FV29" s="6">
        <v>1088744</v>
      </c>
      <c r="FW29" s="57">
        <v>390170</v>
      </c>
      <c r="FX29" s="101">
        <v>5268367</v>
      </c>
      <c r="FY29" s="101">
        <v>4634609</v>
      </c>
      <c r="FZ29" s="101">
        <v>230875</v>
      </c>
      <c r="GA29" s="101">
        <v>1108428</v>
      </c>
      <c r="GB29" s="151">
        <v>402883</v>
      </c>
      <c r="GC29" s="1">
        <v>5355866</v>
      </c>
      <c r="GD29" s="1">
        <v>4699302</v>
      </c>
      <c r="GE29" s="1">
        <v>238720</v>
      </c>
      <c r="GF29" s="101">
        <v>1135109</v>
      </c>
      <c r="GG29" s="151">
        <v>263477</v>
      </c>
      <c r="GH29" s="101">
        <v>5456574</v>
      </c>
      <c r="GI29" s="101">
        <v>4776848</v>
      </c>
      <c r="GJ29" s="101">
        <v>245197</v>
      </c>
      <c r="GK29" s="101">
        <v>1164274</v>
      </c>
      <c r="GL29" s="151">
        <v>273885</v>
      </c>
      <c r="GM29" s="101">
        <v>5540545</v>
      </c>
      <c r="GN29" s="101">
        <v>4846441</v>
      </c>
      <c r="GO29" s="101">
        <v>248833</v>
      </c>
      <c r="GP29" s="101">
        <v>1181219</v>
      </c>
      <c r="GQ29" s="151">
        <v>279309</v>
      </c>
      <c r="GR29" s="101">
        <v>5607154</v>
      </c>
      <c r="GS29" s="101">
        <v>4894372</v>
      </c>
      <c r="GT29" s="101">
        <v>253666</v>
      </c>
      <c r="GU29" s="101">
        <v>1206724</v>
      </c>
      <c r="GV29" s="151">
        <v>288297</v>
      </c>
      <c r="GW29" s="101">
        <v>5691287</v>
      </c>
      <c r="GX29" s="101">
        <v>4956931</v>
      </c>
      <c r="GY29" s="101">
        <v>259806</v>
      </c>
      <c r="GZ29" s="101">
        <v>1233748</v>
      </c>
      <c r="HA29" s="151">
        <v>298999</v>
      </c>
      <c r="HB29" s="101">
        <v>5758736</v>
      </c>
      <c r="HC29" s="101">
        <v>5006612</v>
      </c>
      <c r="HD29" s="101">
        <v>264479</v>
      </c>
      <c r="HE29" s="101">
        <v>1256904</v>
      </c>
      <c r="HF29" s="151">
        <v>306975</v>
      </c>
      <c r="HG29" s="101">
        <v>5807719</v>
      </c>
      <c r="HH29" s="101">
        <v>5033960</v>
      </c>
      <c r="HI29" s="101">
        <v>269041</v>
      </c>
      <c r="HJ29" s="101">
        <v>1274247</v>
      </c>
      <c r="HK29" s="151">
        <v>315585</v>
      </c>
      <c r="HL29" s="1">
        <v>5811297</v>
      </c>
      <c r="HM29" s="1">
        <v>5023107</v>
      </c>
      <c r="HN29" s="1">
        <v>272106</v>
      </c>
      <c r="HO29" s="1">
        <v>1293428</v>
      </c>
      <c r="HP29" s="1">
        <v>321156</v>
      </c>
      <c r="HQ29" s="1">
        <v>5839926</v>
      </c>
      <c r="HR29" s="1">
        <v>5032844</v>
      </c>
      <c r="HS29" s="1">
        <v>276966</v>
      </c>
      <c r="HT29" s="1">
        <v>1314965</v>
      </c>
      <c r="HU29" s="1">
        <v>97828</v>
      </c>
      <c r="HV29" s="1">
        <v>219273</v>
      </c>
      <c r="HW29" s="1">
        <v>13003</v>
      </c>
      <c r="HX29" s="1">
        <v>330104</v>
      </c>
    </row>
    <row r="30" spans="1:232">
      <c r="A30" s="1" t="s">
        <v>41</v>
      </c>
      <c r="B30" s="6">
        <v>633</v>
      </c>
      <c r="C30" s="6">
        <v>202</v>
      </c>
      <c r="D30" s="6">
        <v>5</v>
      </c>
      <c r="E30" s="6">
        <v>426</v>
      </c>
      <c r="F30" s="61">
        <v>770</v>
      </c>
      <c r="G30" s="6">
        <v>301</v>
      </c>
      <c r="H30" s="6">
        <v>8</v>
      </c>
      <c r="I30" s="6">
        <v>461</v>
      </c>
      <c r="J30" s="61">
        <v>965</v>
      </c>
      <c r="K30" s="6">
        <v>319</v>
      </c>
      <c r="L30" s="6">
        <v>17</v>
      </c>
      <c r="M30" s="6">
        <v>71</v>
      </c>
      <c r="N30" s="6">
        <v>629.1</v>
      </c>
      <c r="O30" s="61">
        <v>1108.229</v>
      </c>
      <c r="P30" s="6">
        <v>379.24799999999999</v>
      </c>
      <c r="Q30" s="6">
        <v>27.946999999999999</v>
      </c>
      <c r="R30" s="6">
        <v>81.396000000000001</v>
      </c>
      <c r="S30" s="6">
        <v>701.03399999999999</v>
      </c>
      <c r="T30" s="61">
        <v>1211.537</v>
      </c>
      <c r="U30" s="6">
        <v>292.45699999999999</v>
      </c>
      <c r="V30" s="6">
        <v>20.945</v>
      </c>
      <c r="W30" s="6">
        <v>87.581999999999994</v>
      </c>
      <c r="X30" s="6">
        <v>898.13499999999999</v>
      </c>
      <c r="Y30" s="61">
        <v>978.18799999999999</v>
      </c>
      <c r="Z30" s="6">
        <v>348.92</v>
      </c>
      <c r="AA30" s="6">
        <v>19.004000000000001</v>
      </c>
      <c r="AB30" s="6">
        <v>59.250999999999998</v>
      </c>
      <c r="AC30" s="6">
        <v>610.26400000000001</v>
      </c>
      <c r="AD30" s="61">
        <v>993.80399999999997</v>
      </c>
      <c r="AE30" s="6">
        <v>352.26799999999997</v>
      </c>
      <c r="AF30" s="6">
        <v>19.952000000000002</v>
      </c>
      <c r="AG30" s="6">
        <v>60.878999999999998</v>
      </c>
      <c r="AH30" s="6">
        <v>621.58399999999995</v>
      </c>
      <c r="AI30" s="61">
        <v>1012.717</v>
      </c>
      <c r="AJ30" s="6">
        <v>359.69900000000001</v>
      </c>
      <c r="AK30" s="6">
        <v>21.260999999999999</v>
      </c>
      <c r="AL30" s="6">
        <v>63.331000000000003</v>
      </c>
      <c r="AM30" s="6">
        <v>631.75699999999995</v>
      </c>
      <c r="AN30" s="61">
        <v>1027.93</v>
      </c>
      <c r="AO30" s="6">
        <v>364.512</v>
      </c>
      <c r="AP30" s="6">
        <v>22.416</v>
      </c>
      <c r="AQ30" s="6">
        <v>65.647000000000006</v>
      </c>
      <c r="AR30" s="6">
        <v>641.00199999999995</v>
      </c>
      <c r="AS30" s="61">
        <v>1039.673</v>
      </c>
      <c r="AT30" s="6">
        <v>367.47399999999999</v>
      </c>
      <c r="AU30" s="6">
        <v>23.431000000000001</v>
      </c>
      <c r="AV30" s="6">
        <v>67.816999999999993</v>
      </c>
      <c r="AW30" s="6">
        <v>648.76800000000003</v>
      </c>
      <c r="AX30" s="61">
        <v>1051.7449999999999</v>
      </c>
      <c r="AY30" s="6">
        <v>370.28199999999998</v>
      </c>
      <c r="AZ30" s="6">
        <v>24.43</v>
      </c>
      <c r="BA30" s="6">
        <v>70.183999999999997</v>
      </c>
      <c r="BB30" s="6">
        <v>657.03300000000002</v>
      </c>
      <c r="BC30" s="61">
        <v>1067.8989999999999</v>
      </c>
      <c r="BD30" s="6">
        <v>374.18200000000002</v>
      </c>
      <c r="BE30" s="6">
        <v>25.456</v>
      </c>
      <c r="BF30" s="6">
        <v>73.055000000000007</v>
      </c>
      <c r="BG30" s="6">
        <v>668.26099999999997</v>
      </c>
      <c r="BH30" s="61">
        <v>1079.8230000000001</v>
      </c>
      <c r="BI30" s="6">
        <v>375.584</v>
      </c>
      <c r="BJ30" s="6">
        <v>26.335999999999999</v>
      </c>
      <c r="BK30" s="6">
        <v>75.888999999999996</v>
      </c>
      <c r="BL30" s="6">
        <v>677.90300000000002</v>
      </c>
      <c r="BM30" s="61">
        <v>1094.5840000000001</v>
      </c>
      <c r="BN30" s="6">
        <v>377.524</v>
      </c>
      <c r="BO30" s="6">
        <v>27.273</v>
      </c>
      <c r="BP30" s="6">
        <v>78.887</v>
      </c>
      <c r="BQ30" s="6">
        <v>689.78700000000003</v>
      </c>
      <c r="BR30" s="61">
        <v>1132.04</v>
      </c>
      <c r="BS30" s="6">
        <v>385.78899999999999</v>
      </c>
      <c r="BT30" s="6">
        <v>29.759</v>
      </c>
      <c r="BU30" s="6">
        <v>84.402000000000001</v>
      </c>
      <c r="BV30" s="6">
        <v>716.49199999999996</v>
      </c>
      <c r="BW30" s="61">
        <v>1151.3440000000001</v>
      </c>
      <c r="BX30" s="6">
        <v>392.79</v>
      </c>
      <c r="BY30" s="6">
        <v>32.92</v>
      </c>
      <c r="BZ30" s="6">
        <v>86.843999999999994</v>
      </c>
      <c r="CA30" s="6">
        <v>725.63400000000001</v>
      </c>
      <c r="CB30" s="61">
        <v>1163.835</v>
      </c>
      <c r="CC30" s="6">
        <v>394.92099999999999</v>
      </c>
      <c r="CD30" s="6">
        <v>33.369</v>
      </c>
      <c r="CE30" s="6">
        <v>88.183999999999997</v>
      </c>
      <c r="CF30" s="6">
        <v>735.54499999999996</v>
      </c>
      <c r="CG30" s="61">
        <v>1176.078</v>
      </c>
      <c r="CH30" s="6">
        <v>397.70400000000001</v>
      </c>
      <c r="CI30" s="6">
        <v>34.697000000000003</v>
      </c>
      <c r="CJ30" s="6">
        <v>89.813999999999993</v>
      </c>
      <c r="CK30" s="6">
        <v>743.67700000000002</v>
      </c>
      <c r="CL30" s="61">
        <v>1183.066</v>
      </c>
      <c r="CM30" s="6">
        <v>398.28399999999999</v>
      </c>
      <c r="CN30" s="6">
        <v>35.24</v>
      </c>
      <c r="CO30" s="6">
        <v>90.947999999999993</v>
      </c>
      <c r="CP30" s="6">
        <v>749.54200000000003</v>
      </c>
      <c r="CQ30" s="61">
        <v>1187.2829999999999</v>
      </c>
      <c r="CR30" s="6">
        <v>397.59500000000003</v>
      </c>
      <c r="CS30" s="6">
        <v>35.296999999999997</v>
      </c>
      <c r="CT30" s="6">
        <v>92.802999999999997</v>
      </c>
      <c r="CU30" s="6">
        <v>754.39099999999996</v>
      </c>
      <c r="CV30" s="61">
        <v>1189.3219999999999</v>
      </c>
      <c r="CW30" s="6">
        <v>395.01400000000001</v>
      </c>
      <c r="CX30" s="6">
        <v>34.902000000000001</v>
      </c>
      <c r="CY30" s="6">
        <v>94.926000000000002</v>
      </c>
      <c r="CZ30" s="6">
        <v>759.40599999999995</v>
      </c>
      <c r="DA30" s="61">
        <v>1190.472</v>
      </c>
      <c r="DB30" s="6">
        <v>394.18299999999999</v>
      </c>
      <c r="DC30" s="6">
        <v>34.887</v>
      </c>
      <c r="DD30" s="6">
        <v>95.781000000000006</v>
      </c>
      <c r="DE30" s="6">
        <v>761.40200000000004</v>
      </c>
      <c r="DF30" s="61">
        <v>1185.4970000000001</v>
      </c>
      <c r="DG30" s="6">
        <v>391.48899999999998</v>
      </c>
      <c r="DH30" s="6">
        <v>33.752000000000002</v>
      </c>
      <c r="DI30" s="6">
        <v>95.456000000000003</v>
      </c>
      <c r="DJ30" s="6">
        <v>760.25599999999997</v>
      </c>
      <c r="DK30" s="61">
        <v>1211.479</v>
      </c>
      <c r="DL30" s="6">
        <v>487.47699999999998</v>
      </c>
      <c r="DM30" s="6">
        <v>35.384</v>
      </c>
      <c r="DN30" s="6">
        <v>138.94399999999999</v>
      </c>
      <c r="DO30" s="6">
        <v>1015.06</v>
      </c>
      <c r="DP30" s="115">
        <f>'Non Double Counted #''s'!T30/1000</f>
        <v>1217.9549999999999</v>
      </c>
      <c r="DQ30" s="6">
        <v>494.66800000000001</v>
      </c>
      <c r="DR30" s="6">
        <v>38.82</v>
      </c>
      <c r="DS30" s="6">
        <v>140.45599999999999</v>
      </c>
      <c r="DT30" s="6">
        <v>1006.241</v>
      </c>
      <c r="DU30" s="115">
        <f>'Non Double Counted #''s'!Z30/1000</f>
        <v>1227.3910000000001</v>
      </c>
      <c r="DV30" s="6">
        <v>502.73099999999999</v>
      </c>
      <c r="DW30" s="6">
        <v>41.756999999999998</v>
      </c>
      <c r="DX30" s="6">
        <v>143.19800000000001</v>
      </c>
      <c r="DY30" s="6">
        <v>1002.004</v>
      </c>
      <c r="DZ30" s="115">
        <f>'Non Double Counted #''s'!AF30/1000</f>
        <v>1238.3330000000001</v>
      </c>
      <c r="EA30" s="6">
        <v>510.42500000000001</v>
      </c>
      <c r="EB30" s="6">
        <v>42.996000000000002</v>
      </c>
      <c r="EC30" s="6">
        <v>145.84800000000001</v>
      </c>
      <c r="ED30" s="6">
        <v>1004.136</v>
      </c>
      <c r="EE30" s="115">
        <f>'Non Double Counted #''s'!AL30/1000</f>
        <v>1251.5319999999999</v>
      </c>
      <c r="EF30" s="6">
        <v>520.88900000000001</v>
      </c>
      <c r="EG30" s="6">
        <v>43.848999999999997</v>
      </c>
      <c r="EH30" s="6">
        <v>148.43</v>
      </c>
      <c r="EI30" s="6">
        <v>1006.99</v>
      </c>
      <c r="EJ30" s="115">
        <f>'Non Double Counted #''s'!AR30/1000</f>
        <v>1264.4680000000001</v>
      </c>
      <c r="EK30" s="6">
        <v>532.19100000000003</v>
      </c>
      <c r="EL30" s="6">
        <v>46.587000000000003</v>
      </c>
      <c r="EM30" s="6">
        <v>151.05600000000001</v>
      </c>
      <c r="EN30" s="6">
        <v>1005.309</v>
      </c>
      <c r="EO30" s="115">
        <f>'Non Double Counted #''s'!AX30/1000</f>
        <v>1275.2639999999999</v>
      </c>
      <c r="EP30" s="6">
        <v>542.23900000000003</v>
      </c>
      <c r="EQ30" s="6">
        <v>48.491999999999997</v>
      </c>
      <c r="ER30" s="6">
        <v>153.22900000000001</v>
      </c>
      <c r="ES30" s="6">
        <v>1003.112</v>
      </c>
      <c r="ET30" s="115">
        <f>'Non Double Counted #''s'!BD30/1000</f>
        <v>1277.356</v>
      </c>
      <c r="EU30" s="6">
        <v>544.45799999999997</v>
      </c>
      <c r="EV30" s="6">
        <v>48.395000000000003</v>
      </c>
      <c r="EW30" s="6">
        <v>154.02500000000001</v>
      </c>
      <c r="EX30" s="6">
        <v>1003.663</v>
      </c>
      <c r="EY30" s="115">
        <f>'Non Double Counted #''s'!BJ30/1000</f>
        <v>1288.1980000000001</v>
      </c>
      <c r="EZ30" s="6">
        <v>553.83799999999997</v>
      </c>
      <c r="FA30" s="6">
        <v>50.616</v>
      </c>
      <c r="FB30" s="6">
        <v>155.37200000000001</v>
      </c>
      <c r="FC30" s="6">
        <v>1004.202</v>
      </c>
      <c r="FD30" s="115">
        <f>'Non Double Counted #''s'!BP30/1000</f>
        <v>1295.1780000000001</v>
      </c>
      <c r="FE30" s="6">
        <v>562.41800000000001</v>
      </c>
      <c r="FF30" s="6">
        <v>52.143999999999998</v>
      </c>
      <c r="FG30" s="6">
        <v>157.15700000000001</v>
      </c>
      <c r="FH30" s="6">
        <v>997.2299999999999</v>
      </c>
      <c r="FI30" s="115">
        <f>'Non Double Counted #''s'!BV30/1000</f>
        <v>1360.3009999999999</v>
      </c>
      <c r="FJ30" s="6">
        <v>336.59899999999999</v>
      </c>
      <c r="FK30" s="6">
        <v>21.423999999999999</v>
      </c>
      <c r="FL30" s="6">
        <v>120.842</v>
      </c>
      <c r="FM30" s="6">
        <v>1002.278</v>
      </c>
      <c r="FN30" s="115">
        <f>'Non Double Counted #''s'!CB30/1000</f>
        <v>1374.81</v>
      </c>
      <c r="FO30" s="6">
        <v>505.54</v>
      </c>
      <c r="FP30" s="6">
        <v>38.954000000000001</v>
      </c>
      <c r="FQ30" s="6">
        <v>209.126</v>
      </c>
      <c r="FR30" s="57">
        <v>1060.3320000000001</v>
      </c>
      <c r="FS30" s="101">
        <v>1392313</v>
      </c>
      <c r="FT30" s="6">
        <v>363544</v>
      </c>
      <c r="FU30" s="6">
        <v>29905</v>
      </c>
      <c r="FV30" s="6">
        <v>131744</v>
      </c>
      <c r="FW30" s="57">
        <v>998864</v>
      </c>
      <c r="FX30" s="101">
        <v>1404054</v>
      </c>
      <c r="FY30" s="101">
        <v>372841</v>
      </c>
      <c r="FZ30" s="101">
        <v>32597</v>
      </c>
      <c r="GA30" s="101">
        <v>138065</v>
      </c>
      <c r="GB30" s="151">
        <v>998616</v>
      </c>
      <c r="GC30" s="1">
        <v>1419561</v>
      </c>
      <c r="GD30" s="1">
        <v>378323</v>
      </c>
      <c r="GE30" s="1">
        <v>34864</v>
      </c>
      <c r="GF30" s="101">
        <v>143239</v>
      </c>
      <c r="GG30" s="151">
        <v>680013</v>
      </c>
      <c r="GH30" s="101">
        <v>1431603</v>
      </c>
      <c r="GI30" s="101">
        <v>382852</v>
      </c>
      <c r="GJ30" s="101">
        <v>37413</v>
      </c>
      <c r="GK30" s="101">
        <v>148705</v>
      </c>
      <c r="GL30" s="151">
        <v>682137</v>
      </c>
      <c r="GM30" s="101">
        <v>1428557</v>
      </c>
      <c r="GN30" s="101">
        <v>369064</v>
      </c>
      <c r="GO30" s="101">
        <v>31073</v>
      </c>
      <c r="GP30" s="101">
        <v>148148</v>
      </c>
      <c r="GQ30" s="151">
        <v>690113</v>
      </c>
      <c r="GR30" s="101">
        <v>1427538</v>
      </c>
      <c r="GS30" s="101">
        <v>366546</v>
      </c>
      <c r="GT30" s="101">
        <v>31147</v>
      </c>
      <c r="GU30" s="101">
        <v>150125</v>
      </c>
      <c r="GV30" s="151">
        <v>690408</v>
      </c>
      <c r="GW30" s="101">
        <v>1420593</v>
      </c>
      <c r="GX30" s="101">
        <v>365570</v>
      </c>
      <c r="GY30" s="101">
        <v>31129</v>
      </c>
      <c r="GZ30" s="101">
        <v>150891</v>
      </c>
      <c r="HA30" s="151">
        <v>683267</v>
      </c>
      <c r="HB30" s="101">
        <v>1415872</v>
      </c>
      <c r="HC30" s="101">
        <v>361317</v>
      </c>
      <c r="HD30" s="101">
        <v>30958</v>
      </c>
      <c r="HE30" s="101">
        <v>150864</v>
      </c>
      <c r="HF30" s="151">
        <v>681309</v>
      </c>
      <c r="HG30" s="101">
        <v>1407006</v>
      </c>
      <c r="HH30" s="101">
        <v>355055</v>
      </c>
      <c r="HI30" s="101">
        <v>30537</v>
      </c>
      <c r="HJ30" s="101">
        <v>153943</v>
      </c>
      <c r="HK30" s="151">
        <v>674973</v>
      </c>
      <c r="HL30" s="1">
        <v>1447154</v>
      </c>
      <c r="HM30" s="1">
        <v>364323</v>
      </c>
      <c r="HN30" s="1">
        <v>31360</v>
      </c>
      <c r="HO30" s="1">
        <v>159430</v>
      </c>
      <c r="HP30" s="1">
        <v>693446</v>
      </c>
      <c r="HQ30" s="1">
        <v>1440196</v>
      </c>
      <c r="HR30" s="1">
        <v>363260</v>
      </c>
      <c r="HS30" s="1">
        <v>31516</v>
      </c>
      <c r="HT30" s="1">
        <v>160103</v>
      </c>
      <c r="HU30" s="1">
        <v>5730</v>
      </c>
      <c r="HV30" s="1">
        <v>534794</v>
      </c>
      <c r="HW30" s="1">
        <v>148844</v>
      </c>
      <c r="HX30" s="1">
        <v>689368</v>
      </c>
    </row>
    <row r="31" spans="1:232">
      <c r="A31" s="1" t="s">
        <v>42</v>
      </c>
      <c r="B31" s="6">
        <v>667</v>
      </c>
      <c r="C31" s="6">
        <v>657</v>
      </c>
      <c r="D31" s="6">
        <v>2</v>
      </c>
      <c r="E31" s="6">
        <v>8</v>
      </c>
      <c r="F31" s="61">
        <v>713</v>
      </c>
      <c r="G31" s="6">
        <v>700</v>
      </c>
      <c r="H31" s="6">
        <v>2</v>
      </c>
      <c r="I31" s="6">
        <v>11</v>
      </c>
      <c r="J31" s="61">
        <v>945</v>
      </c>
      <c r="K31" s="6">
        <v>902</v>
      </c>
      <c r="L31" s="6">
        <v>3</v>
      </c>
      <c r="M31" s="6">
        <v>37</v>
      </c>
      <c r="N31" s="6">
        <v>39.5</v>
      </c>
      <c r="O31" s="61">
        <v>1006.734</v>
      </c>
      <c r="P31" s="6">
        <v>978.66700000000003</v>
      </c>
      <c r="Q31" s="6">
        <v>3.5190000000000001</v>
      </c>
      <c r="R31" s="6">
        <v>52.927</v>
      </c>
      <c r="S31" s="6">
        <v>24.547999999999998</v>
      </c>
      <c r="T31" s="61">
        <v>1293.953</v>
      </c>
      <c r="U31" s="6">
        <v>1176.568</v>
      </c>
      <c r="V31" s="6">
        <v>5.2439999999999998</v>
      </c>
      <c r="W31" s="6">
        <v>101.59399999999999</v>
      </c>
      <c r="X31" s="6">
        <v>112.14100000000001</v>
      </c>
      <c r="Y31" s="61">
        <v>962.20299999999997</v>
      </c>
      <c r="Z31" s="6">
        <v>941.28899999999999</v>
      </c>
      <c r="AA31" s="6">
        <v>2.86</v>
      </c>
      <c r="AB31" s="6">
        <v>39.093000000000004</v>
      </c>
      <c r="AC31" s="6">
        <v>18.053999999999998</v>
      </c>
      <c r="AD31" s="61">
        <v>973.72699999999998</v>
      </c>
      <c r="AE31" s="6">
        <v>952.2</v>
      </c>
      <c r="AF31" s="6">
        <v>2.91</v>
      </c>
      <c r="AG31" s="6">
        <v>40.741999999999997</v>
      </c>
      <c r="AH31" s="6">
        <v>18.617000000000001</v>
      </c>
      <c r="AI31" s="61">
        <v>981.85799999999995</v>
      </c>
      <c r="AJ31" s="6">
        <v>959.65300000000002</v>
      </c>
      <c r="AK31" s="6">
        <v>3.024</v>
      </c>
      <c r="AL31" s="6">
        <v>42.328000000000003</v>
      </c>
      <c r="AM31" s="6">
        <v>19.181000000000001</v>
      </c>
      <c r="AN31" s="61">
        <v>990.83699999999999</v>
      </c>
      <c r="AO31" s="6">
        <v>967.91099999999994</v>
      </c>
      <c r="AP31" s="6">
        <v>3.073</v>
      </c>
      <c r="AQ31" s="6">
        <v>44.103999999999999</v>
      </c>
      <c r="AR31" s="6">
        <v>19.853000000000002</v>
      </c>
      <c r="AS31" s="61">
        <v>994.04399999999998</v>
      </c>
      <c r="AT31" s="6">
        <v>970.24599999999998</v>
      </c>
      <c r="AU31" s="6">
        <v>3.2320000000000002</v>
      </c>
      <c r="AV31" s="6">
        <v>45.515000000000001</v>
      </c>
      <c r="AW31" s="6">
        <v>20.565999999999999</v>
      </c>
      <c r="AX31" s="61">
        <v>990.22400000000005</v>
      </c>
      <c r="AY31" s="6">
        <v>965.79300000000001</v>
      </c>
      <c r="AZ31" s="6">
        <v>3.2730000000000001</v>
      </c>
      <c r="BA31" s="6">
        <v>46.588999999999999</v>
      </c>
      <c r="BB31" s="6">
        <v>21.158000000000001</v>
      </c>
      <c r="BC31" s="61">
        <v>985.00400000000002</v>
      </c>
      <c r="BD31" s="6">
        <v>959.94799999999998</v>
      </c>
      <c r="BE31" s="6">
        <v>3.2869999999999999</v>
      </c>
      <c r="BF31" s="6">
        <v>47.673000000000002</v>
      </c>
      <c r="BG31" s="6">
        <v>21.768999999999998</v>
      </c>
      <c r="BH31" s="61">
        <v>985.66800000000001</v>
      </c>
      <c r="BI31" s="6">
        <v>959.72900000000004</v>
      </c>
      <c r="BJ31" s="6">
        <v>3.367</v>
      </c>
      <c r="BK31" s="6">
        <v>49.151000000000003</v>
      </c>
      <c r="BL31" s="6">
        <v>22.571999999999999</v>
      </c>
      <c r="BM31" s="61">
        <v>994.42499999999995</v>
      </c>
      <c r="BN31" s="6">
        <v>967.29</v>
      </c>
      <c r="BO31" s="6">
        <v>3.4689999999999999</v>
      </c>
      <c r="BP31" s="6">
        <v>51.079000000000001</v>
      </c>
      <c r="BQ31" s="6">
        <v>23.666</v>
      </c>
      <c r="BR31" s="61">
        <v>1038.5050000000001</v>
      </c>
      <c r="BS31" s="6">
        <v>1009.153</v>
      </c>
      <c r="BT31" s="6">
        <v>4.109</v>
      </c>
      <c r="BU31" s="6">
        <v>57.039000000000001</v>
      </c>
      <c r="BV31" s="6">
        <v>25.242999999999999</v>
      </c>
      <c r="BW31" s="61">
        <v>1065.8420000000001</v>
      </c>
      <c r="BX31" s="6">
        <v>1035.278</v>
      </c>
      <c r="BY31" s="6">
        <v>4.6130000000000004</v>
      </c>
      <c r="BZ31" s="6">
        <v>61.662999999999997</v>
      </c>
      <c r="CA31" s="6">
        <v>25.951000000000001</v>
      </c>
      <c r="CB31" s="61">
        <v>1100.328</v>
      </c>
      <c r="CC31" s="6">
        <v>1068.2449999999999</v>
      </c>
      <c r="CD31" s="6">
        <v>5.3650000000000002</v>
      </c>
      <c r="CE31" s="6">
        <v>66.292000000000002</v>
      </c>
      <c r="CF31" s="6">
        <v>26.718</v>
      </c>
      <c r="CG31" s="61">
        <v>1134.269</v>
      </c>
      <c r="CH31" s="6">
        <v>1101.2809999999999</v>
      </c>
      <c r="CI31" s="6">
        <v>5.7569999999999997</v>
      </c>
      <c r="CJ31" s="6">
        <v>71.286000000000001</v>
      </c>
      <c r="CK31" s="6">
        <v>27.231000000000002</v>
      </c>
      <c r="CL31" s="61">
        <v>1163.5419999999999</v>
      </c>
      <c r="CM31" s="6">
        <v>1129.0989999999999</v>
      </c>
      <c r="CN31" s="6">
        <v>6.3479999999999999</v>
      </c>
      <c r="CO31" s="6">
        <v>75.864999999999995</v>
      </c>
      <c r="CP31" s="6">
        <v>28.094999999999999</v>
      </c>
      <c r="CQ31" s="61">
        <v>1186.239</v>
      </c>
      <c r="CR31" s="6">
        <v>1151.0999999999999</v>
      </c>
      <c r="CS31" s="6">
        <v>6.5519999999999996</v>
      </c>
      <c r="CT31" s="6">
        <v>80.043999999999997</v>
      </c>
      <c r="CU31" s="6">
        <v>28.587</v>
      </c>
      <c r="CV31" s="61">
        <v>1210.6379999999999</v>
      </c>
      <c r="CW31" s="6">
        <v>1174.126</v>
      </c>
      <c r="CX31" s="6">
        <v>6.7469999999999999</v>
      </c>
      <c r="CY31" s="6">
        <v>84.686999999999998</v>
      </c>
      <c r="CZ31" s="6">
        <v>29.765000000000001</v>
      </c>
      <c r="DA31" s="61">
        <v>1230.923</v>
      </c>
      <c r="DB31" s="6">
        <v>1193.0889999999999</v>
      </c>
      <c r="DC31" s="6">
        <v>7.19</v>
      </c>
      <c r="DD31" s="6">
        <v>88.632999999999996</v>
      </c>
      <c r="DE31" s="6">
        <v>30.643999999999998</v>
      </c>
      <c r="DF31" s="61">
        <v>1251.7</v>
      </c>
      <c r="DG31" s="6">
        <v>1213.0530000000001</v>
      </c>
      <c r="DH31" s="6">
        <v>7.5609999999999999</v>
      </c>
      <c r="DI31" s="6">
        <v>93.028000000000006</v>
      </c>
      <c r="DJ31" s="6">
        <v>31.085999999999999</v>
      </c>
      <c r="DK31" s="61">
        <v>1299.4739999999999</v>
      </c>
      <c r="DL31" s="6">
        <v>1260.2650000000001</v>
      </c>
      <c r="DM31" s="6">
        <v>8.6110000000000007</v>
      </c>
      <c r="DN31" s="6">
        <v>104.759</v>
      </c>
      <c r="DO31" s="6">
        <v>48.21</v>
      </c>
      <c r="DP31" s="115">
        <f>'Non Double Counted #''s'!T31/1000</f>
        <v>1320.732</v>
      </c>
      <c r="DQ31" s="6">
        <v>1279.4860000000001</v>
      </c>
      <c r="DR31" s="6">
        <v>9.7940000000000005</v>
      </c>
      <c r="DS31" s="6">
        <v>110.244</v>
      </c>
      <c r="DT31" s="6">
        <v>49.985999999999997</v>
      </c>
      <c r="DU31" s="115">
        <f>'Non Double Counted #''s'!Z31/1000</f>
        <v>1341.4079999999999</v>
      </c>
      <c r="DV31" s="6">
        <v>1298.42</v>
      </c>
      <c r="DW31" s="6">
        <v>10.872999999999999</v>
      </c>
      <c r="DX31" s="6">
        <v>115.354</v>
      </c>
      <c r="DY31" s="6">
        <v>51.515999999999998</v>
      </c>
      <c r="DZ31" s="115">
        <f>'Non Double Counted #''s'!AF31/1000</f>
        <v>1363.01</v>
      </c>
      <c r="EA31" s="6">
        <v>1318.0360000000001</v>
      </c>
      <c r="EB31" s="6">
        <v>11.996</v>
      </c>
      <c r="EC31" s="6">
        <v>120.402</v>
      </c>
      <c r="ED31" s="6">
        <v>53.338000000000001</v>
      </c>
      <c r="EE31" s="115">
        <f>'Non Double Counted #''s'!AL31/1000</f>
        <v>1390.329</v>
      </c>
      <c r="EF31" s="6">
        <v>1343.154</v>
      </c>
      <c r="EG31" s="6">
        <v>13.215999999999999</v>
      </c>
      <c r="EH31" s="6">
        <v>126.268</v>
      </c>
      <c r="EI31" s="6">
        <v>55.241</v>
      </c>
      <c r="EJ31" s="115">
        <f>'Non Double Counted #''s'!AR31/1000</f>
        <v>1424.127</v>
      </c>
      <c r="EK31" s="6">
        <v>1374.1389999999999</v>
      </c>
      <c r="EL31" s="6">
        <v>14.617000000000001</v>
      </c>
      <c r="EM31" s="6">
        <v>133.21100000000001</v>
      </c>
      <c r="EN31" s="6">
        <v>57.896999999999998</v>
      </c>
      <c r="EO31" s="115">
        <f>'Non Double Counted #''s'!AX31/1000</f>
        <v>1461.183</v>
      </c>
      <c r="EP31" s="6">
        <v>1408.3119999999999</v>
      </c>
      <c r="EQ31" s="6">
        <v>16.201000000000001</v>
      </c>
      <c r="ER31" s="6">
        <v>142.37700000000001</v>
      </c>
      <c r="ES31" s="6">
        <v>60.45</v>
      </c>
      <c r="ET31" s="115">
        <f>'Non Double Counted #''s'!BD31/1000</f>
        <v>1496.145</v>
      </c>
      <c r="EU31" s="6">
        <v>1440.3309999999999</v>
      </c>
      <c r="EV31" s="6">
        <v>17.779</v>
      </c>
      <c r="EW31" s="6">
        <v>151.136</v>
      </c>
      <c r="EX31" s="6">
        <v>63.295999999999999</v>
      </c>
      <c r="EY31" s="115">
        <f>'Non Double Counted #''s'!BJ31/1000</f>
        <v>1523.816</v>
      </c>
      <c r="EZ31" s="6">
        <v>1465.6220000000001</v>
      </c>
      <c r="FA31" s="6">
        <v>19.277000000000001</v>
      </c>
      <c r="FB31" s="6">
        <v>158.809</v>
      </c>
      <c r="FC31" s="6">
        <v>65.575999999999993</v>
      </c>
      <c r="FD31" s="115">
        <f>'Non Double Counted #''s'!BP31/1000</f>
        <v>1545.8009999999999</v>
      </c>
      <c r="FE31" s="6">
        <v>1484.29</v>
      </c>
      <c r="FF31" s="6">
        <v>20.738</v>
      </c>
      <c r="FG31" s="6">
        <v>168.619</v>
      </c>
      <c r="FH31" s="6">
        <v>68.938999999999993</v>
      </c>
      <c r="FI31" s="115">
        <f>'Non Double Counted #''s'!BV31/1000</f>
        <v>1567.5820000000001</v>
      </c>
      <c r="FJ31" s="6">
        <v>1396.4870000000001</v>
      </c>
      <c r="FK31" s="6">
        <v>9.81</v>
      </c>
      <c r="FL31" s="6">
        <v>175.90100000000001</v>
      </c>
      <c r="FM31" s="6">
        <v>161.285</v>
      </c>
      <c r="FN31" s="115">
        <f>'Non Double Counted #''s'!CB31/1000</f>
        <v>1584.9849999999999</v>
      </c>
      <c r="FO31" s="6">
        <v>1351.864</v>
      </c>
      <c r="FP31" s="6">
        <v>15.646000000000001</v>
      </c>
      <c r="FQ31" s="6">
        <v>188.99700000000001</v>
      </c>
      <c r="FR31" s="57">
        <v>64.701999999999998</v>
      </c>
      <c r="FS31" s="101">
        <v>1595728</v>
      </c>
      <c r="FT31" s="6">
        <v>1497404</v>
      </c>
      <c r="FU31" s="6">
        <v>12037</v>
      </c>
      <c r="FV31" s="6">
        <v>185160</v>
      </c>
      <c r="FW31" s="57">
        <v>86287</v>
      </c>
      <c r="FX31" s="101">
        <v>1612136</v>
      </c>
      <c r="FY31" s="101">
        <v>1510243</v>
      </c>
      <c r="FZ31" s="101">
        <v>12860</v>
      </c>
      <c r="GA31" s="101">
        <v>190250</v>
      </c>
      <c r="GB31" s="151">
        <v>89033</v>
      </c>
      <c r="GC31" s="1">
        <v>1634464</v>
      </c>
      <c r="GD31" s="1">
        <v>1528744</v>
      </c>
      <c r="GE31" s="1">
        <v>13507</v>
      </c>
      <c r="GF31" s="101">
        <v>196502</v>
      </c>
      <c r="GG31" s="151">
        <v>54634</v>
      </c>
      <c r="GH31" s="101">
        <v>1654930</v>
      </c>
      <c r="GI31" s="101">
        <v>1545478</v>
      </c>
      <c r="GJ31" s="101">
        <v>13932</v>
      </c>
      <c r="GK31" s="101">
        <v>202430</v>
      </c>
      <c r="GL31" s="151">
        <v>56825</v>
      </c>
      <c r="GM31" s="101">
        <v>1683140</v>
      </c>
      <c r="GN31" s="101">
        <v>1571098</v>
      </c>
      <c r="GO31" s="101">
        <v>14183</v>
      </c>
      <c r="GP31" s="101">
        <v>207743</v>
      </c>
      <c r="GQ31" s="151">
        <v>57786</v>
      </c>
      <c r="GR31" s="101">
        <v>1716943</v>
      </c>
      <c r="GS31" s="101">
        <v>1599814</v>
      </c>
      <c r="GT31" s="101">
        <v>15052</v>
      </c>
      <c r="GU31" s="101">
        <v>215392</v>
      </c>
      <c r="GV31" s="151">
        <v>60032</v>
      </c>
      <c r="GW31" s="101">
        <v>1750536</v>
      </c>
      <c r="GX31" s="101">
        <v>1630052</v>
      </c>
      <c r="GY31" s="101">
        <v>15782</v>
      </c>
      <c r="GZ31" s="101">
        <v>222206</v>
      </c>
      <c r="HA31" s="151">
        <v>61284</v>
      </c>
      <c r="HB31" s="101">
        <v>1787065</v>
      </c>
      <c r="HC31" s="101">
        <v>1662365</v>
      </c>
      <c r="HD31" s="101">
        <v>16346</v>
      </c>
      <c r="HE31" s="101">
        <v>229490</v>
      </c>
      <c r="HF31" s="151">
        <v>62775</v>
      </c>
      <c r="HG31" s="101">
        <v>1826913</v>
      </c>
      <c r="HH31" s="101">
        <v>1697299</v>
      </c>
      <c r="HI31" s="101">
        <v>16771</v>
      </c>
      <c r="HJ31" s="101">
        <v>237272</v>
      </c>
      <c r="HK31" s="151">
        <v>65230</v>
      </c>
      <c r="HL31" s="1">
        <v>1904314</v>
      </c>
      <c r="HM31" s="1">
        <v>1766292</v>
      </c>
      <c r="HN31" s="1">
        <v>18083</v>
      </c>
      <c r="HO31" s="1">
        <v>252314</v>
      </c>
      <c r="HP31" s="1">
        <v>68036</v>
      </c>
      <c r="HQ31" s="1">
        <v>1939033</v>
      </c>
      <c r="HR31" s="1">
        <v>1795997</v>
      </c>
      <c r="HS31" s="1">
        <v>18882</v>
      </c>
      <c r="HT31" s="1">
        <v>261920</v>
      </c>
      <c r="HU31" s="1">
        <v>33188</v>
      </c>
      <c r="HV31" s="1">
        <v>32203</v>
      </c>
      <c r="HW31" s="1">
        <v>4540</v>
      </c>
      <c r="HX31" s="1">
        <v>69931</v>
      </c>
    </row>
    <row r="32" spans="1:232">
      <c r="A32" s="1" t="s">
        <v>43</v>
      </c>
      <c r="B32" s="6">
        <v>676</v>
      </c>
      <c r="C32" s="6">
        <v>651</v>
      </c>
      <c r="D32" s="6">
        <v>2</v>
      </c>
      <c r="E32" s="6">
        <v>23</v>
      </c>
      <c r="F32" s="61">
        <v>695</v>
      </c>
      <c r="G32" s="6">
        <v>664</v>
      </c>
      <c r="H32" s="6">
        <v>2</v>
      </c>
      <c r="I32" s="6">
        <v>29</v>
      </c>
      <c r="J32" s="61">
        <v>787</v>
      </c>
      <c r="K32" s="6">
        <v>740</v>
      </c>
      <c r="L32" s="6">
        <v>2</v>
      </c>
      <c r="M32" s="6">
        <v>10</v>
      </c>
      <c r="N32" s="6">
        <v>44.9</v>
      </c>
      <c r="O32" s="61">
        <v>799.06500000000005</v>
      </c>
      <c r="P32" s="6">
        <v>744.21799999999996</v>
      </c>
      <c r="Q32" s="6">
        <v>2.4239999999999999</v>
      </c>
      <c r="R32" s="6">
        <v>12.175000000000001</v>
      </c>
      <c r="S32" s="6">
        <v>52.423000000000002</v>
      </c>
      <c r="T32" s="61">
        <v>902.19500000000005</v>
      </c>
      <c r="U32" s="6">
        <v>817.60400000000004</v>
      </c>
      <c r="V32" s="6">
        <v>2.359</v>
      </c>
      <c r="W32" s="6">
        <v>18.489999999999998</v>
      </c>
      <c r="X32" s="6">
        <v>82.231999999999999</v>
      </c>
      <c r="Y32" s="61">
        <v>795.31500000000005</v>
      </c>
      <c r="Z32" s="6">
        <v>752.05399999999997</v>
      </c>
      <c r="AA32" s="6">
        <v>1.8720000000000001</v>
      </c>
      <c r="AB32" s="6">
        <v>9.9390000000000001</v>
      </c>
      <c r="AC32" s="6">
        <v>41.389000000000003</v>
      </c>
      <c r="AD32" s="61">
        <v>803.99</v>
      </c>
      <c r="AE32" s="6">
        <v>759.39400000000001</v>
      </c>
      <c r="AF32" s="6">
        <v>1.9279999999999999</v>
      </c>
      <c r="AG32" s="6">
        <v>10.228999999999999</v>
      </c>
      <c r="AH32" s="6">
        <v>42.667999999999999</v>
      </c>
      <c r="AI32" s="61">
        <v>814.02700000000004</v>
      </c>
      <c r="AJ32" s="6">
        <v>767.78599999999994</v>
      </c>
      <c r="AK32" s="6">
        <v>2.0329999999999999</v>
      </c>
      <c r="AL32" s="6">
        <v>10.564</v>
      </c>
      <c r="AM32" s="6">
        <v>44.207999999999998</v>
      </c>
      <c r="AN32" s="61">
        <v>820.89400000000001</v>
      </c>
      <c r="AO32" s="6">
        <v>773.04700000000003</v>
      </c>
      <c r="AP32" s="6">
        <v>2.0960000000000001</v>
      </c>
      <c r="AQ32" s="6">
        <v>10.903</v>
      </c>
      <c r="AR32" s="6">
        <v>45.750999999999998</v>
      </c>
      <c r="AS32" s="61">
        <v>822.30600000000004</v>
      </c>
      <c r="AT32" s="6">
        <v>773.29499999999996</v>
      </c>
      <c r="AU32" s="6">
        <v>2.2320000000000002</v>
      </c>
      <c r="AV32" s="6">
        <v>11.17</v>
      </c>
      <c r="AW32" s="6">
        <v>46.779000000000003</v>
      </c>
      <c r="AX32" s="61">
        <v>813.74699999999996</v>
      </c>
      <c r="AY32" s="6">
        <v>764.04499999999996</v>
      </c>
      <c r="AZ32" s="6">
        <v>2.2690000000000001</v>
      </c>
      <c r="BA32" s="6">
        <v>11.27</v>
      </c>
      <c r="BB32" s="6">
        <v>47.433</v>
      </c>
      <c r="BC32" s="61">
        <v>805.06200000000001</v>
      </c>
      <c r="BD32" s="6">
        <v>754.44399999999996</v>
      </c>
      <c r="BE32" s="6">
        <v>2.2810000000000001</v>
      </c>
      <c r="BF32" s="6">
        <v>11.417</v>
      </c>
      <c r="BG32" s="6">
        <v>48.337000000000003</v>
      </c>
      <c r="BH32" s="61">
        <v>800.19399999999996</v>
      </c>
      <c r="BI32" s="6">
        <v>748.32799999999997</v>
      </c>
      <c r="BJ32" s="6">
        <v>2.3319999999999999</v>
      </c>
      <c r="BK32" s="6">
        <v>11.637</v>
      </c>
      <c r="BL32" s="6">
        <v>49.533999999999999</v>
      </c>
      <c r="BM32" s="61">
        <v>799.64200000000005</v>
      </c>
      <c r="BN32" s="6">
        <v>745.80499999999995</v>
      </c>
      <c r="BO32" s="6">
        <v>2.407</v>
      </c>
      <c r="BP32" s="6">
        <v>11.952</v>
      </c>
      <c r="BQ32" s="6">
        <v>51.43</v>
      </c>
      <c r="BR32" s="61">
        <v>807.87099999999998</v>
      </c>
      <c r="BS32" s="6">
        <v>751.50400000000002</v>
      </c>
      <c r="BT32" s="6">
        <v>2.5179999999999998</v>
      </c>
      <c r="BU32" s="6">
        <v>12.535</v>
      </c>
      <c r="BV32" s="6">
        <v>53.848999999999997</v>
      </c>
      <c r="BW32" s="61">
        <v>822.49800000000005</v>
      </c>
      <c r="BX32" s="6">
        <v>765.31299999999999</v>
      </c>
      <c r="BY32" s="6">
        <v>2.5670000000000002</v>
      </c>
      <c r="BZ32" s="6">
        <v>13.047000000000001</v>
      </c>
      <c r="CA32" s="6">
        <v>54.618000000000002</v>
      </c>
      <c r="CB32" s="61">
        <v>840.05200000000002</v>
      </c>
      <c r="CC32" s="6">
        <v>781.81500000000005</v>
      </c>
      <c r="CD32" s="6">
        <v>2.7959999999999998</v>
      </c>
      <c r="CE32" s="6">
        <v>13.385</v>
      </c>
      <c r="CF32" s="6">
        <v>55.441000000000003</v>
      </c>
      <c r="CG32" s="61">
        <v>854.91399999999999</v>
      </c>
      <c r="CH32" s="6">
        <v>795.05700000000002</v>
      </c>
      <c r="CI32" s="6">
        <v>2.9420000000000002</v>
      </c>
      <c r="CJ32" s="6">
        <v>14.157</v>
      </c>
      <c r="CK32" s="6">
        <v>56.914999999999999</v>
      </c>
      <c r="CL32" s="61">
        <v>868.47799999999995</v>
      </c>
      <c r="CM32" s="6">
        <v>807.28700000000003</v>
      </c>
      <c r="CN32" s="6">
        <v>3.0510000000000002</v>
      </c>
      <c r="CO32" s="6">
        <v>14.821999999999999</v>
      </c>
      <c r="CP32" s="6">
        <v>58.14</v>
      </c>
      <c r="CQ32" s="61">
        <v>876.73400000000004</v>
      </c>
      <c r="CR32" s="6">
        <v>814.64200000000005</v>
      </c>
      <c r="CS32" s="6">
        <v>3.157</v>
      </c>
      <c r="CT32" s="6">
        <v>14.701000000000001</v>
      </c>
      <c r="CU32" s="6">
        <v>58.935000000000002</v>
      </c>
      <c r="CV32" s="61">
        <v>878.70600000000002</v>
      </c>
      <c r="CW32" s="6">
        <v>815.71799999999996</v>
      </c>
      <c r="CX32" s="6">
        <v>3.0950000000000002</v>
      </c>
      <c r="CY32" s="6">
        <v>15.151999999999999</v>
      </c>
      <c r="CZ32" s="6">
        <v>59.893000000000001</v>
      </c>
      <c r="DA32" s="61">
        <v>879.53300000000002</v>
      </c>
      <c r="DB32" s="6">
        <v>815.40800000000002</v>
      </c>
      <c r="DC32" s="6">
        <v>3.194</v>
      </c>
      <c r="DD32" s="6">
        <v>15.77</v>
      </c>
      <c r="DE32" s="6">
        <v>60.930999999999997</v>
      </c>
      <c r="DF32" s="61">
        <v>882.779</v>
      </c>
      <c r="DG32" s="6">
        <v>816.995</v>
      </c>
      <c r="DH32" s="6">
        <v>3.1680000000000001</v>
      </c>
      <c r="DI32" s="6">
        <v>16.152000000000001</v>
      </c>
      <c r="DJ32" s="6">
        <v>62.616</v>
      </c>
      <c r="DK32" s="61">
        <v>903.28300000000002</v>
      </c>
      <c r="DL32" s="6">
        <v>838.02300000000002</v>
      </c>
      <c r="DM32" s="6">
        <v>4.7249999999999996</v>
      </c>
      <c r="DN32" s="6">
        <v>19.161999999999999</v>
      </c>
      <c r="DO32" s="6">
        <v>74.581999999999994</v>
      </c>
      <c r="DP32" s="115">
        <f>'Non Double Counted #''s'!T32/1000</f>
        <v>905.85400000000004</v>
      </c>
      <c r="DQ32" s="6">
        <v>839.16200000000003</v>
      </c>
      <c r="DR32" s="6">
        <v>5.3419999999999996</v>
      </c>
      <c r="DS32" s="6">
        <v>20.64</v>
      </c>
      <c r="DT32" s="6">
        <v>75.745999999999995</v>
      </c>
      <c r="DU32" s="115">
        <f>'Non Double Counted #''s'!Z32/1000</f>
        <v>909.85900000000004</v>
      </c>
      <c r="DV32" s="6">
        <v>842.02</v>
      </c>
      <c r="DW32" s="6">
        <v>5.8440000000000003</v>
      </c>
      <c r="DX32" s="6">
        <v>21.864000000000001</v>
      </c>
      <c r="DY32" s="6">
        <v>76.674999999999997</v>
      </c>
      <c r="DZ32" s="115">
        <f>'Non Double Counted #''s'!AF32/1000</f>
        <v>916.75400000000002</v>
      </c>
      <c r="EA32" s="6">
        <v>847.56299999999999</v>
      </c>
      <c r="EB32" s="6">
        <v>6.3959999999999999</v>
      </c>
      <c r="EC32" s="6">
        <v>23.137</v>
      </c>
      <c r="ED32" s="6">
        <v>77.766000000000005</v>
      </c>
      <c r="EE32" s="115">
        <f>'Non Double Counted #''s'!AL32/1000</f>
        <v>925.96900000000005</v>
      </c>
      <c r="EF32" s="6">
        <v>855.197</v>
      </c>
      <c r="EG32" s="6">
        <v>7.0069999999999997</v>
      </c>
      <c r="EH32" s="6">
        <v>24.475999999999999</v>
      </c>
      <c r="EI32" s="6">
        <v>79.108999999999995</v>
      </c>
      <c r="EJ32" s="115">
        <f>'Non Double Counted #''s'!AR32/1000</f>
        <v>934.88800000000003</v>
      </c>
      <c r="EK32" s="6">
        <v>862.65499999999997</v>
      </c>
      <c r="EL32" s="6">
        <v>7.492</v>
      </c>
      <c r="EM32" s="6">
        <v>25.971</v>
      </c>
      <c r="EN32" s="6">
        <v>80.488</v>
      </c>
      <c r="EO32" s="115">
        <f>'Non Double Counted #''s'!AX32/1000</f>
        <v>945.428</v>
      </c>
      <c r="EP32" s="6">
        <v>871.84900000000005</v>
      </c>
      <c r="EQ32" s="6">
        <v>8.1590000000000007</v>
      </c>
      <c r="ER32" s="6">
        <v>27.382999999999999</v>
      </c>
      <c r="ES32" s="6">
        <v>81.632999999999996</v>
      </c>
      <c r="ET32" s="115">
        <f>'Non Double Counted #''s'!BD32/1000</f>
        <v>956.62400000000002</v>
      </c>
      <c r="EU32" s="6">
        <v>881.62800000000004</v>
      </c>
      <c r="EV32" s="6">
        <v>8.7560000000000002</v>
      </c>
      <c r="EW32" s="6">
        <v>28.681999999999999</v>
      </c>
      <c r="EX32" s="6">
        <v>82.908000000000001</v>
      </c>
      <c r="EY32" s="115">
        <f>'Non Double Counted #''s'!BJ32/1000</f>
        <v>967.44</v>
      </c>
      <c r="EZ32" s="6">
        <v>891.07899999999995</v>
      </c>
      <c r="FA32" s="6">
        <v>9.3789999999999996</v>
      </c>
      <c r="FB32" s="6">
        <v>29.858000000000001</v>
      </c>
      <c r="FC32" s="6">
        <v>84.265000000000001</v>
      </c>
      <c r="FD32" s="115">
        <f>'Non Double Counted #''s'!BP32/1000</f>
        <v>974.98900000000003</v>
      </c>
      <c r="FE32" s="6">
        <v>896.53099999999995</v>
      </c>
      <c r="FF32" s="6">
        <v>10.111000000000001</v>
      </c>
      <c r="FG32" s="6">
        <v>31.413</v>
      </c>
      <c r="FH32" s="6">
        <v>86.460999999999999</v>
      </c>
      <c r="FI32" s="115">
        <f>'Non Double Counted #''s'!BV32/1000</f>
        <v>989.41499999999996</v>
      </c>
      <c r="FJ32" s="6">
        <v>884.96100000000001</v>
      </c>
      <c r="FK32" s="6">
        <v>4.0270000000000001</v>
      </c>
      <c r="FL32" s="6">
        <v>28.565000000000001</v>
      </c>
      <c r="FM32" s="6">
        <v>100.42699999999999</v>
      </c>
      <c r="FN32" s="115">
        <f>'Non Double Counted #''s'!CB32/1000</f>
        <v>998.19899999999996</v>
      </c>
      <c r="FO32" s="6">
        <v>894.19299999999998</v>
      </c>
      <c r="FP32" s="6">
        <v>8.6319999999999997</v>
      </c>
      <c r="FQ32" s="6">
        <v>33.094000000000001</v>
      </c>
      <c r="FR32" s="57">
        <v>87.775000000000006</v>
      </c>
      <c r="FS32" s="101">
        <v>1005141</v>
      </c>
      <c r="FT32" s="6">
        <v>901340</v>
      </c>
      <c r="FU32" s="6">
        <v>5679</v>
      </c>
      <c r="FV32" s="6">
        <v>31552</v>
      </c>
      <c r="FW32" s="57">
        <v>98122</v>
      </c>
      <c r="FX32" s="101">
        <v>1015165</v>
      </c>
      <c r="FY32" s="101">
        <v>908671</v>
      </c>
      <c r="FZ32" s="101">
        <v>5860</v>
      </c>
      <c r="GA32" s="101">
        <v>33689</v>
      </c>
      <c r="GB32" s="151">
        <v>100634</v>
      </c>
      <c r="GC32" s="1">
        <v>1023579</v>
      </c>
      <c r="GD32" s="1">
        <v>914674</v>
      </c>
      <c r="GE32" s="1">
        <v>6108</v>
      </c>
      <c r="GF32" s="101">
        <v>35362</v>
      </c>
      <c r="GG32" s="151">
        <v>76218</v>
      </c>
      <c r="GH32" s="101">
        <v>1032949</v>
      </c>
      <c r="GI32" s="101">
        <v>921857</v>
      </c>
      <c r="GJ32" s="101">
        <v>6250</v>
      </c>
      <c r="GK32" s="101">
        <v>37201</v>
      </c>
      <c r="GL32" s="151">
        <v>77420</v>
      </c>
      <c r="GM32" s="101">
        <v>1042520</v>
      </c>
      <c r="GN32" s="101">
        <v>929802</v>
      </c>
      <c r="GO32" s="101">
        <v>6034</v>
      </c>
      <c r="GP32" s="101">
        <v>37840</v>
      </c>
      <c r="GQ32" s="151">
        <v>78490</v>
      </c>
      <c r="GR32" s="101">
        <v>1050493</v>
      </c>
      <c r="GS32" s="101">
        <v>935792</v>
      </c>
      <c r="GT32" s="101">
        <v>6114</v>
      </c>
      <c r="GU32" s="101">
        <v>39633</v>
      </c>
      <c r="GV32" s="151">
        <v>79665</v>
      </c>
      <c r="GW32" s="101">
        <v>1060665</v>
      </c>
      <c r="GX32" s="101">
        <v>943749</v>
      </c>
      <c r="GY32" s="101">
        <v>6260</v>
      </c>
      <c r="GZ32" s="101">
        <v>42282</v>
      </c>
      <c r="HA32" s="151">
        <v>81317</v>
      </c>
      <c r="HB32" s="101">
        <v>1068778</v>
      </c>
      <c r="HC32" s="101">
        <v>950211</v>
      </c>
      <c r="HD32" s="101">
        <v>6389</v>
      </c>
      <c r="HE32" s="101">
        <v>43289</v>
      </c>
      <c r="HF32" s="151">
        <v>81849</v>
      </c>
      <c r="HG32" s="101">
        <v>1080577</v>
      </c>
      <c r="HH32" s="101">
        <v>959778</v>
      </c>
      <c r="HI32" s="101">
        <v>6527</v>
      </c>
      <c r="HJ32" s="101">
        <v>44960</v>
      </c>
      <c r="HK32" s="151">
        <v>82820</v>
      </c>
      <c r="HL32" s="1">
        <v>1106227</v>
      </c>
      <c r="HM32" s="1">
        <v>982261</v>
      </c>
      <c r="HN32" s="1">
        <v>6887</v>
      </c>
      <c r="HO32" s="1">
        <v>48076</v>
      </c>
      <c r="HP32" s="1">
        <v>84247</v>
      </c>
      <c r="HQ32" s="1">
        <v>1122867</v>
      </c>
      <c r="HR32" s="1">
        <v>996179</v>
      </c>
      <c r="HS32" s="1">
        <v>6993</v>
      </c>
      <c r="HT32" s="1">
        <v>50719</v>
      </c>
      <c r="HU32" s="1">
        <v>72451</v>
      </c>
      <c r="HV32" s="1">
        <v>12084</v>
      </c>
      <c r="HW32" s="1">
        <v>1108</v>
      </c>
      <c r="HX32" s="1">
        <v>85643</v>
      </c>
    </row>
    <row r="33" spans="1:232">
      <c r="A33" s="1" t="s">
        <v>44</v>
      </c>
      <c r="B33" s="6">
        <v>285</v>
      </c>
      <c r="C33" s="6">
        <v>263</v>
      </c>
      <c r="D33" s="6">
        <v>14</v>
      </c>
      <c r="E33" s="6">
        <v>8</v>
      </c>
      <c r="F33" s="61">
        <v>489</v>
      </c>
      <c r="G33" s="6">
        <v>449</v>
      </c>
      <c r="H33" s="6">
        <v>28</v>
      </c>
      <c r="I33" s="6">
        <v>12</v>
      </c>
      <c r="J33" s="61">
        <v>799</v>
      </c>
      <c r="K33" s="6">
        <v>699</v>
      </c>
      <c r="L33" s="6">
        <v>51</v>
      </c>
      <c r="M33" s="6">
        <v>54</v>
      </c>
      <c r="N33" s="6">
        <v>48.9</v>
      </c>
      <c r="O33" s="61">
        <v>1201.675</v>
      </c>
      <c r="P33" s="6">
        <v>1061.3030000000001</v>
      </c>
      <c r="Q33" s="6">
        <v>79.861999999999995</v>
      </c>
      <c r="R33" s="6">
        <v>124.408</v>
      </c>
      <c r="S33" s="6">
        <v>60.51</v>
      </c>
      <c r="T33" s="61">
        <v>1998.2570000000001</v>
      </c>
      <c r="U33" s="6">
        <v>1503.0830000000001</v>
      </c>
      <c r="V33" s="6">
        <v>132.49</v>
      </c>
      <c r="W33" s="6">
        <v>393.53899999999999</v>
      </c>
      <c r="X33" s="6">
        <v>362.68400000000003</v>
      </c>
      <c r="Y33" s="61">
        <v>847.63900000000001</v>
      </c>
      <c r="Z33" s="6">
        <v>760.93899999999996</v>
      </c>
      <c r="AA33" s="6">
        <v>54.277000000000001</v>
      </c>
      <c r="AB33" s="6">
        <v>61.033999999999999</v>
      </c>
      <c r="AC33" s="6">
        <v>32.423000000000002</v>
      </c>
      <c r="AD33" s="61">
        <v>881.54499999999996</v>
      </c>
      <c r="AE33" s="6">
        <v>789.85199999999998</v>
      </c>
      <c r="AF33" s="6">
        <v>56.56</v>
      </c>
      <c r="AG33" s="6">
        <v>66.414000000000001</v>
      </c>
      <c r="AH33" s="6">
        <v>35.133000000000003</v>
      </c>
      <c r="AI33" s="61">
        <v>901.97400000000005</v>
      </c>
      <c r="AJ33" s="6">
        <v>806.86</v>
      </c>
      <c r="AK33" s="6">
        <v>58.146000000000001</v>
      </c>
      <c r="AL33" s="6">
        <v>70.97</v>
      </c>
      <c r="AM33" s="6">
        <v>36.968000000000004</v>
      </c>
      <c r="AN33" s="61">
        <v>924.90499999999997</v>
      </c>
      <c r="AO33" s="6">
        <v>826.33399999999995</v>
      </c>
      <c r="AP33" s="6">
        <v>59.478999999999999</v>
      </c>
      <c r="AQ33" s="6">
        <v>75.963999999999999</v>
      </c>
      <c r="AR33" s="6">
        <v>39.091999999999999</v>
      </c>
      <c r="AS33" s="61">
        <v>951.024</v>
      </c>
      <c r="AT33" s="6">
        <v>848.46299999999997</v>
      </c>
      <c r="AU33" s="6">
        <v>61.085000000000001</v>
      </c>
      <c r="AV33" s="6">
        <v>81.347999999999999</v>
      </c>
      <c r="AW33" s="6">
        <v>41.475999999999999</v>
      </c>
      <c r="AX33" s="61">
        <v>980.65300000000002</v>
      </c>
      <c r="AY33" s="6">
        <v>873.61800000000005</v>
      </c>
      <c r="AZ33" s="6">
        <v>62.95</v>
      </c>
      <c r="BA33" s="6">
        <v>87.298000000000002</v>
      </c>
      <c r="BB33" s="6">
        <v>44.085000000000001</v>
      </c>
      <c r="BC33" s="61">
        <v>1023.417</v>
      </c>
      <c r="BD33" s="6">
        <v>909.95799999999997</v>
      </c>
      <c r="BE33" s="6">
        <v>66.134</v>
      </c>
      <c r="BF33" s="6">
        <v>94.935000000000002</v>
      </c>
      <c r="BG33" s="6">
        <v>47.325000000000003</v>
      </c>
      <c r="BH33" s="61">
        <v>1075.0250000000001</v>
      </c>
      <c r="BI33" s="6">
        <v>953.79899999999998</v>
      </c>
      <c r="BJ33" s="6">
        <v>69.956000000000003</v>
      </c>
      <c r="BK33" s="6">
        <v>104</v>
      </c>
      <c r="BL33" s="6">
        <v>51.27</v>
      </c>
      <c r="BM33" s="61">
        <v>1137.367</v>
      </c>
      <c r="BN33" s="6">
        <v>1006.896</v>
      </c>
      <c r="BO33" s="6">
        <v>74.566000000000003</v>
      </c>
      <c r="BP33" s="6">
        <v>114.315</v>
      </c>
      <c r="BQ33" s="6">
        <v>55.905000000000001</v>
      </c>
      <c r="BR33" s="61">
        <v>1285.07</v>
      </c>
      <c r="BS33" s="6">
        <v>1130.3879999999999</v>
      </c>
      <c r="BT33" s="6">
        <v>87.406000000000006</v>
      </c>
      <c r="BU33" s="6">
        <v>140.048</v>
      </c>
      <c r="BV33" s="6">
        <v>67.275999999999996</v>
      </c>
      <c r="BW33" s="61">
        <v>1332.5329999999999</v>
      </c>
      <c r="BX33" s="6">
        <v>1168.027</v>
      </c>
      <c r="BY33" s="6">
        <v>92.831000000000003</v>
      </c>
      <c r="BZ33" s="6">
        <v>150.839</v>
      </c>
      <c r="CA33" s="6">
        <v>71.674999999999997</v>
      </c>
      <c r="CB33" s="61">
        <v>1382.223</v>
      </c>
      <c r="CC33" s="6">
        <v>1207.69</v>
      </c>
      <c r="CD33" s="6">
        <v>97.340999999999994</v>
      </c>
      <c r="CE33" s="6">
        <v>163.29900000000001</v>
      </c>
      <c r="CF33" s="6">
        <v>77.191999999999993</v>
      </c>
      <c r="CG33" s="61">
        <v>1457.9970000000001</v>
      </c>
      <c r="CH33" s="6">
        <v>1269.261</v>
      </c>
      <c r="CI33" s="6">
        <v>105.161</v>
      </c>
      <c r="CJ33" s="6">
        <v>182.078</v>
      </c>
      <c r="CK33" s="6">
        <v>83.575000000000003</v>
      </c>
      <c r="CL33" s="61">
        <v>1528.3630000000001</v>
      </c>
      <c r="CM33" s="6">
        <v>1326.3150000000001</v>
      </c>
      <c r="CN33" s="6">
        <v>112.056</v>
      </c>
      <c r="CO33" s="6">
        <v>203.96600000000001</v>
      </c>
      <c r="CP33" s="6">
        <v>89.992000000000004</v>
      </c>
      <c r="CQ33" s="61">
        <v>1600.345</v>
      </c>
      <c r="CR33" s="6">
        <v>1385.2550000000001</v>
      </c>
      <c r="CS33" s="6">
        <v>118.714</v>
      </c>
      <c r="CT33" s="6">
        <v>224.934</v>
      </c>
      <c r="CU33" s="6">
        <v>96.376000000000005</v>
      </c>
      <c r="CV33" s="61">
        <v>1675.5809999999999</v>
      </c>
      <c r="CW33" s="6">
        <v>1446.3779999999999</v>
      </c>
      <c r="CX33" s="6">
        <v>124.79300000000001</v>
      </c>
      <c r="CY33" s="6">
        <v>253.62299999999999</v>
      </c>
      <c r="CZ33" s="6">
        <v>104.41</v>
      </c>
      <c r="DA33" s="61">
        <v>1743.7719999999999</v>
      </c>
      <c r="DB33" s="6">
        <v>1499.1189999999999</v>
      </c>
      <c r="DC33" s="6">
        <v>132.60300000000001</v>
      </c>
      <c r="DD33" s="6">
        <v>279.59199999999998</v>
      </c>
      <c r="DE33" s="6">
        <v>112.05</v>
      </c>
      <c r="DF33" s="61">
        <v>1809.2529999999999</v>
      </c>
      <c r="DG33" s="6">
        <v>1548.143</v>
      </c>
      <c r="DH33" s="6">
        <v>140.03100000000001</v>
      </c>
      <c r="DI33" s="6">
        <v>304.36399999999998</v>
      </c>
      <c r="DJ33" s="6">
        <v>121.07899999999999</v>
      </c>
      <c r="DK33" s="61">
        <v>2018.2439999999999</v>
      </c>
      <c r="DL33" s="6">
        <v>1737.4380000000001</v>
      </c>
      <c r="DM33" s="6">
        <v>154.68600000000001</v>
      </c>
      <c r="DN33" s="6">
        <v>406.779</v>
      </c>
      <c r="DO33" s="6">
        <v>175.43299999999999</v>
      </c>
      <c r="DP33" s="115">
        <f>'Non Double Counted #''s'!T33/1000</f>
        <v>2093.973</v>
      </c>
      <c r="DQ33" s="6">
        <v>1795.047</v>
      </c>
      <c r="DR33" s="6">
        <v>164.072</v>
      </c>
      <c r="DS33" s="6">
        <v>439.173</v>
      </c>
      <c r="DT33" s="6">
        <v>187.75200000000001</v>
      </c>
      <c r="DU33" s="115">
        <f>'Non Double Counted #''s'!Z33/1000</f>
        <v>2164.518</v>
      </c>
      <c r="DV33" s="6">
        <v>1847.748</v>
      </c>
      <c r="DW33" s="6">
        <v>172.85</v>
      </c>
      <c r="DX33" s="6">
        <v>470.25799999999998</v>
      </c>
      <c r="DY33" s="6">
        <v>200.04400000000001</v>
      </c>
      <c r="DZ33" s="115">
        <f>'Non Double Counted #''s'!AF33/1000</f>
        <v>2233.83</v>
      </c>
      <c r="EA33" s="6">
        <v>1900.181</v>
      </c>
      <c r="EB33" s="6">
        <v>181.07599999999999</v>
      </c>
      <c r="EC33" s="6">
        <v>499.31299999999999</v>
      </c>
      <c r="ED33" s="6">
        <v>212.01499999999999</v>
      </c>
      <c r="EE33" s="115">
        <f>'Non Double Counted #''s'!AL33/1000</f>
        <v>2323.875</v>
      </c>
      <c r="EF33" s="6">
        <v>1968.5319999999999</v>
      </c>
      <c r="EG33" s="6">
        <v>192.44800000000001</v>
      </c>
      <c r="EH33" s="6">
        <v>534.928</v>
      </c>
      <c r="EI33" s="6">
        <v>226.44900000000001</v>
      </c>
      <c r="EJ33" s="115">
        <f>'Non Double Counted #''s'!AR33/1000</f>
        <v>2401.6709999999998</v>
      </c>
      <c r="EK33" s="6">
        <v>2024.462</v>
      </c>
      <c r="EL33" s="6">
        <v>203.774</v>
      </c>
      <c r="EM33" s="6">
        <v>572.74</v>
      </c>
      <c r="EN33" s="6">
        <v>241.054</v>
      </c>
      <c r="EO33" s="115">
        <f>'Non Double Counted #''s'!AX33/1000</f>
        <v>2484.1959999999999</v>
      </c>
      <c r="EP33" s="6">
        <v>2083.4079999999999</v>
      </c>
      <c r="EQ33" s="6">
        <v>216.14500000000001</v>
      </c>
      <c r="ER33" s="6">
        <v>614.78200000000004</v>
      </c>
      <c r="ES33" s="6">
        <v>256.392</v>
      </c>
      <c r="ET33" s="115">
        <f>'Non Double Counted #''s'!BD33/1000</f>
        <v>2554.3440000000001</v>
      </c>
      <c r="EU33" s="6">
        <v>2133.5569999999998</v>
      </c>
      <c r="EV33" s="6">
        <v>226.126</v>
      </c>
      <c r="EW33" s="6">
        <v>654.00099999999998</v>
      </c>
      <c r="EX33" s="6">
        <v>270.387</v>
      </c>
      <c r="EY33" s="115">
        <f>'Non Double Counted #''s'!BJ33/1000</f>
        <v>2600.1669999999999</v>
      </c>
      <c r="EZ33" s="6">
        <v>2165.2220000000002</v>
      </c>
      <c r="FA33" s="6">
        <v>233.43</v>
      </c>
      <c r="FB33" s="6">
        <v>681.55200000000002</v>
      </c>
      <c r="FC33" s="6">
        <v>280.36500000000001</v>
      </c>
      <c r="FD33" s="115">
        <f>'Non Double Counted #''s'!BP33/1000</f>
        <v>2643.085</v>
      </c>
      <c r="FE33" s="6">
        <v>2186.6529999999998</v>
      </c>
      <c r="FF33" s="6">
        <v>242.126</v>
      </c>
      <c r="FG33" s="6">
        <v>714.15800000000002</v>
      </c>
      <c r="FH33" s="6">
        <v>295.97800000000001</v>
      </c>
      <c r="FI33" s="115">
        <f>'Non Double Counted #''s'!BV33/1000</f>
        <v>2700.5509999999999</v>
      </c>
      <c r="FJ33" s="6">
        <v>1786.6880000000001</v>
      </c>
      <c r="FK33" s="6">
        <v>218.626</v>
      </c>
      <c r="FL33" s="6">
        <v>716.50099999999998</v>
      </c>
      <c r="FM33" s="6">
        <v>695.23700000000008</v>
      </c>
      <c r="FN33" s="115">
        <f>'Non Double Counted #''s'!CB33/1000</f>
        <v>2723.3220000000001</v>
      </c>
      <c r="FO33" s="6">
        <v>1525.1310000000001</v>
      </c>
      <c r="FP33" s="6">
        <v>240.48</v>
      </c>
      <c r="FQ33" s="6">
        <v>763.22299999999996</v>
      </c>
      <c r="FR33" s="57">
        <v>308.15600000000001</v>
      </c>
      <c r="FS33" s="101">
        <v>2758931</v>
      </c>
      <c r="FT33" s="6">
        <v>2128047</v>
      </c>
      <c r="FU33" s="6">
        <v>244462</v>
      </c>
      <c r="FV33" s="6">
        <v>979722</v>
      </c>
      <c r="FW33" s="57">
        <v>386422</v>
      </c>
      <c r="FX33" s="101">
        <v>2790136</v>
      </c>
      <c r="FY33" s="101">
        <v>2139777</v>
      </c>
      <c r="FZ33" s="101">
        <v>250391</v>
      </c>
      <c r="GA33" s="101">
        <v>767050</v>
      </c>
      <c r="GB33" s="151">
        <v>399968</v>
      </c>
      <c r="GC33" s="1">
        <v>2839099</v>
      </c>
      <c r="GD33" s="1">
        <v>2163454</v>
      </c>
      <c r="GE33" s="1">
        <v>258492</v>
      </c>
      <c r="GF33" s="101">
        <v>790034</v>
      </c>
      <c r="GG33" s="151">
        <v>303979</v>
      </c>
      <c r="GH33" s="101">
        <v>2890845</v>
      </c>
      <c r="GI33" s="101">
        <v>2187769</v>
      </c>
      <c r="GJ33" s="101">
        <v>268042</v>
      </c>
      <c r="GK33" s="101">
        <v>813391</v>
      </c>
      <c r="GL33" s="151">
        <v>316460</v>
      </c>
      <c r="GM33" s="101">
        <v>2940058</v>
      </c>
      <c r="GN33" s="101">
        <v>2209037</v>
      </c>
      <c r="GO33" s="101">
        <v>281224</v>
      </c>
      <c r="GP33" s="101">
        <v>836626</v>
      </c>
      <c r="GQ33" s="151">
        <v>325391</v>
      </c>
      <c r="GR33" s="101">
        <v>2998039</v>
      </c>
      <c r="GS33" s="101">
        <v>2235657</v>
      </c>
      <c r="GT33" s="101">
        <v>294676</v>
      </c>
      <c r="GU33" s="101">
        <v>864665</v>
      </c>
      <c r="GV33" s="151">
        <v>337556</v>
      </c>
      <c r="GW33" s="101">
        <v>3027341</v>
      </c>
      <c r="GX33" s="101">
        <v>2251090</v>
      </c>
      <c r="GY33" s="101">
        <v>305994</v>
      </c>
      <c r="GZ33" s="101">
        <v>877290</v>
      </c>
      <c r="HA33" s="151">
        <v>335265</v>
      </c>
      <c r="HB33" s="101">
        <v>3080156</v>
      </c>
      <c r="HC33" s="101">
        <v>2277552</v>
      </c>
      <c r="HD33" s="101">
        <v>316303</v>
      </c>
      <c r="HE33" s="101">
        <v>900600</v>
      </c>
      <c r="HF33" s="151">
        <v>344697</v>
      </c>
      <c r="HG33" s="101">
        <v>3138259</v>
      </c>
      <c r="HH33" s="101">
        <v>2296904</v>
      </c>
      <c r="HI33" s="101">
        <v>328551</v>
      </c>
      <c r="HJ33" s="101">
        <v>924674</v>
      </c>
      <c r="HK33" s="151">
        <v>361783</v>
      </c>
      <c r="HL33" s="1">
        <v>3146402</v>
      </c>
      <c r="HM33" s="1">
        <v>2290169</v>
      </c>
      <c r="HN33" s="1">
        <v>333573</v>
      </c>
      <c r="HO33" s="1">
        <v>939856</v>
      </c>
      <c r="HP33" s="1">
        <v>367519</v>
      </c>
      <c r="HQ33" s="1">
        <v>3177772</v>
      </c>
      <c r="HR33" s="1">
        <v>2290214</v>
      </c>
      <c r="HS33" s="1">
        <v>344357</v>
      </c>
      <c r="HT33" s="1">
        <v>961354</v>
      </c>
      <c r="HU33" s="1">
        <v>54495</v>
      </c>
      <c r="HV33" s="1">
        <v>299940</v>
      </c>
      <c r="HW33" s="1">
        <v>28000</v>
      </c>
      <c r="HX33" s="1">
        <v>382435</v>
      </c>
    </row>
    <row r="34" spans="1:232">
      <c r="A34" s="1" t="s">
        <v>45</v>
      </c>
      <c r="B34" s="6">
        <v>951</v>
      </c>
      <c r="C34" s="6">
        <v>876</v>
      </c>
      <c r="D34" s="6">
        <v>17</v>
      </c>
      <c r="E34" s="6">
        <v>58</v>
      </c>
      <c r="F34" s="61">
        <v>1017</v>
      </c>
      <c r="G34" s="6">
        <v>920</v>
      </c>
      <c r="H34" s="6">
        <v>20</v>
      </c>
      <c r="I34" s="6">
        <v>77</v>
      </c>
      <c r="J34" s="61">
        <v>1299</v>
      </c>
      <c r="K34" s="6">
        <v>976</v>
      </c>
      <c r="L34" s="6">
        <v>24</v>
      </c>
      <c r="M34" s="6">
        <v>476</v>
      </c>
      <c r="N34" s="6">
        <v>299.39999999999998</v>
      </c>
      <c r="O34" s="61">
        <v>1515.069</v>
      </c>
      <c r="P34" s="6">
        <v>1330.645</v>
      </c>
      <c r="Q34" s="6">
        <v>31.651</v>
      </c>
      <c r="R34" s="6">
        <v>579.22699999999998</v>
      </c>
      <c r="S34" s="6">
        <v>152.773</v>
      </c>
      <c r="T34" s="61">
        <v>1819.046</v>
      </c>
      <c r="U34" s="6">
        <v>1214.68</v>
      </c>
      <c r="V34" s="6">
        <v>33.512999999999998</v>
      </c>
      <c r="W34" s="6">
        <v>765.61</v>
      </c>
      <c r="X34" s="6">
        <v>570.85299999999995</v>
      </c>
      <c r="Y34" s="61">
        <v>1332.7170000000001</v>
      </c>
      <c r="Z34" s="6">
        <v>1191.49</v>
      </c>
      <c r="AA34" s="6">
        <v>25.437000000000001</v>
      </c>
      <c r="AB34" s="6">
        <v>495.78500000000003</v>
      </c>
      <c r="AC34" s="6">
        <v>115.79</v>
      </c>
      <c r="AD34" s="61">
        <v>1363.798</v>
      </c>
      <c r="AE34" s="6">
        <v>1218.5260000000001</v>
      </c>
      <c r="AF34" s="6">
        <v>26.451000000000001</v>
      </c>
      <c r="AG34" s="6">
        <v>507.50799999999998</v>
      </c>
      <c r="AH34" s="6">
        <v>118.821</v>
      </c>
      <c r="AI34" s="61">
        <v>1394.3520000000001</v>
      </c>
      <c r="AJ34" s="6">
        <v>1244.9459999999999</v>
      </c>
      <c r="AK34" s="6">
        <v>27.533999999999999</v>
      </c>
      <c r="AL34" s="6">
        <v>519.46199999999999</v>
      </c>
      <c r="AM34" s="6">
        <v>121.872</v>
      </c>
      <c r="AN34" s="61">
        <v>1416.664</v>
      </c>
      <c r="AO34" s="6">
        <v>1262.6020000000001</v>
      </c>
      <c r="AP34" s="6">
        <v>28.155999999999999</v>
      </c>
      <c r="AQ34" s="6">
        <v>529.46699999999998</v>
      </c>
      <c r="AR34" s="6">
        <v>125.90600000000001</v>
      </c>
      <c r="AS34" s="61">
        <v>1438.364</v>
      </c>
      <c r="AT34" s="6">
        <v>1278.47</v>
      </c>
      <c r="AU34" s="6">
        <v>28.899000000000001</v>
      </c>
      <c r="AV34" s="6">
        <v>538.40300000000002</v>
      </c>
      <c r="AW34" s="6">
        <v>130.995</v>
      </c>
      <c r="AX34" s="61">
        <v>1462.7149999999999</v>
      </c>
      <c r="AY34" s="6">
        <v>1297.3699999999999</v>
      </c>
      <c r="AZ34" s="6">
        <v>29.652000000000001</v>
      </c>
      <c r="BA34" s="6">
        <v>549.02200000000005</v>
      </c>
      <c r="BB34" s="6">
        <v>135.69300000000001</v>
      </c>
      <c r="BC34" s="61">
        <v>1478.511</v>
      </c>
      <c r="BD34" s="6">
        <v>1308.1110000000001</v>
      </c>
      <c r="BE34" s="6">
        <v>30.158000000000001</v>
      </c>
      <c r="BF34" s="6">
        <v>557.45000000000005</v>
      </c>
      <c r="BG34" s="6">
        <v>140.24199999999999</v>
      </c>
      <c r="BH34" s="61">
        <v>1490.32</v>
      </c>
      <c r="BI34" s="6">
        <v>1315.9</v>
      </c>
      <c r="BJ34" s="6">
        <v>30.648</v>
      </c>
      <c r="BK34" s="6">
        <v>565.53800000000001</v>
      </c>
      <c r="BL34" s="6">
        <v>143.77199999999999</v>
      </c>
      <c r="BM34" s="61">
        <v>1503.886</v>
      </c>
      <c r="BN34" s="6">
        <v>1324.2660000000001</v>
      </c>
      <c r="BO34" s="6">
        <v>31.277999999999999</v>
      </c>
      <c r="BP34" s="6">
        <v>573.18799999999999</v>
      </c>
      <c r="BQ34" s="6">
        <v>148.34200000000001</v>
      </c>
      <c r="BR34" s="61">
        <v>1547.1410000000001</v>
      </c>
      <c r="BS34" s="6">
        <v>1354.874</v>
      </c>
      <c r="BT34" s="6">
        <v>33.761000000000003</v>
      </c>
      <c r="BU34" s="6">
        <v>596.10799999999995</v>
      </c>
      <c r="BV34" s="6">
        <v>158.506</v>
      </c>
      <c r="BW34" s="61">
        <v>1580.8409999999999</v>
      </c>
      <c r="BX34" s="6">
        <v>1380.99</v>
      </c>
      <c r="BY34" s="6">
        <v>36.04</v>
      </c>
      <c r="BZ34" s="6">
        <v>613.43600000000004</v>
      </c>
      <c r="CA34" s="6">
        <v>163.81100000000001</v>
      </c>
      <c r="CB34" s="61">
        <v>1615.385</v>
      </c>
      <c r="CC34" s="6">
        <v>1409.5730000000001</v>
      </c>
      <c r="CD34" s="6">
        <v>37.881</v>
      </c>
      <c r="CE34" s="6">
        <v>628.45600000000002</v>
      </c>
      <c r="CF34" s="6">
        <v>167.93100000000001</v>
      </c>
      <c r="CG34" s="61">
        <v>1653.777</v>
      </c>
      <c r="CH34" s="6">
        <v>1441.796</v>
      </c>
      <c r="CI34" s="6">
        <v>39.612000000000002</v>
      </c>
      <c r="CJ34" s="6">
        <v>644.59699999999998</v>
      </c>
      <c r="CK34" s="6">
        <v>172.369</v>
      </c>
      <c r="CL34" s="61">
        <v>1683.7729999999999</v>
      </c>
      <c r="CM34" s="6">
        <v>1467.47</v>
      </c>
      <c r="CN34" s="6">
        <v>41.195999999999998</v>
      </c>
      <c r="CO34" s="6">
        <v>659.69600000000003</v>
      </c>
      <c r="CP34" s="6">
        <v>175.107</v>
      </c>
      <c r="CQ34" s="61">
        <v>1707.902</v>
      </c>
      <c r="CR34" s="6">
        <v>1485.759</v>
      </c>
      <c r="CS34" s="6">
        <v>42.860999999999997</v>
      </c>
      <c r="CT34" s="6">
        <v>675.24800000000005</v>
      </c>
      <c r="CU34" s="6">
        <v>179.28200000000001</v>
      </c>
      <c r="CV34" s="61">
        <v>1722.9390000000001</v>
      </c>
      <c r="CW34" s="6">
        <v>1496.2850000000001</v>
      </c>
      <c r="CX34" s="6">
        <v>44.343000000000004</v>
      </c>
      <c r="CY34" s="6">
        <v>688.38699999999994</v>
      </c>
      <c r="CZ34" s="6">
        <v>182.31100000000001</v>
      </c>
      <c r="DA34" s="61">
        <v>1733.5350000000001</v>
      </c>
      <c r="DB34" s="6">
        <v>1500.0989999999999</v>
      </c>
      <c r="DC34" s="6">
        <v>44.959000000000003</v>
      </c>
      <c r="DD34" s="6">
        <v>699.01499999999999</v>
      </c>
      <c r="DE34" s="6">
        <v>188.477</v>
      </c>
      <c r="DF34" s="61">
        <v>1739.8440000000001</v>
      </c>
      <c r="DG34" s="6">
        <v>1501.681</v>
      </c>
      <c r="DH34" s="6">
        <v>45.792000000000002</v>
      </c>
      <c r="DI34" s="6">
        <v>708.40700000000004</v>
      </c>
      <c r="DJ34" s="6">
        <v>192.37100000000001</v>
      </c>
      <c r="DK34" s="61">
        <v>1820.704</v>
      </c>
      <c r="DL34" s="6">
        <v>1577.902</v>
      </c>
      <c r="DM34" s="6">
        <v>45.042000000000002</v>
      </c>
      <c r="DN34" s="6">
        <v>776.91200000000003</v>
      </c>
      <c r="DO34" s="6">
        <v>224.72900000000001</v>
      </c>
      <c r="DP34" s="115">
        <f>'Non Double Counted #''s'!T34/1000</f>
        <v>1828.33</v>
      </c>
      <c r="DQ34" s="6">
        <v>1579.8920000000001</v>
      </c>
      <c r="DR34" s="6">
        <v>47.790999999999997</v>
      </c>
      <c r="DS34" s="6">
        <v>788.61199999999997</v>
      </c>
      <c r="DT34" s="6">
        <v>228.58099999999999</v>
      </c>
      <c r="DU34" s="115">
        <f>'Non Double Counted #''s'!Z34/1000</f>
        <v>1848.9860000000001</v>
      </c>
      <c r="DV34" s="6">
        <v>1594.317</v>
      </c>
      <c r="DW34" s="6">
        <v>50.843000000000004</v>
      </c>
      <c r="DX34" s="6">
        <v>803.59900000000005</v>
      </c>
      <c r="DY34" s="6">
        <v>233.08600000000001</v>
      </c>
      <c r="DZ34" s="115">
        <f>'Non Double Counted #''s'!AF34/1000</f>
        <v>1867.9090000000001</v>
      </c>
      <c r="EA34" s="6">
        <v>1607.6690000000001</v>
      </c>
      <c r="EB34" s="6">
        <v>53.673999999999999</v>
      </c>
      <c r="EC34" s="6">
        <v>817.85799999999995</v>
      </c>
      <c r="ED34" s="6">
        <v>236.989</v>
      </c>
      <c r="EE34" s="115">
        <f>'Non Double Counted #''s'!AL34/1000</f>
        <v>1889.2660000000001</v>
      </c>
      <c r="EF34" s="6">
        <v>1623.3420000000001</v>
      </c>
      <c r="EG34" s="6">
        <v>56.914999999999999</v>
      </c>
      <c r="EH34" s="6">
        <v>832.029</v>
      </c>
      <c r="EI34" s="6">
        <v>240.70400000000001</v>
      </c>
      <c r="EJ34" s="115">
        <f>'Non Double Counted #''s'!AR34/1000</f>
        <v>1912.884</v>
      </c>
      <c r="EK34" s="6">
        <v>1642.134</v>
      </c>
      <c r="EL34" s="6">
        <v>59.756</v>
      </c>
      <c r="EM34" s="6">
        <v>848.00199999999995</v>
      </c>
      <c r="EN34" s="6">
        <v>244.17500000000001</v>
      </c>
      <c r="EO34" s="115">
        <f>'Non Double Counted #''s'!AX34/1000</f>
        <v>1937.9159999999999</v>
      </c>
      <c r="EP34" s="6">
        <v>1662.443</v>
      </c>
      <c r="EQ34" s="6">
        <v>63</v>
      </c>
      <c r="ER34" s="6">
        <v>864.95</v>
      </c>
      <c r="ES34" s="6">
        <v>247.08699999999999</v>
      </c>
      <c r="ET34" s="115">
        <f>'Non Double Counted #''s'!BD34/1000</f>
        <v>1964.402</v>
      </c>
      <c r="EU34" s="6">
        <v>1683.952</v>
      </c>
      <c r="EV34" s="6">
        <v>66.231999999999999</v>
      </c>
      <c r="EW34" s="6">
        <v>884.56</v>
      </c>
      <c r="EX34" s="6">
        <v>250.43700000000001</v>
      </c>
      <c r="EY34" s="115">
        <f>'Non Double Counted #''s'!BJ34/1000</f>
        <v>1984.356</v>
      </c>
      <c r="EZ34" s="6">
        <v>1699.1669999999999</v>
      </c>
      <c r="FA34" s="6">
        <v>69.335999999999999</v>
      </c>
      <c r="FB34" s="6">
        <v>902.38300000000004</v>
      </c>
      <c r="FC34" s="6">
        <v>253.71299999999999</v>
      </c>
      <c r="FD34" s="115">
        <f>'Non Double Counted #''s'!BP34/1000</f>
        <v>2009.671</v>
      </c>
      <c r="FE34" s="6">
        <v>1714.809</v>
      </c>
      <c r="FF34" s="6">
        <v>73.981999999999999</v>
      </c>
      <c r="FG34" s="6">
        <v>928.41099999999994</v>
      </c>
      <c r="FH34" s="6">
        <v>261.69399999999996</v>
      </c>
      <c r="FI34" s="115">
        <f>'Non Double Counted #''s'!BV34/1000</f>
        <v>2059.1790000000001</v>
      </c>
      <c r="FJ34" s="6">
        <v>1407.876</v>
      </c>
      <c r="FK34" s="6">
        <v>42.55</v>
      </c>
      <c r="FL34" s="6">
        <v>953.40300000000002</v>
      </c>
      <c r="FM34" s="6">
        <v>608.75299999999993</v>
      </c>
      <c r="FN34" s="115">
        <f>'Non Double Counted #''s'!CB34/1000</f>
        <v>2082.2240000000002</v>
      </c>
      <c r="FO34" s="6">
        <v>862.71699999999998</v>
      </c>
      <c r="FP34" s="6">
        <v>47.78</v>
      </c>
      <c r="FQ34" s="6">
        <v>993.74900000000002</v>
      </c>
      <c r="FR34" s="57">
        <v>230.21600000000001</v>
      </c>
      <c r="FS34" s="101">
        <v>2085538</v>
      </c>
      <c r="FT34" s="6">
        <v>1735255</v>
      </c>
      <c r="FU34" s="6">
        <v>51087</v>
      </c>
      <c r="FV34" s="6">
        <v>752049</v>
      </c>
      <c r="FW34" s="57">
        <v>299196</v>
      </c>
      <c r="FX34" s="101">
        <v>2085287</v>
      </c>
      <c r="FY34" s="101">
        <v>1729711</v>
      </c>
      <c r="FZ34" s="101">
        <v>51904</v>
      </c>
      <c r="GA34" s="101">
        <v>986555</v>
      </c>
      <c r="GB34" s="151">
        <v>303672</v>
      </c>
      <c r="GC34" s="1">
        <v>2085572</v>
      </c>
      <c r="GD34" s="1">
        <v>1726182</v>
      </c>
      <c r="GE34" s="1">
        <v>52666</v>
      </c>
      <c r="GF34" s="101">
        <v>994151</v>
      </c>
      <c r="GG34" s="151">
        <v>255582</v>
      </c>
      <c r="GH34" s="101">
        <v>2085109</v>
      </c>
      <c r="GI34" s="101">
        <v>1721137</v>
      </c>
      <c r="GJ34" s="101">
        <v>53429</v>
      </c>
      <c r="GK34" s="101">
        <v>1001258</v>
      </c>
      <c r="GL34" s="151">
        <v>258655</v>
      </c>
      <c r="GM34" s="101">
        <v>2081015</v>
      </c>
      <c r="GN34" s="101">
        <v>1718307</v>
      </c>
      <c r="GO34" s="101">
        <v>52133</v>
      </c>
      <c r="GP34" s="101">
        <v>1009873</v>
      </c>
      <c r="GQ34" s="151">
        <v>258533</v>
      </c>
      <c r="GR34" s="101">
        <v>2088070</v>
      </c>
      <c r="GS34" s="101">
        <v>1715623</v>
      </c>
      <c r="GT34" s="101">
        <v>52622</v>
      </c>
      <c r="GU34" s="101">
        <v>1018349</v>
      </c>
      <c r="GV34" s="151">
        <v>266726</v>
      </c>
      <c r="GW34" s="101">
        <v>2092741</v>
      </c>
      <c r="GX34" s="101">
        <v>1716439</v>
      </c>
      <c r="GY34" s="101">
        <v>53661</v>
      </c>
      <c r="GZ34" s="101">
        <v>1027108</v>
      </c>
      <c r="HA34" s="151">
        <v>269199</v>
      </c>
      <c r="HB34" s="101">
        <v>2096829</v>
      </c>
      <c r="HC34" s="101">
        <v>1716656</v>
      </c>
      <c r="HD34" s="101">
        <v>54772</v>
      </c>
      <c r="HE34" s="101">
        <v>1032942</v>
      </c>
      <c r="HF34" s="151">
        <v>270685</v>
      </c>
      <c r="HG34" s="101">
        <v>2106319</v>
      </c>
      <c r="HH34" s="101">
        <v>1716720</v>
      </c>
      <c r="HI34" s="101">
        <v>56543</v>
      </c>
      <c r="HJ34" s="101">
        <v>1046092</v>
      </c>
      <c r="HK34" s="151">
        <v>276260</v>
      </c>
      <c r="HL34" s="1">
        <v>2116677</v>
      </c>
      <c r="HM34" s="1">
        <v>1721682</v>
      </c>
      <c r="HN34" s="1">
        <v>57226</v>
      </c>
      <c r="HO34" s="1">
        <v>1057779</v>
      </c>
      <c r="HP34" s="1">
        <v>279334</v>
      </c>
      <c r="HQ34" s="1">
        <v>2113344</v>
      </c>
      <c r="HR34" s="1">
        <v>1714851</v>
      </c>
      <c r="HS34" s="1">
        <v>58095</v>
      </c>
      <c r="HT34" s="1">
        <v>1059865</v>
      </c>
      <c r="HU34" s="1">
        <v>236149</v>
      </c>
      <c r="HV34" s="1">
        <v>41247</v>
      </c>
      <c r="HW34" s="1">
        <v>3515</v>
      </c>
      <c r="HX34" s="1">
        <v>280911</v>
      </c>
    </row>
    <row r="35" spans="1:232">
      <c r="A35" s="1" t="s">
        <v>46</v>
      </c>
      <c r="B35" s="6">
        <v>1769</v>
      </c>
      <c r="C35" s="6">
        <v>1732</v>
      </c>
      <c r="D35" s="6">
        <v>18</v>
      </c>
      <c r="E35" s="6">
        <v>19</v>
      </c>
      <c r="F35" s="61">
        <v>2091</v>
      </c>
      <c r="G35" s="6">
        <v>2035</v>
      </c>
      <c r="H35" s="6">
        <v>26</v>
      </c>
      <c r="I35" s="6">
        <v>30</v>
      </c>
      <c r="J35" s="61">
        <v>2632</v>
      </c>
      <c r="K35" s="6">
        <v>2490</v>
      </c>
      <c r="L35" s="6">
        <v>37</v>
      </c>
      <c r="M35" s="6">
        <v>66</v>
      </c>
      <c r="N35" s="6">
        <v>105.4</v>
      </c>
      <c r="O35" s="61">
        <v>2842.337</v>
      </c>
      <c r="P35" s="6">
        <v>2684.5590000000002</v>
      </c>
      <c r="Q35" s="6">
        <v>47.017000000000003</v>
      </c>
      <c r="R35" s="6">
        <v>112.708</v>
      </c>
      <c r="S35" s="6">
        <v>110.761</v>
      </c>
      <c r="T35" s="61">
        <v>3421.3989999999999</v>
      </c>
      <c r="U35" s="6">
        <v>2957.51</v>
      </c>
      <c r="V35" s="6">
        <v>53.031999999999996</v>
      </c>
      <c r="W35" s="6">
        <v>273.93799999999999</v>
      </c>
      <c r="X35" s="6">
        <v>410.85700000000003</v>
      </c>
      <c r="Y35" s="61">
        <v>2667.9769999999999</v>
      </c>
      <c r="Z35" s="6">
        <v>2556.2809999999999</v>
      </c>
      <c r="AA35" s="6">
        <v>38.482999999999997</v>
      </c>
      <c r="AB35" s="6">
        <v>71.436999999999998</v>
      </c>
      <c r="AC35" s="6">
        <v>73.212999999999994</v>
      </c>
      <c r="AD35" s="61">
        <v>2664.9180000000001</v>
      </c>
      <c r="AE35" s="6">
        <v>2549.3310000000001</v>
      </c>
      <c r="AF35" s="6">
        <v>39.17</v>
      </c>
      <c r="AG35" s="6">
        <v>74.986000000000004</v>
      </c>
      <c r="AH35" s="6">
        <v>76.417000000000002</v>
      </c>
      <c r="AI35" s="61">
        <v>2653.0590000000002</v>
      </c>
      <c r="AJ35" s="6">
        <v>2534.5920000000001</v>
      </c>
      <c r="AK35" s="6">
        <v>39.683</v>
      </c>
      <c r="AL35" s="6">
        <v>78.293999999999997</v>
      </c>
      <c r="AM35" s="6">
        <v>78.784000000000006</v>
      </c>
      <c r="AN35" s="61">
        <v>2666.5949999999998</v>
      </c>
      <c r="AO35" s="6">
        <v>2543.8829999999998</v>
      </c>
      <c r="AP35" s="6">
        <v>40.426000000000002</v>
      </c>
      <c r="AQ35" s="6">
        <v>82.572000000000003</v>
      </c>
      <c r="AR35" s="6">
        <v>82.286000000000001</v>
      </c>
      <c r="AS35" s="61">
        <v>2672.6529999999998</v>
      </c>
      <c r="AT35" s="6">
        <v>2545.6610000000001</v>
      </c>
      <c r="AU35" s="6">
        <v>41.222000000000001</v>
      </c>
      <c r="AV35" s="6">
        <v>86.454999999999998</v>
      </c>
      <c r="AW35" s="6">
        <v>85.77</v>
      </c>
      <c r="AX35" s="61">
        <v>2683.5390000000002</v>
      </c>
      <c r="AY35" s="6">
        <v>2552.0459999999998</v>
      </c>
      <c r="AZ35" s="6">
        <v>41.984000000000002</v>
      </c>
      <c r="BA35" s="6">
        <v>90.513000000000005</v>
      </c>
      <c r="BB35" s="6">
        <v>89.509</v>
      </c>
      <c r="BC35" s="61">
        <v>2701.002</v>
      </c>
      <c r="BD35" s="6">
        <v>2564.8409999999999</v>
      </c>
      <c r="BE35" s="6">
        <v>42.664000000000001</v>
      </c>
      <c r="BF35" s="6">
        <v>95.052000000000007</v>
      </c>
      <c r="BG35" s="6">
        <v>93.497</v>
      </c>
      <c r="BH35" s="61">
        <v>2741.3110000000001</v>
      </c>
      <c r="BI35" s="6">
        <v>2598.0129999999999</v>
      </c>
      <c r="BJ35" s="6">
        <v>44.247999999999998</v>
      </c>
      <c r="BK35" s="6">
        <v>100.777</v>
      </c>
      <c r="BL35" s="6">
        <v>99.05</v>
      </c>
      <c r="BM35" s="61">
        <v>2790.569</v>
      </c>
      <c r="BN35" s="6">
        <v>2639.75</v>
      </c>
      <c r="BO35" s="6">
        <v>45.64</v>
      </c>
      <c r="BP35" s="6">
        <v>107.023</v>
      </c>
      <c r="BQ35" s="6">
        <v>105.179</v>
      </c>
      <c r="BR35" s="61">
        <v>2918.64</v>
      </c>
      <c r="BS35" s="6">
        <v>2752.0320000000002</v>
      </c>
      <c r="BT35" s="6">
        <v>49.500999999999998</v>
      </c>
      <c r="BU35" s="6">
        <v>121.568</v>
      </c>
      <c r="BV35" s="6">
        <v>117.107</v>
      </c>
      <c r="BW35" s="61">
        <v>2973.9720000000002</v>
      </c>
      <c r="BX35" s="6">
        <v>2800.893</v>
      </c>
      <c r="BY35" s="6">
        <v>50.750999999999998</v>
      </c>
      <c r="BZ35" s="6">
        <v>130.48599999999999</v>
      </c>
      <c r="CA35" s="6">
        <v>122.328</v>
      </c>
      <c r="CB35" s="61">
        <v>3034.8690000000001</v>
      </c>
      <c r="CC35" s="6">
        <v>2855.529</v>
      </c>
      <c r="CD35" s="6">
        <v>52.31</v>
      </c>
      <c r="CE35" s="6">
        <v>140.05000000000001</v>
      </c>
      <c r="CF35" s="6">
        <v>127.03</v>
      </c>
      <c r="CG35" s="61">
        <v>3087.0540000000001</v>
      </c>
      <c r="CH35" s="6">
        <v>2901.9009999999998</v>
      </c>
      <c r="CI35" s="6">
        <v>54.215000000000003</v>
      </c>
      <c r="CJ35" s="6">
        <v>151.26</v>
      </c>
      <c r="CK35" s="6">
        <v>130.93799999999999</v>
      </c>
      <c r="CL35" s="61">
        <v>3141.18</v>
      </c>
      <c r="CM35" s="6">
        <v>2948.942</v>
      </c>
      <c r="CN35" s="6">
        <v>56.292999999999999</v>
      </c>
      <c r="CO35" s="6">
        <v>164.398</v>
      </c>
      <c r="CP35" s="6">
        <v>135.94499999999999</v>
      </c>
      <c r="CQ35" s="61">
        <v>3195.4090000000001</v>
      </c>
      <c r="CR35" s="6">
        <v>2996.2919999999999</v>
      </c>
      <c r="CS35" s="6">
        <v>58.17</v>
      </c>
      <c r="CT35" s="6">
        <v>174.55199999999999</v>
      </c>
      <c r="CU35" s="6">
        <v>140.947</v>
      </c>
      <c r="CV35" s="61">
        <v>3243.2539999999999</v>
      </c>
      <c r="CW35" s="6">
        <v>3037.97</v>
      </c>
      <c r="CX35" s="6">
        <v>59.265999999999998</v>
      </c>
      <c r="CY35" s="6">
        <v>188.02500000000001</v>
      </c>
      <c r="CZ35" s="6">
        <v>146.018</v>
      </c>
      <c r="DA35" s="61">
        <v>3282.0549999999998</v>
      </c>
      <c r="DB35" s="6">
        <v>3070.268</v>
      </c>
      <c r="DC35" s="6">
        <v>60.881999999999998</v>
      </c>
      <c r="DD35" s="6">
        <v>200.12299999999999</v>
      </c>
      <c r="DE35" s="6">
        <v>150.905</v>
      </c>
      <c r="DF35" s="61">
        <v>3316.154</v>
      </c>
      <c r="DG35" s="6">
        <v>3098.4940000000001</v>
      </c>
      <c r="DH35" s="6">
        <v>62.012</v>
      </c>
      <c r="DI35" s="6">
        <v>212.87</v>
      </c>
      <c r="DJ35" s="6">
        <v>155.648</v>
      </c>
      <c r="DK35" s="61">
        <v>3430.828</v>
      </c>
      <c r="DL35" s="6">
        <v>3205.174</v>
      </c>
      <c r="DM35" s="6">
        <v>75.012</v>
      </c>
      <c r="DN35" s="6">
        <v>285.113</v>
      </c>
      <c r="DO35" s="6">
        <v>232.672</v>
      </c>
      <c r="DP35" s="115">
        <f>'Non Double Counted #''s'!T35/1000</f>
        <v>3470.7159999999999</v>
      </c>
      <c r="DQ35" s="6">
        <v>3237.3209999999999</v>
      </c>
      <c r="DR35" s="6">
        <v>77.837999999999994</v>
      </c>
      <c r="DS35" s="6">
        <v>302.23599999999999</v>
      </c>
      <c r="DT35" s="6">
        <v>239.73099999999999</v>
      </c>
      <c r="DU35" s="115">
        <f>'Non Double Counted #''s'!Z35/1000</f>
        <v>3517.982</v>
      </c>
      <c r="DV35" s="6">
        <v>3276.6590000000001</v>
      </c>
      <c r="DW35" s="6">
        <v>80.885999999999996</v>
      </c>
      <c r="DX35" s="6">
        <v>319.072</v>
      </c>
      <c r="DY35" s="6">
        <v>247.08</v>
      </c>
      <c r="DZ35" s="115">
        <f>'Non Double Counted #''s'!AF35/1000</f>
        <v>3551.877</v>
      </c>
      <c r="EA35" s="6">
        <v>3304.2579999999998</v>
      </c>
      <c r="EB35" s="6">
        <v>83.081000000000003</v>
      </c>
      <c r="EC35" s="6">
        <v>334.13299999999998</v>
      </c>
      <c r="ED35" s="6">
        <v>253.077</v>
      </c>
      <c r="EE35" s="115">
        <f>'Non Double Counted #''s'!AL35/1000</f>
        <v>3576.2620000000002</v>
      </c>
      <c r="EF35" s="6">
        <v>3323.6930000000002</v>
      </c>
      <c r="EG35" s="6">
        <v>84.930999999999997</v>
      </c>
      <c r="EH35" s="6">
        <v>348.529</v>
      </c>
      <c r="EI35" s="6">
        <v>257.89499999999998</v>
      </c>
      <c r="EJ35" s="115">
        <f>'Non Double Counted #''s'!AR35/1000</f>
        <v>3621.9389999999999</v>
      </c>
      <c r="EK35" s="6">
        <v>3361.8240000000001</v>
      </c>
      <c r="EL35" s="6">
        <v>87.754999999999995</v>
      </c>
      <c r="EM35" s="6">
        <v>366.25400000000002</v>
      </c>
      <c r="EN35" s="6">
        <v>265.07600000000002</v>
      </c>
      <c r="EO35" s="115">
        <f>'Non Double Counted #''s'!AX35/1000</f>
        <v>3680.9679999999998</v>
      </c>
      <c r="EP35" s="6">
        <v>3411.9679999999998</v>
      </c>
      <c r="EQ35" s="6">
        <v>91.527000000000001</v>
      </c>
      <c r="ER35" s="6">
        <v>386.31599999999997</v>
      </c>
      <c r="ES35" s="6">
        <v>273.274</v>
      </c>
      <c r="ET35" s="115">
        <f>'Non Double Counted #''s'!BD35/1000</f>
        <v>3735.549</v>
      </c>
      <c r="EU35" s="6">
        <v>3458.0340000000001</v>
      </c>
      <c r="EV35" s="6">
        <v>95.152000000000001</v>
      </c>
      <c r="EW35" s="6">
        <v>406.86700000000002</v>
      </c>
      <c r="EX35" s="6">
        <v>281.27999999999997</v>
      </c>
      <c r="EY35" s="115">
        <f>'Non Double Counted #''s'!BJ35/1000</f>
        <v>3790.06</v>
      </c>
      <c r="EZ35" s="6">
        <v>3504.038</v>
      </c>
      <c r="FA35" s="6">
        <v>99.123999999999995</v>
      </c>
      <c r="FB35" s="6">
        <v>426.202</v>
      </c>
      <c r="FC35" s="6">
        <v>289.27</v>
      </c>
      <c r="FD35" s="115">
        <f>'Non Double Counted #''s'!BP35/1000</f>
        <v>3825.6570000000002</v>
      </c>
      <c r="FE35" s="6">
        <v>3526.5610000000001</v>
      </c>
      <c r="FF35" s="6">
        <v>102.309</v>
      </c>
      <c r="FG35" s="6">
        <v>440.48200000000003</v>
      </c>
      <c r="FH35" s="6">
        <v>303.233</v>
      </c>
      <c r="FI35" s="115">
        <f>'Non Double Counted #''s'!BV35/1000</f>
        <v>3831.0740000000001</v>
      </c>
      <c r="FJ35" s="6">
        <v>3204.614</v>
      </c>
      <c r="FK35" s="6">
        <v>69.206000000000003</v>
      </c>
      <c r="FL35" s="6">
        <v>450.06200000000001</v>
      </c>
      <c r="FM35" s="6">
        <v>557.25400000000002</v>
      </c>
      <c r="FN35" s="115">
        <f>'Non Double Counted #''s'!CB35/1000</f>
        <v>3871.8589999999999</v>
      </c>
      <c r="FO35" s="6">
        <v>3129.3580000000002</v>
      </c>
      <c r="FP35" s="6">
        <v>93.742000000000004</v>
      </c>
      <c r="FQ35" s="6">
        <v>490.49299999999999</v>
      </c>
      <c r="FR35" s="57">
        <v>303.673</v>
      </c>
      <c r="FS35" s="101">
        <v>3899353</v>
      </c>
      <c r="FT35" s="6">
        <v>3444767</v>
      </c>
      <c r="FU35" s="6">
        <v>77564</v>
      </c>
      <c r="FV35" s="6">
        <v>474157</v>
      </c>
      <c r="FW35" s="57">
        <v>377022</v>
      </c>
      <c r="FX35" s="101">
        <v>3930065</v>
      </c>
      <c r="FY35" s="101">
        <v>3464243</v>
      </c>
      <c r="FZ35" s="101">
        <v>78727</v>
      </c>
      <c r="GA35" s="101">
        <v>483758</v>
      </c>
      <c r="GB35" s="151">
        <v>387095</v>
      </c>
      <c r="GC35" s="1">
        <v>3970239</v>
      </c>
      <c r="GD35" s="1">
        <v>3488798</v>
      </c>
      <c r="GE35" s="1">
        <v>80962</v>
      </c>
      <c r="GF35" s="101">
        <v>496789</v>
      </c>
      <c r="GG35" s="151">
        <v>257220</v>
      </c>
      <c r="GH35" s="101">
        <v>4028977</v>
      </c>
      <c r="GI35" s="101">
        <v>3529686</v>
      </c>
      <c r="GJ35" s="101">
        <v>83636</v>
      </c>
      <c r="GK35" s="101">
        <v>511901</v>
      </c>
      <c r="GL35" s="151">
        <v>267474</v>
      </c>
      <c r="GM35" s="101">
        <v>4093465</v>
      </c>
      <c r="GN35" s="101">
        <v>3578285</v>
      </c>
      <c r="GO35" s="101">
        <v>86539</v>
      </c>
      <c r="GP35" s="101">
        <v>522571</v>
      </c>
      <c r="GQ35" s="151">
        <v>274577</v>
      </c>
      <c r="GR35" s="101">
        <v>4142776</v>
      </c>
      <c r="GS35" s="101">
        <v>3607515</v>
      </c>
      <c r="GT35" s="101">
        <v>90128</v>
      </c>
      <c r="GU35" s="101">
        <v>540923</v>
      </c>
      <c r="GV35" s="151">
        <v>285908</v>
      </c>
      <c r="GW35" s="101">
        <v>4181886</v>
      </c>
      <c r="GX35" s="101">
        <v>3632626</v>
      </c>
      <c r="GY35" s="101">
        <v>91642</v>
      </c>
      <c r="GZ35" s="101">
        <v>553064</v>
      </c>
      <c r="HA35" s="151">
        <v>294847</v>
      </c>
      <c r="HB35" s="101">
        <v>4217737</v>
      </c>
      <c r="HC35" s="101">
        <v>3655136</v>
      </c>
      <c r="HD35" s="101">
        <v>93740</v>
      </c>
      <c r="HE35" s="101">
        <v>566847</v>
      </c>
      <c r="HF35" s="151">
        <v>301099</v>
      </c>
      <c r="HG35" s="101">
        <v>4241507</v>
      </c>
      <c r="HH35" s="101">
        <v>3664352</v>
      </c>
      <c r="HI35" s="101">
        <v>94923</v>
      </c>
      <c r="HJ35" s="101">
        <v>579836</v>
      </c>
      <c r="HK35" s="151">
        <v>307392</v>
      </c>
      <c r="HL35" s="1">
        <v>4256301</v>
      </c>
      <c r="HM35" s="1">
        <v>3667850</v>
      </c>
      <c r="HN35" s="1">
        <v>96792</v>
      </c>
      <c r="HO35" s="1">
        <v>596978</v>
      </c>
      <c r="HP35" s="1">
        <v>312169</v>
      </c>
      <c r="HQ35" s="1">
        <v>4240137</v>
      </c>
      <c r="HR35" s="1">
        <v>3640385</v>
      </c>
      <c r="HS35" s="1">
        <v>99222</v>
      </c>
      <c r="HT35" s="1">
        <v>609534</v>
      </c>
      <c r="HU35" s="1">
        <v>80145</v>
      </c>
      <c r="HV35" s="1">
        <v>217147</v>
      </c>
      <c r="HW35" s="1">
        <v>20692</v>
      </c>
      <c r="HX35" s="1">
        <v>317984</v>
      </c>
    </row>
    <row r="36" spans="1:232">
      <c r="A36" s="1" t="s">
        <v>47</v>
      </c>
      <c r="B36" s="6">
        <v>891</v>
      </c>
      <c r="C36" s="6">
        <v>874</v>
      </c>
      <c r="D36" s="6">
        <v>4</v>
      </c>
      <c r="E36" s="6">
        <v>13</v>
      </c>
      <c r="F36" s="61">
        <v>1060</v>
      </c>
      <c r="G36" s="6">
        <v>1034</v>
      </c>
      <c r="H36" s="6">
        <v>7</v>
      </c>
      <c r="I36" s="6">
        <v>19</v>
      </c>
      <c r="J36" s="61">
        <v>1461</v>
      </c>
      <c r="K36" s="6">
        <v>1383</v>
      </c>
      <c r="L36" s="6">
        <v>9</v>
      </c>
      <c r="M36" s="6">
        <v>60</v>
      </c>
      <c r="N36" s="6">
        <v>69.2</v>
      </c>
      <c r="O36" s="61">
        <v>1722.85</v>
      </c>
      <c r="P36" s="6">
        <v>1651.3589999999999</v>
      </c>
      <c r="Q36" s="6">
        <v>12.082000000000001</v>
      </c>
      <c r="R36" s="6">
        <v>84.596999999999994</v>
      </c>
      <c r="S36" s="6">
        <v>59.408999999999999</v>
      </c>
      <c r="T36" s="61">
        <v>2233.1689999999999</v>
      </c>
      <c r="U36" s="6">
        <v>1991.56</v>
      </c>
      <c r="V36" s="6">
        <v>16.149999999999999</v>
      </c>
      <c r="W36" s="6">
        <v>200.005</v>
      </c>
      <c r="X36" s="6">
        <v>225.459</v>
      </c>
      <c r="Y36" s="61">
        <v>1515.462</v>
      </c>
      <c r="Z36" s="6">
        <v>1463.79</v>
      </c>
      <c r="AA36" s="6">
        <v>9.7929999999999993</v>
      </c>
      <c r="AB36" s="6">
        <v>64.272999999999996</v>
      </c>
      <c r="AC36" s="6">
        <v>41.878999999999998</v>
      </c>
      <c r="AD36" s="61">
        <v>1558.3119999999999</v>
      </c>
      <c r="AE36" s="6">
        <v>1504.0350000000001</v>
      </c>
      <c r="AF36" s="6">
        <v>10.117000000000001</v>
      </c>
      <c r="AG36" s="6">
        <v>66.948999999999998</v>
      </c>
      <c r="AH36" s="6">
        <v>44.16</v>
      </c>
      <c r="AI36" s="61">
        <v>1594.9359999999999</v>
      </c>
      <c r="AJ36" s="6">
        <v>1538.3389999999999</v>
      </c>
      <c r="AK36" s="6">
        <v>10.423999999999999</v>
      </c>
      <c r="AL36" s="6">
        <v>69.557000000000002</v>
      </c>
      <c r="AM36" s="6">
        <v>46.173000000000002</v>
      </c>
      <c r="AN36" s="61">
        <v>1622.337</v>
      </c>
      <c r="AO36" s="6">
        <v>1563.607</v>
      </c>
      <c r="AP36" s="6">
        <v>10.683999999999999</v>
      </c>
      <c r="AQ36" s="6">
        <v>72.007000000000005</v>
      </c>
      <c r="AR36" s="6">
        <v>48.045999999999999</v>
      </c>
      <c r="AS36" s="61">
        <v>1642.904</v>
      </c>
      <c r="AT36" s="6">
        <v>1582.1410000000001</v>
      </c>
      <c r="AU36" s="6">
        <v>10.968999999999999</v>
      </c>
      <c r="AV36" s="6">
        <v>74.061000000000007</v>
      </c>
      <c r="AW36" s="6">
        <v>49.793999999999997</v>
      </c>
      <c r="AX36" s="61">
        <v>1662.836</v>
      </c>
      <c r="AY36" s="6">
        <v>1600.085</v>
      </c>
      <c r="AZ36" s="6">
        <v>11.212999999999999</v>
      </c>
      <c r="BA36" s="6">
        <v>76.126000000000005</v>
      </c>
      <c r="BB36" s="6">
        <v>51.537999999999997</v>
      </c>
      <c r="BC36" s="61">
        <v>1678.11</v>
      </c>
      <c r="BD36" s="6">
        <v>1613.4929999999999</v>
      </c>
      <c r="BE36" s="6">
        <v>11.425000000000001</v>
      </c>
      <c r="BF36" s="6">
        <v>78.231999999999999</v>
      </c>
      <c r="BG36" s="6">
        <v>53.192</v>
      </c>
      <c r="BH36" s="61">
        <v>1689.365</v>
      </c>
      <c r="BI36" s="6">
        <v>1622.607</v>
      </c>
      <c r="BJ36" s="6">
        <v>11.632</v>
      </c>
      <c r="BK36" s="6">
        <v>80.281999999999996</v>
      </c>
      <c r="BL36" s="6">
        <v>55.125999999999998</v>
      </c>
      <c r="BM36" s="61">
        <v>1705.8620000000001</v>
      </c>
      <c r="BN36" s="6">
        <v>1636.768</v>
      </c>
      <c r="BO36" s="6">
        <v>11.848000000000001</v>
      </c>
      <c r="BP36" s="6">
        <v>82.515000000000001</v>
      </c>
      <c r="BQ36" s="6">
        <v>57.246000000000002</v>
      </c>
      <c r="BR36" s="61">
        <v>1770.5809999999999</v>
      </c>
      <c r="BS36" s="6">
        <v>1694.9949999999999</v>
      </c>
      <c r="BT36" s="6">
        <v>12.784000000000001</v>
      </c>
      <c r="BU36" s="6">
        <v>89.634</v>
      </c>
      <c r="BV36" s="6">
        <v>62.802</v>
      </c>
      <c r="BW36" s="61">
        <v>1818.8679999999999</v>
      </c>
      <c r="BX36" s="6">
        <v>1739.9929999999999</v>
      </c>
      <c r="BY36" s="6">
        <v>13.554</v>
      </c>
      <c r="BZ36" s="6">
        <v>93.915999999999997</v>
      </c>
      <c r="CA36" s="6">
        <v>65.320999999999998</v>
      </c>
      <c r="CB36" s="61">
        <v>1872.018</v>
      </c>
      <c r="CC36" s="6">
        <v>1789.65</v>
      </c>
      <c r="CD36" s="6">
        <v>14.237</v>
      </c>
      <c r="CE36" s="6">
        <v>99.635000000000005</v>
      </c>
      <c r="CF36" s="6">
        <v>68.131</v>
      </c>
      <c r="CG36" s="61">
        <v>1941.9659999999999</v>
      </c>
      <c r="CH36" s="6">
        <v>1853.817</v>
      </c>
      <c r="CI36" s="6">
        <v>15.321</v>
      </c>
      <c r="CJ36" s="6">
        <v>107.18300000000001</v>
      </c>
      <c r="CK36" s="6">
        <v>72.828000000000003</v>
      </c>
      <c r="CL36" s="61">
        <v>1991.4949999999999</v>
      </c>
      <c r="CM36" s="6">
        <v>1899.886</v>
      </c>
      <c r="CN36" s="6">
        <v>16.149999999999999</v>
      </c>
      <c r="CO36" s="6">
        <v>114.09699999999999</v>
      </c>
      <c r="CP36" s="6">
        <v>75.459000000000003</v>
      </c>
      <c r="CQ36" s="61">
        <v>2022.2339999999999</v>
      </c>
      <c r="CR36" s="6">
        <v>1928.2090000000001</v>
      </c>
      <c r="CS36" s="6">
        <v>16.844000000000001</v>
      </c>
      <c r="CT36" s="6">
        <v>122.434</v>
      </c>
      <c r="CU36" s="6">
        <v>77.180999999999997</v>
      </c>
      <c r="CV36" s="61">
        <v>2065.3969999999999</v>
      </c>
      <c r="CW36" s="6">
        <v>1967.4659999999999</v>
      </c>
      <c r="CX36" s="6">
        <v>17.850000000000001</v>
      </c>
      <c r="CY36" s="6">
        <v>133.39099999999999</v>
      </c>
      <c r="CZ36" s="6">
        <v>80.081000000000003</v>
      </c>
      <c r="DA36" s="61">
        <v>2100.5619999999999</v>
      </c>
      <c r="DB36" s="6">
        <v>1999.509</v>
      </c>
      <c r="DC36" s="6">
        <v>18.613</v>
      </c>
      <c r="DD36" s="6">
        <v>142.892</v>
      </c>
      <c r="DE36" s="6">
        <v>82.44</v>
      </c>
      <c r="DF36" s="61">
        <v>2129.8359999999998</v>
      </c>
      <c r="DG36" s="6">
        <v>2025.663</v>
      </c>
      <c r="DH36" s="6">
        <v>19.481000000000002</v>
      </c>
      <c r="DI36" s="6">
        <v>150.69900000000001</v>
      </c>
      <c r="DJ36" s="6">
        <v>84.691999999999993</v>
      </c>
      <c r="DK36" s="61">
        <v>2244.21</v>
      </c>
      <c r="DL36" s="6">
        <v>2136.1010000000001</v>
      </c>
      <c r="DM36" s="6">
        <v>26.33</v>
      </c>
      <c r="DN36" s="6">
        <v>207.35</v>
      </c>
      <c r="DO36" s="6">
        <v>111.73399999999999</v>
      </c>
      <c r="DP36" s="115">
        <f>'Non Double Counted #''s'!T36/1000</f>
        <v>2291.0659999999998</v>
      </c>
      <c r="DQ36" s="6">
        <v>2178.64</v>
      </c>
      <c r="DR36" s="6">
        <v>28.544</v>
      </c>
      <c r="DS36" s="6">
        <v>220.49100000000001</v>
      </c>
      <c r="DT36" s="6">
        <v>116.059</v>
      </c>
      <c r="DU36" s="115">
        <f>'Non Double Counted #''s'!Z36/1000</f>
        <v>2334.462</v>
      </c>
      <c r="DV36" s="6">
        <v>2217.895</v>
      </c>
      <c r="DW36" s="6">
        <v>30.532</v>
      </c>
      <c r="DX36" s="6">
        <v>233.12299999999999</v>
      </c>
      <c r="DY36" s="6">
        <v>120.17700000000001</v>
      </c>
      <c r="DZ36" s="115">
        <f>'Non Double Counted #''s'!AF36/1000</f>
        <v>2380.462</v>
      </c>
      <c r="EA36" s="6">
        <v>2260.2469999999998</v>
      </c>
      <c r="EB36" s="6">
        <v>32.31</v>
      </c>
      <c r="EC36" s="6">
        <v>245.351</v>
      </c>
      <c r="ED36" s="6">
        <v>124.039</v>
      </c>
      <c r="EE36" s="115">
        <f>'Non Double Counted #''s'!AL36/1000</f>
        <v>2439.8519999999999</v>
      </c>
      <c r="EF36" s="6">
        <v>2314.9160000000002</v>
      </c>
      <c r="EG36" s="6">
        <v>34.561</v>
      </c>
      <c r="EH36" s="6">
        <v>258.29000000000002</v>
      </c>
      <c r="EI36" s="6">
        <v>128.47</v>
      </c>
      <c r="EJ36" s="115">
        <f>'Non Double Counted #''s'!AR36/1000</f>
        <v>2501.2620000000002</v>
      </c>
      <c r="EK36" s="6">
        <v>2371.4430000000002</v>
      </c>
      <c r="EL36" s="6">
        <v>37.000999999999998</v>
      </c>
      <c r="EM36" s="6">
        <v>272.70600000000002</v>
      </c>
      <c r="EN36" s="6">
        <v>133.191</v>
      </c>
      <c r="EO36" s="115">
        <f>'Non Double Counted #''s'!AX36/1000</f>
        <v>2585.1550000000002</v>
      </c>
      <c r="EP36" s="6">
        <v>2448.3440000000001</v>
      </c>
      <c r="EQ36" s="6">
        <v>40.475000000000001</v>
      </c>
      <c r="ER36" s="6">
        <v>292.24900000000002</v>
      </c>
      <c r="ES36" s="6">
        <v>139.54499999999999</v>
      </c>
      <c r="ET36" s="115">
        <f>'Non Double Counted #''s'!BD36/1000</f>
        <v>2668.9250000000002</v>
      </c>
      <c r="EU36" s="6">
        <v>2524.5680000000002</v>
      </c>
      <c r="EV36" s="6">
        <v>44.136000000000003</v>
      </c>
      <c r="EW36" s="6">
        <v>314.90800000000002</v>
      </c>
      <c r="EX36" s="6">
        <v>146.584</v>
      </c>
      <c r="EY36" s="115">
        <f>'Non Double Counted #''s'!BJ36/1000</f>
        <v>2736.424</v>
      </c>
      <c r="EZ36" s="6">
        <v>2585.2489999999998</v>
      </c>
      <c r="FA36" s="6">
        <v>47.276000000000003</v>
      </c>
      <c r="FB36" s="6">
        <v>335.07</v>
      </c>
      <c r="FC36" s="6">
        <v>153.04900000000001</v>
      </c>
      <c r="FD36" s="115">
        <f>'Non Double Counted #''s'!BP36/1000</f>
        <v>2784.5720000000001</v>
      </c>
      <c r="FE36" s="6">
        <v>2624.8159999999998</v>
      </c>
      <c r="FF36" s="6">
        <v>50.018999999999998</v>
      </c>
      <c r="FG36" s="6">
        <v>349.57400000000001</v>
      </c>
      <c r="FH36" s="6">
        <v>161.58600000000001</v>
      </c>
      <c r="FI36" s="115">
        <f>'Non Double Counted #''s'!BV36/1000</f>
        <v>2763.8850000000002</v>
      </c>
      <c r="FJ36" s="6">
        <v>2379.56</v>
      </c>
      <c r="FK36" s="6">
        <v>29.286999999999999</v>
      </c>
      <c r="FL36" s="6">
        <v>358.34</v>
      </c>
      <c r="FM36" s="6">
        <v>355.03800000000001</v>
      </c>
      <c r="FN36" s="115">
        <f>'Non Double Counted #''s'!CB36/1000</f>
        <v>2817.2220000000002</v>
      </c>
      <c r="FO36" s="6">
        <v>2302.0790000000002</v>
      </c>
      <c r="FP36" s="6">
        <v>39.982999999999997</v>
      </c>
      <c r="FQ36" s="6">
        <v>386.32499999999999</v>
      </c>
      <c r="FR36" s="57">
        <v>156.35400000000001</v>
      </c>
      <c r="FS36" s="101">
        <v>2855287</v>
      </c>
      <c r="FT36" s="6">
        <v>2620788</v>
      </c>
      <c r="FU36" s="6">
        <v>36717</v>
      </c>
      <c r="FV36" s="6">
        <v>379436</v>
      </c>
      <c r="FW36" s="57">
        <v>197782</v>
      </c>
      <c r="FX36" s="101">
        <v>2900872</v>
      </c>
      <c r="FY36" s="101">
        <v>2658182</v>
      </c>
      <c r="FZ36" s="101">
        <v>38149</v>
      </c>
      <c r="GA36" s="101">
        <v>387569</v>
      </c>
      <c r="GB36" s="151">
        <v>204541</v>
      </c>
      <c r="GC36" s="1">
        <v>2942902</v>
      </c>
      <c r="GD36" s="1">
        <v>2689846</v>
      </c>
      <c r="GE36" s="1">
        <v>39655</v>
      </c>
      <c r="GF36" s="101">
        <v>398760</v>
      </c>
      <c r="GG36" s="151">
        <v>144004</v>
      </c>
      <c r="GH36" s="101">
        <v>2995919</v>
      </c>
      <c r="GI36" s="101">
        <v>2732481</v>
      </c>
      <c r="GJ36" s="101">
        <v>40163</v>
      </c>
      <c r="GK36" s="101">
        <v>411143</v>
      </c>
      <c r="GL36" s="151">
        <v>150952</v>
      </c>
      <c r="GM36" s="101">
        <v>3051217</v>
      </c>
      <c r="GN36" s="101">
        <v>2778175</v>
      </c>
      <c r="GO36" s="101">
        <v>41418</v>
      </c>
      <c r="GP36" s="101">
        <v>420440</v>
      </c>
      <c r="GQ36" s="151">
        <v>156049</v>
      </c>
      <c r="GR36" s="101">
        <v>3101833</v>
      </c>
      <c r="GS36" s="101">
        <v>2820387</v>
      </c>
      <c r="GT36" s="101">
        <v>43230</v>
      </c>
      <c r="GU36" s="101">
        <v>434288</v>
      </c>
      <c r="GV36" s="151">
        <v>159403</v>
      </c>
      <c r="GW36" s="101">
        <v>3153550</v>
      </c>
      <c r="GX36" s="101">
        <v>2863101</v>
      </c>
      <c r="GY36" s="101">
        <v>45473</v>
      </c>
      <c r="GZ36" s="101">
        <v>449150</v>
      </c>
      <c r="HA36" s="151">
        <v>163808</v>
      </c>
      <c r="HB36" s="101">
        <v>3205958</v>
      </c>
      <c r="HC36" s="101">
        <v>2904132</v>
      </c>
      <c r="HD36" s="101">
        <v>47537</v>
      </c>
      <c r="HE36" s="101">
        <v>462051</v>
      </c>
      <c r="HF36" s="151">
        <v>169426</v>
      </c>
      <c r="HG36" s="101">
        <v>3249879</v>
      </c>
      <c r="HH36" s="101">
        <v>2938461</v>
      </c>
      <c r="HI36" s="101">
        <v>48513</v>
      </c>
      <c r="HJ36" s="101">
        <v>471647</v>
      </c>
      <c r="HK36" s="151">
        <v>174419</v>
      </c>
      <c r="HL36" s="1">
        <v>3339113</v>
      </c>
      <c r="HM36" s="1">
        <v>3013150</v>
      </c>
      <c r="HN36" s="1">
        <v>50760</v>
      </c>
      <c r="HO36" s="1">
        <v>495239</v>
      </c>
      <c r="HP36" s="1">
        <v>180678</v>
      </c>
      <c r="HQ36" s="1">
        <v>3380800</v>
      </c>
      <c r="HR36" s="1">
        <v>3043600</v>
      </c>
      <c r="HS36" s="1">
        <v>52777</v>
      </c>
      <c r="HT36" s="1">
        <v>512087</v>
      </c>
      <c r="HU36" s="1">
        <v>52130</v>
      </c>
      <c r="HV36" s="1">
        <v>94519</v>
      </c>
      <c r="HW36" s="1">
        <v>39302</v>
      </c>
      <c r="HX36" s="1">
        <v>185951</v>
      </c>
    </row>
    <row r="37" spans="1:232">
      <c r="A37" s="1" t="s">
        <v>48</v>
      </c>
      <c r="B37" s="6">
        <v>2854</v>
      </c>
      <c r="C37" s="6">
        <v>2752</v>
      </c>
      <c r="D37" s="6">
        <v>49</v>
      </c>
      <c r="E37" s="6">
        <v>53</v>
      </c>
      <c r="F37" s="61">
        <v>3413</v>
      </c>
      <c r="G37" s="6">
        <v>3261</v>
      </c>
      <c r="H37" s="6">
        <v>71</v>
      </c>
      <c r="I37" s="6">
        <v>81</v>
      </c>
      <c r="J37" s="61">
        <v>4130</v>
      </c>
      <c r="K37" s="6">
        <v>3777</v>
      </c>
      <c r="L37" s="6">
        <v>106</v>
      </c>
      <c r="M37" s="6">
        <v>120</v>
      </c>
      <c r="N37" s="6">
        <v>247.4</v>
      </c>
      <c r="O37" s="61">
        <v>4866.6689999999999</v>
      </c>
      <c r="P37" s="6">
        <v>4411.3869999999997</v>
      </c>
      <c r="Q37" s="6">
        <v>152.56899999999999</v>
      </c>
      <c r="R37" s="6">
        <v>214.56800000000001</v>
      </c>
      <c r="S37" s="6">
        <v>302.71300000000002</v>
      </c>
      <c r="T37" s="61">
        <v>5894.1210000000001</v>
      </c>
      <c r="U37" s="6">
        <v>4815.0720000000001</v>
      </c>
      <c r="V37" s="6">
        <v>185.05199999999999</v>
      </c>
      <c r="W37" s="6">
        <v>439.84100000000001</v>
      </c>
      <c r="X37" s="6">
        <v>893.99699999999996</v>
      </c>
      <c r="Y37" s="61">
        <v>4235.7219999999998</v>
      </c>
      <c r="Z37" s="6">
        <v>3933.7449999999999</v>
      </c>
      <c r="AA37" s="6">
        <v>112.6</v>
      </c>
      <c r="AB37" s="6">
        <v>128.64500000000001</v>
      </c>
      <c r="AC37" s="6">
        <v>189.37700000000001</v>
      </c>
      <c r="AD37" s="61">
        <v>4276.5349999999999</v>
      </c>
      <c r="AE37" s="6">
        <v>3960.5250000000001</v>
      </c>
      <c r="AF37" s="6">
        <v>116.285</v>
      </c>
      <c r="AG37" s="6">
        <v>135.738</v>
      </c>
      <c r="AH37" s="6">
        <v>199.72499999999999</v>
      </c>
      <c r="AI37" s="61">
        <v>4300.2740000000003</v>
      </c>
      <c r="AJ37" s="6">
        <v>3973.5889999999999</v>
      </c>
      <c r="AK37" s="6">
        <v>119.05</v>
      </c>
      <c r="AL37" s="6">
        <v>142.602</v>
      </c>
      <c r="AM37" s="6">
        <v>207.63499999999999</v>
      </c>
      <c r="AN37" s="61">
        <v>4343.6549999999997</v>
      </c>
      <c r="AO37" s="6">
        <v>4003.61</v>
      </c>
      <c r="AP37" s="6">
        <v>122.43</v>
      </c>
      <c r="AQ37" s="6">
        <v>150.50299999999999</v>
      </c>
      <c r="AR37" s="6">
        <v>217.61500000000001</v>
      </c>
      <c r="AS37" s="61">
        <v>4400.1019999999999</v>
      </c>
      <c r="AT37" s="6">
        <v>4044.752</v>
      </c>
      <c r="AU37" s="6">
        <v>126.506</v>
      </c>
      <c r="AV37" s="6">
        <v>158.91</v>
      </c>
      <c r="AW37" s="6">
        <v>228.84399999999999</v>
      </c>
      <c r="AX37" s="61">
        <v>4452.7269999999999</v>
      </c>
      <c r="AY37" s="6">
        <v>4082.1410000000001</v>
      </c>
      <c r="AZ37" s="6">
        <v>130.22300000000001</v>
      </c>
      <c r="BA37" s="6">
        <v>167.386</v>
      </c>
      <c r="BB37" s="6">
        <v>240.363</v>
      </c>
      <c r="BC37" s="61">
        <v>4531.893</v>
      </c>
      <c r="BD37" s="6">
        <v>4143.1109999999999</v>
      </c>
      <c r="BE37" s="6">
        <v>135.048</v>
      </c>
      <c r="BF37" s="6">
        <v>177.697</v>
      </c>
      <c r="BG37" s="6">
        <v>253.73400000000001</v>
      </c>
      <c r="BH37" s="61">
        <v>4639.8950000000004</v>
      </c>
      <c r="BI37" s="6">
        <v>4228.9870000000001</v>
      </c>
      <c r="BJ37" s="6">
        <v>141.08600000000001</v>
      </c>
      <c r="BK37" s="6">
        <v>190.01400000000001</v>
      </c>
      <c r="BL37" s="6">
        <v>269.822</v>
      </c>
      <c r="BM37" s="61">
        <v>4746.326</v>
      </c>
      <c r="BN37" s="6">
        <v>4312.8900000000003</v>
      </c>
      <c r="BO37" s="6">
        <v>146.77600000000001</v>
      </c>
      <c r="BP37" s="6">
        <v>202.54</v>
      </c>
      <c r="BQ37" s="6">
        <v>286.66000000000003</v>
      </c>
      <c r="BR37" s="61">
        <v>5014.9709999999995</v>
      </c>
      <c r="BS37" s="6">
        <v>4533.7129999999997</v>
      </c>
      <c r="BT37" s="6">
        <v>159.22499999999999</v>
      </c>
      <c r="BU37" s="6">
        <v>231.244</v>
      </c>
      <c r="BV37" s="6">
        <v>322.03300000000002</v>
      </c>
      <c r="BW37" s="61">
        <v>5142.5529999999999</v>
      </c>
      <c r="BX37" s="6">
        <v>4637.79</v>
      </c>
      <c r="BY37" s="6">
        <v>165.92099999999999</v>
      </c>
      <c r="BZ37" s="6">
        <v>247.738</v>
      </c>
      <c r="CA37" s="6">
        <v>338.84199999999998</v>
      </c>
      <c r="CB37" s="61">
        <v>5248.7349999999997</v>
      </c>
      <c r="CC37" s="6">
        <v>4724.674</v>
      </c>
      <c r="CD37" s="6">
        <v>169.58799999999999</v>
      </c>
      <c r="CE37" s="6">
        <v>263.91699999999997</v>
      </c>
      <c r="CF37" s="6">
        <v>354.47300000000001</v>
      </c>
      <c r="CG37" s="61">
        <v>5336.1210000000001</v>
      </c>
      <c r="CH37" s="6">
        <v>4791.4120000000003</v>
      </c>
      <c r="CI37" s="6">
        <v>175.16399999999999</v>
      </c>
      <c r="CJ37" s="6">
        <v>280.72300000000001</v>
      </c>
      <c r="CK37" s="6">
        <v>369.54500000000002</v>
      </c>
      <c r="CL37" s="61">
        <v>5433.0680000000002</v>
      </c>
      <c r="CM37" s="6">
        <v>4866.4350000000004</v>
      </c>
      <c r="CN37" s="6">
        <v>181.47900000000001</v>
      </c>
      <c r="CO37" s="6">
        <v>299.40800000000002</v>
      </c>
      <c r="CP37" s="6">
        <v>385.154</v>
      </c>
      <c r="CQ37" s="61">
        <v>5518.8010000000004</v>
      </c>
      <c r="CR37" s="6">
        <v>4931.0119999999997</v>
      </c>
      <c r="CS37" s="6">
        <v>188.459</v>
      </c>
      <c r="CT37" s="6">
        <v>317.89100000000002</v>
      </c>
      <c r="CU37" s="6">
        <v>399.33</v>
      </c>
      <c r="CV37" s="61">
        <v>5604.1049999999996</v>
      </c>
      <c r="CW37" s="6">
        <v>4995.5439999999999</v>
      </c>
      <c r="CX37" s="6">
        <v>194.34200000000001</v>
      </c>
      <c r="CY37" s="6">
        <v>337.87099999999998</v>
      </c>
      <c r="CZ37" s="6">
        <v>414.21899999999999</v>
      </c>
      <c r="DA37" s="61">
        <v>5687.8320000000003</v>
      </c>
      <c r="DB37" s="6">
        <v>5056.6049999999996</v>
      </c>
      <c r="DC37" s="6">
        <v>198.30099999999999</v>
      </c>
      <c r="DD37" s="6">
        <v>357.666</v>
      </c>
      <c r="DE37" s="6">
        <v>432.92599999999999</v>
      </c>
      <c r="DF37" s="61">
        <v>5756.3609999999999</v>
      </c>
      <c r="DG37" s="6">
        <v>5103.9989999999998</v>
      </c>
      <c r="DH37" s="6">
        <v>203.85300000000001</v>
      </c>
      <c r="DI37" s="6">
        <v>376.66399999999999</v>
      </c>
      <c r="DJ37" s="6">
        <v>448.50900000000001</v>
      </c>
      <c r="DK37" s="61">
        <v>5911.1040000000003</v>
      </c>
      <c r="DL37" s="6">
        <v>5236.8620000000001</v>
      </c>
      <c r="DM37" s="6">
        <v>245.55799999999999</v>
      </c>
      <c r="DN37" s="6">
        <v>460.16</v>
      </c>
      <c r="DO37" s="6">
        <v>605.38599999999997</v>
      </c>
      <c r="DP37" s="115">
        <f>'Non Double Counted #''s'!T37/1000</f>
        <v>5987.1809999999996</v>
      </c>
      <c r="DQ37" s="6">
        <v>5291.3389999999999</v>
      </c>
      <c r="DR37" s="6">
        <v>253.12700000000001</v>
      </c>
      <c r="DS37" s="6">
        <v>483.005</v>
      </c>
      <c r="DT37" s="6">
        <v>623.83000000000004</v>
      </c>
      <c r="DU37" s="115">
        <f>'Non Double Counted #''s'!Z37/1000</f>
        <v>6055.6130000000003</v>
      </c>
      <c r="DV37" s="6">
        <v>5339.8</v>
      </c>
      <c r="DW37" s="6">
        <v>259.935</v>
      </c>
      <c r="DX37" s="6">
        <v>504.649</v>
      </c>
      <c r="DY37" s="6">
        <v>641.26300000000003</v>
      </c>
      <c r="DZ37" s="115">
        <f>'Non Double Counted #''s'!AF37/1000</f>
        <v>6110.2020000000002</v>
      </c>
      <c r="EA37" s="6">
        <v>5377.4359999999997</v>
      </c>
      <c r="EB37" s="6">
        <v>264.92700000000002</v>
      </c>
      <c r="EC37" s="6">
        <v>525.62599999999998</v>
      </c>
      <c r="ED37" s="6">
        <v>657.46699999999998</v>
      </c>
      <c r="EE37" s="115">
        <f>'Non Double Counted #''s'!AL37/1000</f>
        <v>6179.6450000000004</v>
      </c>
      <c r="EF37" s="6">
        <v>5427.1769999999997</v>
      </c>
      <c r="EG37" s="6">
        <v>271.08999999999997</v>
      </c>
      <c r="EH37" s="6">
        <v>549.94899999999996</v>
      </c>
      <c r="EI37" s="6">
        <v>675.99400000000003</v>
      </c>
      <c r="EJ37" s="115">
        <f>'Non Double Counted #''s'!AR37/1000</f>
        <v>6254.5789999999997</v>
      </c>
      <c r="EK37" s="6">
        <v>5481.259</v>
      </c>
      <c r="EL37" s="6">
        <v>277.72699999999998</v>
      </c>
      <c r="EM37" s="6">
        <v>575.02300000000002</v>
      </c>
      <c r="EN37" s="6">
        <v>695.51099999999997</v>
      </c>
      <c r="EO37" s="115">
        <f>'Non Double Counted #''s'!AX37/1000</f>
        <v>6360.5290000000005</v>
      </c>
      <c r="EP37" s="6">
        <v>5559.7539999999999</v>
      </c>
      <c r="EQ37" s="6">
        <v>287.95100000000002</v>
      </c>
      <c r="ER37" s="6">
        <v>605.40300000000002</v>
      </c>
      <c r="ES37" s="6">
        <v>719.45699999999999</v>
      </c>
      <c r="ET37" s="115">
        <f>'Non Double Counted #''s'!BD37/1000</f>
        <v>6449.5110000000004</v>
      </c>
      <c r="EU37" s="6">
        <v>5625.817</v>
      </c>
      <c r="EV37" s="6">
        <v>295.55500000000001</v>
      </c>
      <c r="EW37" s="6">
        <v>633.16600000000005</v>
      </c>
      <c r="EX37" s="6">
        <v>741.08100000000002</v>
      </c>
      <c r="EY37" s="115">
        <f>'Non Double Counted #''s'!BJ37/1000</f>
        <v>6549.2240000000002</v>
      </c>
      <c r="EZ37" s="6">
        <v>5700.5910000000003</v>
      </c>
      <c r="FA37" s="6">
        <v>306.56700000000001</v>
      </c>
      <c r="FB37" s="6">
        <v>664.072</v>
      </c>
      <c r="FC37" s="6">
        <v>762.59100000000001</v>
      </c>
      <c r="FD37" s="115">
        <f>'Non Double Counted #''s'!BP37/1000</f>
        <v>6664.1949999999997</v>
      </c>
      <c r="FE37" s="6">
        <v>5768.9059999999999</v>
      </c>
      <c r="FF37" s="6">
        <v>320.94</v>
      </c>
      <c r="FG37" s="6">
        <v>709.947</v>
      </c>
      <c r="FH37" s="6">
        <v>800.93100000000004</v>
      </c>
      <c r="FI37" s="115">
        <f>'Non Double Counted #''s'!BV37/1000</f>
        <v>6724.54</v>
      </c>
      <c r="FJ37" s="6">
        <v>5196.3620000000001</v>
      </c>
      <c r="FK37" s="6">
        <v>240.042</v>
      </c>
      <c r="FL37" s="6">
        <v>755.79</v>
      </c>
      <c r="FM37" s="6">
        <v>1288.136</v>
      </c>
      <c r="FN37" s="115">
        <f>'Non Double Counted #''s'!CB37/1000</f>
        <v>6830.0379999999996</v>
      </c>
      <c r="FO37" s="6">
        <v>5150.3059999999996</v>
      </c>
      <c r="FP37" s="6">
        <v>317.35000000000002</v>
      </c>
      <c r="FQ37" s="6">
        <v>837.01599999999996</v>
      </c>
      <c r="FR37" s="57">
        <v>849.10599999999999</v>
      </c>
      <c r="FS37" s="101">
        <v>6897012</v>
      </c>
      <c r="FT37" s="6">
        <v>5625335</v>
      </c>
      <c r="FU37" s="6">
        <v>268660</v>
      </c>
      <c r="FV37" s="6">
        <v>807599</v>
      </c>
      <c r="FW37" s="57">
        <v>1003017</v>
      </c>
      <c r="FX37" s="101">
        <v>6971406</v>
      </c>
      <c r="FY37" s="101">
        <v>5659216</v>
      </c>
      <c r="FZ37" s="101">
        <v>277744</v>
      </c>
      <c r="GA37" s="101">
        <v>832249</v>
      </c>
      <c r="GB37" s="151">
        <v>1034446</v>
      </c>
      <c r="GC37" s="1">
        <v>7061530</v>
      </c>
      <c r="GD37" s="1">
        <v>5699754</v>
      </c>
      <c r="GE37" s="1">
        <v>286779</v>
      </c>
      <c r="GF37" s="101">
        <v>858779</v>
      </c>
      <c r="GG37" s="151">
        <v>759068</v>
      </c>
      <c r="GH37" s="101">
        <v>7170351</v>
      </c>
      <c r="GI37" s="101">
        <v>5756587</v>
      </c>
      <c r="GJ37" s="101">
        <v>294992</v>
      </c>
      <c r="GK37" s="101">
        <v>886418</v>
      </c>
      <c r="GL37" s="151">
        <v>792366</v>
      </c>
      <c r="GM37" s="101">
        <v>7288000</v>
      </c>
      <c r="GN37" s="101">
        <v>5830144</v>
      </c>
      <c r="GO37" s="101">
        <v>301955</v>
      </c>
      <c r="GP37" s="101">
        <v>907000</v>
      </c>
      <c r="GQ37" s="151">
        <v>818329</v>
      </c>
      <c r="GR37" s="101">
        <v>7405743</v>
      </c>
      <c r="GS37" s="101">
        <v>5887060</v>
      </c>
      <c r="GT37" s="101">
        <v>310425</v>
      </c>
      <c r="GU37" s="101">
        <v>940792</v>
      </c>
      <c r="GV37" s="151">
        <v>859416</v>
      </c>
      <c r="GW37" s="101">
        <v>7523869</v>
      </c>
      <c r="GX37" s="101">
        <v>5940550</v>
      </c>
      <c r="GY37" s="101">
        <v>322889</v>
      </c>
      <c r="GZ37" s="101">
        <v>966855</v>
      </c>
      <c r="HA37" s="151">
        <v>901799</v>
      </c>
      <c r="HB37" s="101">
        <v>7614893</v>
      </c>
      <c r="HC37" s="101">
        <v>5977696</v>
      </c>
      <c r="HD37" s="101">
        <v>331924</v>
      </c>
      <c r="HE37" s="101">
        <v>991721</v>
      </c>
      <c r="HF37" s="151">
        <v>935134</v>
      </c>
      <c r="HG37" s="101">
        <v>7693612</v>
      </c>
      <c r="HH37" s="101">
        <v>5992328</v>
      </c>
      <c r="HI37" s="101">
        <v>340660</v>
      </c>
      <c r="HJ37" s="101">
        <v>1027545</v>
      </c>
      <c r="HK37" s="151">
        <v>968279</v>
      </c>
      <c r="HL37" s="1">
        <v>7740745</v>
      </c>
      <c r="HM37" s="1">
        <v>5995961</v>
      </c>
      <c r="HN37" s="1">
        <v>348816</v>
      </c>
      <c r="HO37" s="1">
        <v>1062818</v>
      </c>
      <c r="HP37" s="1">
        <v>993355</v>
      </c>
      <c r="HQ37" s="1">
        <v>7785786</v>
      </c>
      <c r="HR37" s="1">
        <v>5982306</v>
      </c>
      <c r="HS37" s="1">
        <v>357430</v>
      </c>
      <c r="HT37" s="1">
        <v>1093313</v>
      </c>
      <c r="HU37" s="1">
        <v>154178</v>
      </c>
      <c r="HV37" s="1">
        <v>814238</v>
      </c>
      <c r="HW37" s="1">
        <v>65973</v>
      </c>
      <c r="HX37" s="1">
        <v>1034389</v>
      </c>
    </row>
    <row r="38" spans="1:232">
      <c r="A38" s="20" t="s">
        <v>49</v>
      </c>
      <c r="B38" s="14">
        <v>330</v>
      </c>
      <c r="C38" s="14">
        <v>323</v>
      </c>
      <c r="D38" s="14">
        <v>2</v>
      </c>
      <c r="E38" s="14">
        <v>5</v>
      </c>
      <c r="F38" s="60">
        <v>333</v>
      </c>
      <c r="G38" s="14">
        <v>324</v>
      </c>
      <c r="H38" s="14">
        <v>3</v>
      </c>
      <c r="I38" s="14">
        <v>6</v>
      </c>
      <c r="J38" s="60">
        <v>471</v>
      </c>
      <c r="K38" s="14">
        <v>448</v>
      </c>
      <c r="L38" s="14">
        <v>3</v>
      </c>
      <c r="M38" s="14">
        <v>24</v>
      </c>
      <c r="N38" s="56">
        <v>19.8</v>
      </c>
      <c r="O38" s="60">
        <v>453.589</v>
      </c>
      <c r="P38" s="14">
        <v>437.15300000000002</v>
      </c>
      <c r="Q38" s="14">
        <v>3.7229999999999999</v>
      </c>
      <c r="R38" s="14">
        <v>25.751999999999999</v>
      </c>
      <c r="S38" s="56">
        <v>12.712999999999999</v>
      </c>
      <c r="T38" s="60">
        <v>493.78199999999998</v>
      </c>
      <c r="U38" s="14">
        <v>454.09500000000003</v>
      </c>
      <c r="V38" s="14">
        <v>3.1259999999999999</v>
      </c>
      <c r="W38" s="14">
        <v>31.384</v>
      </c>
      <c r="X38" s="56">
        <v>36.561</v>
      </c>
      <c r="Y38" s="60">
        <v>491.71300000000002</v>
      </c>
      <c r="Z38" s="14">
        <v>478.392</v>
      </c>
      <c r="AA38" s="14">
        <v>3.4990000000000001</v>
      </c>
      <c r="AB38" s="14">
        <v>26.167000000000002</v>
      </c>
      <c r="AC38" s="56">
        <v>9.8219999999999992</v>
      </c>
      <c r="AD38" s="60">
        <v>506.41</v>
      </c>
      <c r="AE38" s="14">
        <v>492.625</v>
      </c>
      <c r="AF38" s="14">
        <v>3.5939999999999999</v>
      </c>
      <c r="AG38" s="14">
        <v>26.995000000000001</v>
      </c>
      <c r="AH38" s="56">
        <v>10.191000000000001</v>
      </c>
      <c r="AI38" s="60">
        <v>510.32900000000001</v>
      </c>
      <c r="AJ38" s="14">
        <v>496.05599999999998</v>
      </c>
      <c r="AK38" s="14">
        <v>3.6819999999999999</v>
      </c>
      <c r="AL38" s="14">
        <v>27.35</v>
      </c>
      <c r="AM38" s="56">
        <v>10.590999999999999</v>
      </c>
      <c r="AN38" s="60">
        <v>504.89299999999997</v>
      </c>
      <c r="AO38" s="14">
        <v>490.392</v>
      </c>
      <c r="AP38" s="14">
        <v>3.6589999999999998</v>
      </c>
      <c r="AQ38" s="14">
        <v>27.239000000000001</v>
      </c>
      <c r="AR38" s="56">
        <v>10.842000000000001</v>
      </c>
      <c r="AS38" s="60">
        <v>499.69200000000001</v>
      </c>
      <c r="AT38" s="14">
        <v>484.87799999999999</v>
      </c>
      <c r="AU38" s="14">
        <v>3.7090000000000001</v>
      </c>
      <c r="AV38" s="14">
        <v>27.100999999999999</v>
      </c>
      <c r="AW38" s="56">
        <v>11.105</v>
      </c>
      <c r="AX38" s="60">
        <v>495.62099999999998</v>
      </c>
      <c r="AY38" s="14">
        <v>480.48500000000001</v>
      </c>
      <c r="AZ38" s="14">
        <v>3.74</v>
      </c>
      <c r="BA38" s="14">
        <v>27.061</v>
      </c>
      <c r="BB38" s="56">
        <v>11.396000000000001</v>
      </c>
      <c r="BC38" s="60">
        <v>476.964</v>
      </c>
      <c r="BD38" s="14">
        <v>461.76900000000001</v>
      </c>
      <c r="BE38" s="14">
        <v>3.7010000000000001</v>
      </c>
      <c r="BF38" s="14">
        <v>26.286000000000001</v>
      </c>
      <c r="BG38" s="56">
        <v>11.494</v>
      </c>
      <c r="BH38" s="60">
        <v>465.09800000000001</v>
      </c>
      <c r="BI38" s="14">
        <v>449.53199999999998</v>
      </c>
      <c r="BJ38" s="14">
        <v>3.7040000000000002</v>
      </c>
      <c r="BK38" s="14">
        <v>25.905999999999999</v>
      </c>
      <c r="BL38" s="56">
        <v>11.862</v>
      </c>
      <c r="BM38" s="60">
        <v>458.37700000000001</v>
      </c>
      <c r="BN38" s="14">
        <v>442.29599999999999</v>
      </c>
      <c r="BO38" s="14">
        <v>3.71</v>
      </c>
      <c r="BP38" s="14">
        <v>25.771000000000001</v>
      </c>
      <c r="BQ38" s="56">
        <v>12.371</v>
      </c>
      <c r="BR38" s="60">
        <v>457.76799999999997</v>
      </c>
      <c r="BS38" s="14">
        <v>440.899</v>
      </c>
      <c r="BT38" s="14">
        <v>3.7629999999999999</v>
      </c>
      <c r="BU38" s="14">
        <v>26.478999999999999</v>
      </c>
      <c r="BV38" s="56">
        <v>13.106</v>
      </c>
      <c r="BW38" s="60">
        <v>463.51900000000001</v>
      </c>
      <c r="BX38" s="14">
        <v>446.10199999999998</v>
      </c>
      <c r="BY38" s="14">
        <v>3.9889999999999999</v>
      </c>
      <c r="BZ38" s="14">
        <v>26.696000000000002</v>
      </c>
      <c r="CA38" s="56">
        <v>13.428000000000001</v>
      </c>
      <c r="CB38" s="60">
        <v>469.065</v>
      </c>
      <c r="CC38" s="14">
        <v>451.19099999999997</v>
      </c>
      <c r="CD38" s="14">
        <v>3.899</v>
      </c>
      <c r="CE38" s="14">
        <v>27.224</v>
      </c>
      <c r="CF38" s="56">
        <v>13.975</v>
      </c>
      <c r="CG38" s="60">
        <v>474.89400000000001</v>
      </c>
      <c r="CH38" s="14">
        <v>456.90300000000002</v>
      </c>
      <c r="CI38" s="14">
        <v>3.903</v>
      </c>
      <c r="CJ38" s="14">
        <v>27.533000000000001</v>
      </c>
      <c r="CK38" s="56">
        <v>14.087999999999999</v>
      </c>
      <c r="CL38" s="60">
        <v>478.36399999999998</v>
      </c>
      <c r="CM38" s="14">
        <v>460.35199999999998</v>
      </c>
      <c r="CN38" s="14">
        <v>3.9820000000000002</v>
      </c>
      <c r="CO38" s="14">
        <v>27.678999999999998</v>
      </c>
      <c r="CP38" s="56">
        <v>14.03</v>
      </c>
      <c r="CQ38" s="60">
        <v>480.06</v>
      </c>
      <c r="CR38" s="14">
        <v>461.72699999999998</v>
      </c>
      <c r="CS38" s="14">
        <v>4.0270000000000001</v>
      </c>
      <c r="CT38" s="14">
        <v>27.611000000000001</v>
      </c>
      <c r="CU38" s="56">
        <v>14.305999999999999</v>
      </c>
      <c r="CV38" s="60">
        <v>480.03100000000001</v>
      </c>
      <c r="CW38" s="14">
        <v>461.67899999999997</v>
      </c>
      <c r="CX38" s="14">
        <v>3.9209999999999998</v>
      </c>
      <c r="CY38" s="14">
        <v>28.481999999999999</v>
      </c>
      <c r="CZ38" s="56">
        <v>14.430999999999999</v>
      </c>
      <c r="DA38" s="60">
        <v>480.04500000000002</v>
      </c>
      <c r="DB38" s="14">
        <v>461.435</v>
      </c>
      <c r="DC38" s="14">
        <v>4.1150000000000002</v>
      </c>
      <c r="DD38" s="14">
        <v>28.864999999999998</v>
      </c>
      <c r="DE38" s="56">
        <v>14.494999999999999</v>
      </c>
      <c r="DF38" s="60">
        <v>479.60199999999998</v>
      </c>
      <c r="DG38" s="14">
        <v>460.43400000000003</v>
      </c>
      <c r="DH38" s="14">
        <v>4.21</v>
      </c>
      <c r="DI38" s="14">
        <v>29.021999999999998</v>
      </c>
      <c r="DJ38" s="56">
        <v>14.958</v>
      </c>
      <c r="DK38" s="60">
        <v>493.96300000000002</v>
      </c>
      <c r="DL38" s="14">
        <v>475.142</v>
      </c>
      <c r="DM38" s="14">
        <v>5.0949999999999998</v>
      </c>
      <c r="DN38" s="14">
        <v>32.591000000000001</v>
      </c>
      <c r="DO38" s="56">
        <v>19.734000000000002</v>
      </c>
      <c r="DP38" s="114">
        <f>'Non Double Counted #''s'!T38/1000</f>
        <v>492.92399999999998</v>
      </c>
      <c r="DQ38" s="14">
        <v>473.35399999999998</v>
      </c>
      <c r="DR38" s="14">
        <v>5.5359999999999996</v>
      </c>
      <c r="DS38" s="14">
        <v>33.048999999999999</v>
      </c>
      <c r="DT38" s="56">
        <v>20.207000000000001</v>
      </c>
      <c r="DU38" s="114">
        <f>'Non Double Counted #''s'!Z38/1000</f>
        <v>496.96899999999999</v>
      </c>
      <c r="DV38" s="14">
        <v>476.68599999999998</v>
      </c>
      <c r="DW38" s="14">
        <v>5.9640000000000004</v>
      </c>
      <c r="DX38" s="14">
        <v>33.884</v>
      </c>
      <c r="DY38" s="56">
        <v>20.748999999999999</v>
      </c>
      <c r="DZ38" s="114">
        <f>'Non Double Counted #''s'!AF38/1000</f>
        <v>499.05599999999998</v>
      </c>
      <c r="EA38" s="14">
        <v>478.286</v>
      </c>
      <c r="EB38" s="14">
        <v>6.3010000000000002</v>
      </c>
      <c r="EC38" s="14">
        <v>34.651000000000003</v>
      </c>
      <c r="ED38" s="56">
        <v>21.103999999999999</v>
      </c>
      <c r="EE38" s="114">
        <f>'Non Double Counted #''s'!AL38/1000</f>
        <v>502.81599999999997</v>
      </c>
      <c r="EF38" s="14">
        <v>481.28899999999999</v>
      </c>
      <c r="EG38" s="14">
        <v>6.8109999999999999</v>
      </c>
      <c r="EH38" s="14">
        <v>35.718000000000004</v>
      </c>
      <c r="EI38" s="56">
        <v>21.536000000000001</v>
      </c>
      <c r="EJ38" s="114">
        <f>'Non Double Counted #''s'!AR38/1000</f>
        <v>506.00700000000001</v>
      </c>
      <c r="EK38" s="14">
        <v>483.93099999999998</v>
      </c>
      <c r="EL38" s="14">
        <v>7.1070000000000002</v>
      </c>
      <c r="EM38" s="14">
        <v>36.709000000000003</v>
      </c>
      <c r="EN38" s="56">
        <v>22.053000000000001</v>
      </c>
      <c r="EO38" s="114">
        <f>'Non Double Counted #''s'!AX38/1000</f>
        <v>512.57299999999998</v>
      </c>
      <c r="EP38" s="14">
        <v>489.62200000000001</v>
      </c>
      <c r="EQ38" s="14">
        <v>7.5620000000000003</v>
      </c>
      <c r="ER38" s="14">
        <v>37.901000000000003</v>
      </c>
      <c r="ES38" s="56">
        <v>22.771999999999998</v>
      </c>
      <c r="ET38" s="114">
        <f>'Non Double Counted #''s'!BD38/1000</f>
        <v>523.25199999999995</v>
      </c>
      <c r="EU38" s="14">
        <v>499.16800000000001</v>
      </c>
      <c r="EV38" s="14">
        <v>8.2309999999999999</v>
      </c>
      <c r="EW38" s="14">
        <v>39.883000000000003</v>
      </c>
      <c r="EX38" s="56">
        <v>23.709</v>
      </c>
      <c r="EY38" s="114">
        <f>'Non Double Counted #''s'!BJ38/1000</f>
        <v>532.66800000000001</v>
      </c>
      <c r="EZ38" s="14">
        <v>507.60500000000002</v>
      </c>
      <c r="FA38" s="14">
        <v>8.7850000000000001</v>
      </c>
      <c r="FB38" s="14">
        <v>42.063000000000002</v>
      </c>
      <c r="FC38" s="56">
        <v>24.494</v>
      </c>
      <c r="FD38" s="114">
        <f>'Non Double Counted #''s'!BP38/1000</f>
        <v>544.27</v>
      </c>
      <c r="FE38" s="14">
        <v>517.09699999999998</v>
      </c>
      <c r="FF38" s="14">
        <v>9.6430000000000007</v>
      </c>
      <c r="FG38" s="14">
        <v>45.003999999999998</v>
      </c>
      <c r="FH38" s="14">
        <v>26.423000000000002</v>
      </c>
      <c r="FI38" s="114">
        <f>'Non Double Counted #''s'!BV38/1000</f>
        <v>563.62599999999998</v>
      </c>
      <c r="FJ38" s="14">
        <v>511.279</v>
      </c>
      <c r="FK38" s="14">
        <v>4.7480000000000002</v>
      </c>
      <c r="FL38" s="14">
        <v>50.231000000000002</v>
      </c>
      <c r="FM38" s="14">
        <v>47.599000000000004</v>
      </c>
      <c r="FN38" s="114">
        <f>'Non Double Counted #''s'!CB38/1000</f>
        <v>568.15800000000002</v>
      </c>
      <c r="FO38" s="14">
        <v>493.80700000000002</v>
      </c>
      <c r="FP38" s="14">
        <v>7.5279999999999996</v>
      </c>
      <c r="FQ38" s="14">
        <v>53.72</v>
      </c>
      <c r="FR38" s="14">
        <v>24.038</v>
      </c>
      <c r="FS38" s="177">
        <v>576412</v>
      </c>
      <c r="FT38" s="14">
        <v>536450</v>
      </c>
      <c r="FU38" s="14">
        <v>8555</v>
      </c>
      <c r="FV38" s="14">
        <v>54770</v>
      </c>
      <c r="FW38" s="14">
        <v>31407</v>
      </c>
      <c r="FX38" s="100">
        <v>582658</v>
      </c>
      <c r="FY38" s="100">
        <v>539936</v>
      </c>
      <c r="FZ38" s="100">
        <v>10186</v>
      </c>
      <c r="GA38" s="100">
        <v>56363</v>
      </c>
      <c r="GB38" s="171">
        <v>32536</v>
      </c>
      <c r="GC38" s="20">
        <v>584153</v>
      </c>
      <c r="GD38" s="20">
        <v>541596</v>
      </c>
      <c r="GE38" s="20">
        <v>9112</v>
      </c>
      <c r="GF38" s="100">
        <v>57065</v>
      </c>
      <c r="GG38" s="171">
        <v>21994</v>
      </c>
      <c r="GH38" s="100">
        <v>586107</v>
      </c>
      <c r="GI38" s="100">
        <v>543292</v>
      </c>
      <c r="GJ38" s="100">
        <v>8286</v>
      </c>
      <c r="GK38" s="100">
        <v>58207</v>
      </c>
      <c r="GL38" s="171">
        <v>22505</v>
      </c>
      <c r="GM38" s="100">
        <v>585501</v>
      </c>
      <c r="GN38" s="100">
        <v>543387</v>
      </c>
      <c r="GO38" s="100">
        <v>7753</v>
      </c>
      <c r="GP38" s="100">
        <v>58413</v>
      </c>
      <c r="GQ38" s="171">
        <v>22291</v>
      </c>
      <c r="GR38" s="100">
        <v>579315</v>
      </c>
      <c r="GS38" s="100">
        <v>537396</v>
      </c>
      <c r="GT38" s="100">
        <v>7445</v>
      </c>
      <c r="GU38" s="100">
        <v>58122</v>
      </c>
      <c r="GV38" s="171">
        <v>22202</v>
      </c>
      <c r="GW38" s="100">
        <v>577601</v>
      </c>
      <c r="GX38" s="100">
        <v>534974</v>
      </c>
      <c r="GY38" s="100">
        <v>7401</v>
      </c>
      <c r="GZ38" s="100">
        <v>57986</v>
      </c>
      <c r="HA38" s="171">
        <v>22757</v>
      </c>
      <c r="HB38" s="100">
        <v>578759</v>
      </c>
      <c r="HC38" s="100">
        <v>535371</v>
      </c>
      <c r="HD38" s="100">
        <v>7467</v>
      </c>
      <c r="HE38" s="100">
        <v>58609</v>
      </c>
      <c r="HF38" s="171">
        <v>22945</v>
      </c>
      <c r="HG38" s="100">
        <v>582328</v>
      </c>
      <c r="HH38" s="100">
        <v>538519</v>
      </c>
      <c r="HI38" s="100">
        <v>7083</v>
      </c>
      <c r="HJ38" s="100">
        <v>60279</v>
      </c>
      <c r="HK38" s="171">
        <v>23385</v>
      </c>
      <c r="HL38" s="1">
        <v>579483</v>
      </c>
      <c r="HM38" s="1">
        <v>535317</v>
      </c>
      <c r="HN38" s="1">
        <v>7070</v>
      </c>
      <c r="HO38" s="1">
        <v>61558</v>
      </c>
      <c r="HP38" s="1">
        <v>23174</v>
      </c>
      <c r="HQ38" s="1">
        <v>581381</v>
      </c>
      <c r="HR38" s="1">
        <v>536573</v>
      </c>
      <c r="HS38" s="1">
        <v>7162</v>
      </c>
      <c r="HT38" s="1">
        <v>62808</v>
      </c>
      <c r="HU38" s="1">
        <v>16273</v>
      </c>
      <c r="HV38" s="1">
        <v>6506</v>
      </c>
      <c r="HW38" s="1">
        <v>627</v>
      </c>
      <c r="HX38" s="1">
        <v>23406</v>
      </c>
    </row>
    <row r="39" spans="1:232">
      <c r="A39" s="7" t="s">
        <v>50</v>
      </c>
      <c r="B39" s="130">
        <f>SUM(B41:B52)</f>
        <v>51622</v>
      </c>
      <c r="C39" s="130">
        <f t="shared" ref="C39:BN39" si="45">SUM(C41:C52)</f>
        <v>48005</v>
      </c>
      <c r="D39" s="130">
        <f t="shared" si="45"/>
        <v>3446</v>
      </c>
      <c r="E39" s="130">
        <f t="shared" si="45"/>
        <v>171</v>
      </c>
      <c r="F39" s="115">
        <f t="shared" si="45"/>
        <v>56589</v>
      </c>
      <c r="G39" s="130">
        <f t="shared" si="45"/>
        <v>51716</v>
      </c>
      <c r="H39" s="130">
        <f t="shared" si="45"/>
        <v>4571</v>
      </c>
      <c r="I39" s="130">
        <f t="shared" si="45"/>
        <v>302</v>
      </c>
      <c r="J39" s="115">
        <f t="shared" si="45"/>
        <v>58857</v>
      </c>
      <c r="K39" s="130">
        <f t="shared" si="45"/>
        <v>52186</v>
      </c>
      <c r="L39" s="130">
        <f t="shared" si="45"/>
        <v>5337</v>
      </c>
      <c r="M39" s="130">
        <f t="shared" si="45"/>
        <v>1277</v>
      </c>
      <c r="N39" s="130">
        <f t="shared" si="45"/>
        <v>1333.6</v>
      </c>
      <c r="O39" s="115">
        <f t="shared" si="45"/>
        <v>59669.32</v>
      </c>
      <c r="P39" s="130">
        <f t="shared" si="45"/>
        <v>52789.91</v>
      </c>
      <c r="Q39" s="130">
        <f t="shared" si="45"/>
        <v>5750.44</v>
      </c>
      <c r="R39" s="130">
        <f t="shared" si="45"/>
        <v>1726.5479999999998</v>
      </c>
      <c r="S39" s="130">
        <f t="shared" si="45"/>
        <v>1128.9700000000003</v>
      </c>
      <c r="T39" s="115">
        <f t="shared" si="45"/>
        <v>64392.775999999998</v>
      </c>
      <c r="U39" s="130">
        <f t="shared" si="45"/>
        <v>53823.296999999999</v>
      </c>
      <c r="V39" s="130">
        <f t="shared" si="45"/>
        <v>6435.4169999999995</v>
      </c>
      <c r="W39" s="130">
        <f t="shared" si="45"/>
        <v>3104.5620000000004</v>
      </c>
      <c r="X39" s="130">
        <f t="shared" si="45"/>
        <v>4134.0619999999999</v>
      </c>
      <c r="Y39" s="115">
        <f t="shared" si="45"/>
        <v>58911.881000000001</v>
      </c>
      <c r="Z39" s="130">
        <f t="shared" si="45"/>
        <v>52793.8</v>
      </c>
      <c r="AA39" s="130">
        <f t="shared" si="45"/>
        <v>5374.3120000000008</v>
      </c>
      <c r="AB39" s="130">
        <f t="shared" si="45"/>
        <v>1340.3010000000002</v>
      </c>
      <c r="AC39" s="130">
        <f t="shared" si="45"/>
        <v>743.76899999999989</v>
      </c>
      <c r="AD39" s="115">
        <f t="shared" si="45"/>
        <v>58784.062000000013</v>
      </c>
      <c r="AE39" s="130">
        <f t="shared" si="45"/>
        <v>52610.650999999991</v>
      </c>
      <c r="AF39" s="130">
        <f t="shared" si="45"/>
        <v>5391.7819999999992</v>
      </c>
      <c r="AG39" s="130">
        <f t="shared" si="45"/>
        <v>1372.5150000000001</v>
      </c>
      <c r="AH39" s="130">
        <f t="shared" si="45"/>
        <v>781.62900000000013</v>
      </c>
      <c r="AI39" s="115">
        <f t="shared" si="45"/>
        <v>58691.363999999994</v>
      </c>
      <c r="AJ39" s="130">
        <f t="shared" si="45"/>
        <v>52465.915999999997</v>
      </c>
      <c r="AK39" s="130">
        <f t="shared" si="45"/>
        <v>5410.1379999999999</v>
      </c>
      <c r="AL39" s="130">
        <f t="shared" si="45"/>
        <v>1407.8969999999997</v>
      </c>
      <c r="AM39" s="130">
        <f t="shared" si="45"/>
        <v>815.31</v>
      </c>
      <c r="AN39" s="115">
        <f t="shared" si="45"/>
        <v>58775.325000000004</v>
      </c>
      <c r="AO39" s="130">
        <f t="shared" si="45"/>
        <v>52471.189999999995</v>
      </c>
      <c r="AP39" s="130">
        <f t="shared" si="45"/>
        <v>5448.6220000000012</v>
      </c>
      <c r="AQ39" s="130">
        <f t="shared" si="45"/>
        <v>1451.9559999999999</v>
      </c>
      <c r="AR39" s="130">
        <f t="shared" si="45"/>
        <v>855.51299999999992</v>
      </c>
      <c r="AS39" s="115">
        <f t="shared" si="45"/>
        <v>58819.785000000003</v>
      </c>
      <c r="AT39" s="130">
        <f t="shared" si="45"/>
        <v>52436.031000000003</v>
      </c>
      <c r="AU39" s="130">
        <f t="shared" si="45"/>
        <v>5486.2849999999989</v>
      </c>
      <c r="AV39" s="130">
        <f t="shared" si="45"/>
        <v>1492.0260000000001</v>
      </c>
      <c r="AW39" s="130">
        <f t="shared" si="45"/>
        <v>897.46900000000005</v>
      </c>
      <c r="AX39" s="115">
        <f t="shared" si="45"/>
        <v>58847.807000000001</v>
      </c>
      <c r="AY39" s="130">
        <f t="shared" si="45"/>
        <v>52383.676999999996</v>
      </c>
      <c r="AZ39" s="130">
        <f t="shared" si="45"/>
        <v>5523.4580000000005</v>
      </c>
      <c r="BA39" s="130">
        <f t="shared" si="45"/>
        <v>1533.3109999999999</v>
      </c>
      <c r="BB39" s="130">
        <f t="shared" si="45"/>
        <v>940.67200000000014</v>
      </c>
      <c r="BC39" s="115">
        <f t="shared" si="45"/>
        <v>59017.741000000002</v>
      </c>
      <c r="BD39" s="130">
        <f t="shared" si="45"/>
        <v>52455.274000000005</v>
      </c>
      <c r="BE39" s="130">
        <f t="shared" si="45"/>
        <v>5577.5349999999999</v>
      </c>
      <c r="BF39" s="130">
        <f t="shared" si="45"/>
        <v>1580.788</v>
      </c>
      <c r="BG39" s="130">
        <f t="shared" si="45"/>
        <v>984.93200000000013</v>
      </c>
      <c r="BH39" s="115">
        <f t="shared" si="45"/>
        <v>59254.134000000005</v>
      </c>
      <c r="BI39" s="130">
        <f t="shared" si="45"/>
        <v>52589.298999999999</v>
      </c>
      <c r="BJ39" s="130">
        <f t="shared" si="45"/>
        <v>5630.7129999999997</v>
      </c>
      <c r="BK39" s="130">
        <f t="shared" si="45"/>
        <v>1632.8430000000001</v>
      </c>
      <c r="BL39" s="130">
        <f t="shared" si="45"/>
        <v>1034.1220000000001</v>
      </c>
      <c r="BM39" s="115">
        <f t="shared" si="45"/>
        <v>59467.781999999992</v>
      </c>
      <c r="BN39" s="130">
        <f t="shared" si="45"/>
        <v>52684.771999999997</v>
      </c>
      <c r="BO39" s="130">
        <f t="shared" ref="BO39:DZ39" si="46">SUM(BO41:BO52)</f>
        <v>5695.5379999999996</v>
      </c>
      <c r="BP39" s="130">
        <f t="shared" si="46"/>
        <v>1684.5190000000002</v>
      </c>
      <c r="BQ39" s="130">
        <f t="shared" si="46"/>
        <v>1087.472</v>
      </c>
      <c r="BR39" s="115">
        <f t="shared" si="46"/>
        <v>60209.055999999997</v>
      </c>
      <c r="BS39" s="130">
        <f t="shared" si="46"/>
        <v>53179.250999999997</v>
      </c>
      <c r="BT39" s="130">
        <f t="shared" si="46"/>
        <v>5849.3870000000015</v>
      </c>
      <c r="BU39" s="130">
        <f t="shared" si="46"/>
        <v>1797.8760000000002</v>
      </c>
      <c r="BV39" s="130">
        <f t="shared" si="46"/>
        <v>1180.4179999999999</v>
      </c>
      <c r="BW39" s="115">
        <f t="shared" si="46"/>
        <v>60692.307000000008</v>
      </c>
      <c r="BX39" s="130">
        <f t="shared" si="46"/>
        <v>53519.618000000002</v>
      </c>
      <c r="BY39" s="130">
        <f t="shared" si="46"/>
        <v>5945.3689999999997</v>
      </c>
      <c r="BZ39" s="130">
        <f t="shared" si="46"/>
        <v>1865.846</v>
      </c>
      <c r="CA39" s="130">
        <f t="shared" si="46"/>
        <v>1227.3199999999997</v>
      </c>
      <c r="CB39" s="115">
        <f t="shared" si="46"/>
        <v>61153.644000000008</v>
      </c>
      <c r="CC39" s="130">
        <f t="shared" si="46"/>
        <v>53848.854999999996</v>
      </c>
      <c r="CD39" s="130">
        <f t="shared" si="46"/>
        <v>6032.5150000000012</v>
      </c>
      <c r="CE39" s="130">
        <f t="shared" si="46"/>
        <v>1940.8799999999999</v>
      </c>
      <c r="CF39" s="130">
        <f t="shared" si="46"/>
        <v>1272.2740000000001</v>
      </c>
      <c r="CG39" s="115">
        <f t="shared" si="46"/>
        <v>61550.837000000007</v>
      </c>
      <c r="CH39" s="130">
        <f t="shared" si="46"/>
        <v>54120.320999999996</v>
      </c>
      <c r="CI39" s="130">
        <f t="shared" si="46"/>
        <v>6112.7879999999996</v>
      </c>
      <c r="CJ39" s="130">
        <f t="shared" si="46"/>
        <v>2021.4030000000002</v>
      </c>
      <c r="CK39" s="130">
        <f t="shared" si="46"/>
        <v>1317.7280000000001</v>
      </c>
      <c r="CL39" s="115">
        <f t="shared" si="46"/>
        <v>61958.879000000001</v>
      </c>
      <c r="CM39" s="130">
        <f t="shared" si="46"/>
        <v>54408.836999999992</v>
      </c>
      <c r="CN39" s="130">
        <f t="shared" si="46"/>
        <v>6183.9570000000003</v>
      </c>
      <c r="CO39" s="130">
        <f t="shared" si="46"/>
        <v>2110.913</v>
      </c>
      <c r="CP39" s="130">
        <f t="shared" si="46"/>
        <v>1366.085</v>
      </c>
      <c r="CQ39" s="115">
        <f t="shared" si="46"/>
        <v>62317.005999999994</v>
      </c>
      <c r="CR39" s="130">
        <f t="shared" si="46"/>
        <v>54660.358</v>
      </c>
      <c r="CS39" s="130">
        <f t="shared" si="46"/>
        <v>6241.7220000000016</v>
      </c>
      <c r="CT39" s="130">
        <f t="shared" si="46"/>
        <v>2205.5559999999996</v>
      </c>
      <c r="CU39" s="130">
        <f t="shared" si="46"/>
        <v>1414.9259999999999</v>
      </c>
      <c r="CV39" s="115">
        <f t="shared" si="46"/>
        <v>62675.478000000003</v>
      </c>
      <c r="CW39" s="130">
        <f t="shared" si="46"/>
        <v>54898.435999999994</v>
      </c>
      <c r="CX39" s="130">
        <f t="shared" si="46"/>
        <v>6312.9840000000013</v>
      </c>
      <c r="CY39" s="130">
        <f t="shared" si="46"/>
        <v>2310.2830000000004</v>
      </c>
      <c r="CZ39" s="130">
        <f t="shared" si="46"/>
        <v>1464.058</v>
      </c>
      <c r="DA39" s="115">
        <f t="shared" si="46"/>
        <v>62950.531999999992</v>
      </c>
      <c r="DB39" s="130">
        <f t="shared" si="46"/>
        <v>55075.434999999998</v>
      </c>
      <c r="DC39" s="130">
        <f t="shared" si="46"/>
        <v>6366.5309999999999</v>
      </c>
      <c r="DD39" s="130">
        <f t="shared" si="46"/>
        <v>2413.0279999999998</v>
      </c>
      <c r="DE39" s="130">
        <f t="shared" si="46"/>
        <v>1508.566</v>
      </c>
      <c r="DF39" s="115">
        <f t="shared" si="46"/>
        <v>63242.284</v>
      </c>
      <c r="DG39" s="130">
        <f t="shared" si="46"/>
        <v>55262.017999999996</v>
      </c>
      <c r="DH39" s="130">
        <f t="shared" si="46"/>
        <v>6423.0600000000013</v>
      </c>
      <c r="DI39" s="130">
        <f t="shared" si="46"/>
        <v>2518.5</v>
      </c>
      <c r="DJ39" s="130">
        <f t="shared" si="46"/>
        <v>1557.2059999999999</v>
      </c>
      <c r="DK39" s="115">
        <f t="shared" si="46"/>
        <v>64492.694000000003</v>
      </c>
      <c r="DL39" s="130">
        <f t="shared" si="46"/>
        <v>56136.006999999991</v>
      </c>
      <c r="DM39" s="130">
        <f t="shared" si="46"/>
        <v>6914.3760000000002</v>
      </c>
      <c r="DN39" s="130">
        <f t="shared" si="46"/>
        <v>3206.8989999999999</v>
      </c>
      <c r="DO39" s="130">
        <f t="shared" si="46"/>
        <v>2188.3229999999999</v>
      </c>
      <c r="DP39" s="115">
        <f t="shared" si="46"/>
        <v>64805.832000000009</v>
      </c>
      <c r="DQ39" s="130">
        <f t="shared" si="46"/>
        <v>56333.366000000002</v>
      </c>
      <c r="DR39" s="130">
        <f t="shared" si="46"/>
        <v>6985.3440000000001</v>
      </c>
      <c r="DS39" s="130">
        <f t="shared" si="46"/>
        <v>3361.3449999999998</v>
      </c>
      <c r="DT39" s="130">
        <f t="shared" si="46"/>
        <v>2259.8079999999995</v>
      </c>
      <c r="DU39" s="115">
        <f t="shared" si="46"/>
        <v>65058.430999999997</v>
      </c>
      <c r="DV39" s="130">
        <f t="shared" si="46"/>
        <v>56483.777999999991</v>
      </c>
      <c r="DW39" s="130">
        <f t="shared" si="46"/>
        <v>7042.9750000000004</v>
      </c>
      <c r="DX39" s="130">
        <f t="shared" si="46"/>
        <v>3501.547</v>
      </c>
      <c r="DY39" s="130">
        <f t="shared" si="46"/>
        <v>2329.9410000000003</v>
      </c>
      <c r="DZ39" s="115">
        <f t="shared" si="46"/>
        <v>65299.248000000007</v>
      </c>
      <c r="EA39" s="130">
        <f t="shared" ref="EA39:GM39" si="47">SUM(EA41:EA52)</f>
        <v>56633.254000000001</v>
      </c>
      <c r="EB39" s="130">
        <f t="shared" si="47"/>
        <v>7091.7790000000005</v>
      </c>
      <c r="EC39" s="130">
        <f t="shared" si="47"/>
        <v>3636.9609999999998</v>
      </c>
      <c r="ED39" s="130">
        <f t="shared" si="47"/>
        <v>2397.8429999999998</v>
      </c>
      <c r="EE39" s="115">
        <f t="shared" si="47"/>
        <v>65566.340000000011</v>
      </c>
      <c r="EF39" s="130">
        <f t="shared" si="47"/>
        <v>56806.660999999993</v>
      </c>
      <c r="EG39" s="130">
        <f t="shared" si="47"/>
        <v>7146.3819999999996</v>
      </c>
      <c r="EH39" s="130">
        <f t="shared" si="47"/>
        <v>3770.8609999999994</v>
      </c>
      <c r="EI39" s="130">
        <f t="shared" si="47"/>
        <v>2463.6209999999996</v>
      </c>
      <c r="EJ39" s="115">
        <f t="shared" si="47"/>
        <v>65785.263000000006</v>
      </c>
      <c r="EK39" s="130">
        <f t="shared" si="47"/>
        <v>56941.176000000007</v>
      </c>
      <c r="EL39" s="130">
        <f t="shared" si="47"/>
        <v>7193.9479999999994</v>
      </c>
      <c r="EM39" s="130">
        <f t="shared" si="47"/>
        <v>3909.5369999999998</v>
      </c>
      <c r="EN39" s="130">
        <f t="shared" si="47"/>
        <v>2526.7509999999997</v>
      </c>
      <c r="EO39" s="115">
        <f t="shared" si="47"/>
        <v>66047.83</v>
      </c>
      <c r="EP39" s="130">
        <f t="shared" si="47"/>
        <v>57105.024000000005</v>
      </c>
      <c r="EQ39" s="130">
        <f t="shared" si="47"/>
        <v>7255.1209999999992</v>
      </c>
      <c r="ER39" s="130">
        <f t="shared" si="47"/>
        <v>4055.0110000000004</v>
      </c>
      <c r="ES39" s="130">
        <f t="shared" si="47"/>
        <v>2591.6290000000004</v>
      </c>
      <c r="ET39" s="115">
        <f t="shared" si="47"/>
        <v>66312.561999999991</v>
      </c>
      <c r="EU39" s="130">
        <f t="shared" si="47"/>
        <v>57286.391000000003</v>
      </c>
      <c r="EV39" s="130">
        <f t="shared" si="47"/>
        <v>7305.0470000000005</v>
      </c>
      <c r="EW39" s="130">
        <f t="shared" si="47"/>
        <v>4198.9909999999991</v>
      </c>
      <c r="EX39" s="130">
        <f t="shared" si="47"/>
        <v>2653.2459999999996</v>
      </c>
      <c r="EY39" s="115">
        <f t="shared" si="47"/>
        <v>66561.448000000004</v>
      </c>
      <c r="EZ39" s="130">
        <f t="shared" si="47"/>
        <v>57455.395999999993</v>
      </c>
      <c r="FA39" s="130">
        <f t="shared" si="47"/>
        <v>7354.1369999999997</v>
      </c>
      <c r="FB39" s="130">
        <f t="shared" si="47"/>
        <v>4342.5919999999996</v>
      </c>
      <c r="FC39" s="130">
        <f t="shared" si="47"/>
        <v>2711.1489999999994</v>
      </c>
      <c r="FD39" s="115">
        <f t="shared" si="47"/>
        <v>66836.911000000007</v>
      </c>
      <c r="FE39" s="130">
        <f t="shared" si="47"/>
        <v>57601.879000000001</v>
      </c>
      <c r="FF39" s="130">
        <f t="shared" si="47"/>
        <v>7420.0449999999983</v>
      </c>
      <c r="FG39" s="130">
        <f t="shared" si="47"/>
        <v>4468.8940000000002</v>
      </c>
      <c r="FH39" s="130">
        <f t="shared" si="47"/>
        <v>2805.2179999999998</v>
      </c>
      <c r="FI39" s="115">
        <f t="shared" ref="FI39" si="48">SUM(FI41:FI52)</f>
        <v>66927.001000000004</v>
      </c>
      <c r="FJ39" s="130">
        <f t="shared" si="47"/>
        <v>54423.523000000001</v>
      </c>
      <c r="FK39" s="130">
        <f t="shared" si="47"/>
        <v>6950.8690000000015</v>
      </c>
      <c r="FL39" s="130">
        <f t="shared" si="47"/>
        <v>4661.677999999999</v>
      </c>
      <c r="FM39" s="130">
        <f t="shared" si="47"/>
        <v>5552.6089999999995</v>
      </c>
      <c r="FN39" s="115">
        <f t="shared" si="47"/>
        <v>67158.835000000006</v>
      </c>
      <c r="FO39" s="130">
        <f t="shared" si="47"/>
        <v>53153.191999999995</v>
      </c>
      <c r="FP39" s="130">
        <f t="shared" si="47"/>
        <v>7484.396999999999</v>
      </c>
      <c r="FQ39" s="130">
        <f t="shared" si="47"/>
        <v>4983.9340000000002</v>
      </c>
      <c r="FR39" s="130">
        <f t="shared" si="47"/>
        <v>2906.1480000000001</v>
      </c>
      <c r="FS39" s="178">
        <f t="shared" si="47"/>
        <v>67316297</v>
      </c>
      <c r="FT39" s="178">
        <f t="shared" si="47"/>
        <v>56382056</v>
      </c>
      <c r="FU39" s="178">
        <f t="shared" si="47"/>
        <v>7137942</v>
      </c>
      <c r="FV39" s="178">
        <f t="shared" si="47"/>
        <v>4895277</v>
      </c>
      <c r="FW39" s="178">
        <f t="shared" si="47"/>
        <v>3796299</v>
      </c>
      <c r="FX39" s="178">
        <f t="shared" si="47"/>
        <v>67547890</v>
      </c>
      <c r="FY39" s="178">
        <f t="shared" si="47"/>
        <v>56453027</v>
      </c>
      <c r="FZ39" s="178">
        <f t="shared" si="47"/>
        <v>7174469</v>
      </c>
      <c r="GA39" s="178">
        <f t="shared" si="47"/>
        <v>4994265</v>
      </c>
      <c r="GB39" s="176">
        <f t="shared" si="47"/>
        <v>3920394</v>
      </c>
      <c r="GC39" s="176">
        <f t="shared" si="47"/>
        <v>67745108</v>
      </c>
      <c r="GD39" s="176">
        <f t="shared" si="47"/>
        <v>56451435</v>
      </c>
      <c r="GE39" s="176">
        <f t="shared" si="47"/>
        <v>7222039</v>
      </c>
      <c r="GF39" s="132">
        <f t="shared" ref="GF39:GG39" si="49">SUM(GF41:GF52)</f>
        <v>5102755</v>
      </c>
      <c r="GG39" s="169">
        <f t="shared" si="49"/>
        <v>2683093</v>
      </c>
      <c r="GH39" s="176">
        <f t="shared" si="47"/>
        <v>67907403</v>
      </c>
      <c r="GI39" s="176">
        <f t="shared" si="47"/>
        <v>56431320</v>
      </c>
      <c r="GJ39" s="176">
        <f t="shared" si="47"/>
        <v>7262026</v>
      </c>
      <c r="GK39" s="176">
        <f t="shared" si="47"/>
        <v>5201956</v>
      </c>
      <c r="GL39" s="176">
        <f t="shared" si="47"/>
        <v>2785658</v>
      </c>
      <c r="GM39" s="176">
        <f t="shared" si="47"/>
        <v>67941429</v>
      </c>
      <c r="GN39" s="176">
        <f t="shared" ref="GN39:GQ39" si="50">SUM(GN41:GN52)</f>
        <v>56344880</v>
      </c>
      <c r="GO39" s="176">
        <f t="shared" si="50"/>
        <v>7288222</v>
      </c>
      <c r="GP39" s="176">
        <f t="shared" si="50"/>
        <v>5259995</v>
      </c>
      <c r="GQ39" s="176">
        <f t="shared" si="50"/>
        <v>2841403</v>
      </c>
      <c r="GR39" s="176">
        <f t="shared" ref="GR39:GV39" si="51">SUM(GR41:GR52)</f>
        <v>68179351</v>
      </c>
      <c r="GS39" s="176">
        <f t="shared" si="51"/>
        <v>56383538</v>
      </c>
      <c r="GT39" s="176">
        <f t="shared" si="51"/>
        <v>7347757</v>
      </c>
      <c r="GU39" s="176">
        <f t="shared" si="51"/>
        <v>5389879</v>
      </c>
      <c r="GV39" s="176">
        <f t="shared" si="51"/>
        <v>2940992</v>
      </c>
      <c r="GW39" s="176">
        <f t="shared" ref="GW39:HF39" si="52">SUM(GW41:GW52)</f>
        <v>68236628</v>
      </c>
      <c r="GX39" s="176">
        <f t="shared" si="52"/>
        <v>56303002</v>
      </c>
      <c r="GY39" s="176">
        <f t="shared" si="52"/>
        <v>7388018</v>
      </c>
      <c r="GZ39" s="176">
        <f t="shared" si="52"/>
        <v>5459433</v>
      </c>
      <c r="HA39" s="176">
        <f t="shared" si="52"/>
        <v>3003233</v>
      </c>
      <c r="HB39" s="176">
        <f t="shared" si="52"/>
        <v>68329004</v>
      </c>
      <c r="HC39" s="176">
        <f t="shared" si="52"/>
        <v>56266390</v>
      </c>
      <c r="HD39" s="176">
        <f t="shared" si="52"/>
        <v>7421159</v>
      </c>
      <c r="HE39" s="176">
        <f t="shared" si="52"/>
        <v>5548099</v>
      </c>
      <c r="HF39" s="176">
        <f t="shared" si="52"/>
        <v>3059562</v>
      </c>
      <c r="HG39" s="176">
        <f t="shared" ref="HG39:HP39" si="53">SUM(HG41:HG52)</f>
        <v>68316744</v>
      </c>
      <c r="HH39" s="176">
        <f t="shared" si="53"/>
        <v>56069732</v>
      </c>
      <c r="HI39" s="176">
        <f t="shared" si="53"/>
        <v>7465998</v>
      </c>
      <c r="HJ39" s="176">
        <f t="shared" si="53"/>
        <v>5642570</v>
      </c>
      <c r="HK39" s="176">
        <f t="shared" si="53"/>
        <v>3129892</v>
      </c>
      <c r="HL39" s="176">
        <f t="shared" si="53"/>
        <v>68836505</v>
      </c>
      <c r="HM39" s="176">
        <f t="shared" si="53"/>
        <v>56362478</v>
      </c>
      <c r="HN39" s="176">
        <f t="shared" si="53"/>
        <v>7567334</v>
      </c>
      <c r="HO39" s="176">
        <f t="shared" si="53"/>
        <v>5851770</v>
      </c>
      <c r="HP39" s="176">
        <f t="shared" si="53"/>
        <v>3192345</v>
      </c>
      <c r="HQ39" s="176">
        <f t="shared" ref="HQ39:HX39" si="54">SUM(HQ41:HQ52)</f>
        <v>68787595</v>
      </c>
      <c r="HR39" s="176">
        <f t="shared" si="54"/>
        <v>56207212</v>
      </c>
      <c r="HS39" s="176">
        <f t="shared" si="54"/>
        <v>7574044</v>
      </c>
      <c r="HT39" s="176">
        <f t="shared" si="54"/>
        <v>5959977</v>
      </c>
      <c r="HU39" s="176">
        <f t="shared" si="54"/>
        <v>614619</v>
      </c>
      <c r="HV39" s="176">
        <f t="shared" si="54"/>
        <v>2571338</v>
      </c>
      <c r="HW39" s="176">
        <f t="shared" si="54"/>
        <v>63982</v>
      </c>
      <c r="HX39" s="176">
        <f t="shared" si="54"/>
        <v>3249939</v>
      </c>
    </row>
    <row r="40" spans="1:232">
      <c r="A40" s="7"/>
      <c r="B40" s="7"/>
      <c r="C40" s="7"/>
      <c r="D40" s="7"/>
      <c r="E40" s="7"/>
      <c r="F40" s="54"/>
      <c r="G40" s="7"/>
      <c r="H40" s="7"/>
      <c r="I40" s="7"/>
      <c r="J40" s="54"/>
      <c r="K40" s="7"/>
      <c r="L40" s="7"/>
      <c r="M40" s="7"/>
      <c r="N40" s="7"/>
      <c r="O40" s="54"/>
      <c r="P40" s="7"/>
      <c r="Q40" s="7"/>
      <c r="R40" s="7"/>
      <c r="S40" s="7"/>
      <c r="T40" s="54"/>
      <c r="U40" s="7"/>
      <c r="V40" s="7"/>
      <c r="W40" s="7"/>
      <c r="X40" s="7"/>
      <c r="Y40" s="54"/>
      <c r="Z40" s="7"/>
      <c r="AA40" s="7"/>
      <c r="AB40" s="7"/>
      <c r="AC40" s="7"/>
      <c r="AD40" s="54"/>
      <c r="AE40" s="7"/>
      <c r="AF40" s="7"/>
      <c r="AG40" s="7"/>
      <c r="AH40" s="7"/>
      <c r="AI40" s="54"/>
      <c r="AJ40" s="7"/>
      <c r="AK40" s="7"/>
      <c r="AL40" s="7"/>
      <c r="AM40" s="7"/>
      <c r="AN40" s="54"/>
      <c r="AO40" s="7"/>
      <c r="AP40" s="7"/>
      <c r="AQ40" s="7"/>
      <c r="AR40" s="7"/>
      <c r="AS40" s="54"/>
      <c r="AT40" s="7"/>
      <c r="AU40" s="7"/>
      <c r="AV40" s="7"/>
      <c r="AW40" s="7"/>
      <c r="AX40" s="54"/>
      <c r="AY40" s="7"/>
      <c r="AZ40" s="7"/>
      <c r="BA40" s="7"/>
      <c r="BB40" s="7"/>
      <c r="BC40" s="54"/>
      <c r="BD40" s="7"/>
      <c r="BE40" s="7"/>
      <c r="BF40" s="7"/>
      <c r="BG40" s="7"/>
      <c r="BH40" s="54"/>
      <c r="BI40" s="7"/>
      <c r="BJ40" s="7"/>
      <c r="BK40" s="7"/>
      <c r="BL40" s="7"/>
      <c r="BM40" s="54"/>
      <c r="BN40" s="7"/>
      <c r="BO40" s="7"/>
      <c r="BP40" s="7"/>
      <c r="BQ40" s="7"/>
      <c r="BR40" s="54"/>
      <c r="BS40" s="7"/>
      <c r="BT40" s="7"/>
      <c r="BU40" s="7"/>
      <c r="BV40" s="7"/>
      <c r="BW40" s="54"/>
      <c r="BX40" s="7"/>
      <c r="BY40" s="7"/>
      <c r="BZ40" s="7"/>
      <c r="CA40" s="7"/>
      <c r="CB40" s="54"/>
      <c r="CC40" s="7"/>
      <c r="CD40" s="7"/>
      <c r="CE40" s="7"/>
      <c r="CF40" s="7"/>
      <c r="CG40" s="54"/>
      <c r="CH40" s="7"/>
      <c r="CI40" s="7"/>
      <c r="CJ40" s="7"/>
      <c r="CK40" s="7"/>
      <c r="CL40" s="54"/>
      <c r="CM40" s="7"/>
      <c r="CN40" s="7"/>
      <c r="CO40" s="7"/>
      <c r="CP40" s="7"/>
      <c r="CQ40" s="54"/>
      <c r="CR40" s="7"/>
      <c r="CS40" s="7"/>
      <c r="CT40" s="7"/>
      <c r="CU40" s="7"/>
      <c r="CV40" s="54"/>
      <c r="CW40" s="7"/>
      <c r="CX40" s="7"/>
      <c r="CY40" s="7"/>
      <c r="CZ40" s="7"/>
      <c r="DA40" s="54"/>
      <c r="DB40" s="7"/>
      <c r="DC40" s="7"/>
      <c r="DD40" s="7"/>
      <c r="DE40" s="7"/>
      <c r="DF40" s="54"/>
      <c r="DG40" s="7"/>
      <c r="DH40" s="7"/>
      <c r="DI40" s="7"/>
      <c r="DJ40" s="7"/>
      <c r="DK40" s="54"/>
      <c r="DL40" s="7"/>
      <c r="DM40" s="7"/>
      <c r="DN40" s="7"/>
      <c r="DO40" s="7"/>
      <c r="DP40" s="117"/>
      <c r="DQ40" s="7"/>
      <c r="DR40" s="7"/>
      <c r="DS40" s="7"/>
      <c r="DT40" s="7"/>
      <c r="DU40" s="117"/>
      <c r="DV40" s="7"/>
      <c r="DW40" s="7"/>
      <c r="DX40" s="7"/>
      <c r="DY40" s="7"/>
      <c r="DZ40" s="117"/>
      <c r="EA40" s="7"/>
      <c r="EB40" s="7"/>
      <c r="EC40" s="7"/>
      <c r="ED40" s="7"/>
      <c r="EE40" s="117"/>
      <c r="EF40" s="7"/>
      <c r="EG40" s="7"/>
      <c r="EH40" s="7"/>
      <c r="EI40" s="7"/>
      <c r="EJ40" s="117"/>
      <c r="EK40" s="7"/>
      <c r="EL40" s="7"/>
      <c r="EM40" s="7"/>
      <c r="EN40" s="7"/>
      <c r="EO40" s="117"/>
      <c r="EP40" s="7"/>
      <c r="EQ40" s="7"/>
      <c r="ER40" s="7"/>
      <c r="ES40" s="7"/>
      <c r="ET40" s="117"/>
      <c r="EU40" s="7"/>
      <c r="EV40" s="7"/>
      <c r="EW40" s="7"/>
      <c r="EX40" s="7"/>
      <c r="EY40" s="117"/>
      <c r="EZ40" s="7"/>
      <c r="FA40" s="7"/>
      <c r="FB40" s="7"/>
      <c r="FC40" s="7"/>
      <c r="FD40" s="117"/>
      <c r="FE40" s="7"/>
      <c r="FF40" s="7"/>
      <c r="FG40" s="7"/>
      <c r="FH40" s="7"/>
      <c r="FI40" s="117"/>
      <c r="FJ40" s="7"/>
      <c r="FK40" s="7"/>
      <c r="FL40" s="7"/>
      <c r="FM40" s="7"/>
      <c r="FN40" s="117"/>
      <c r="FO40" s="7"/>
      <c r="FP40" s="7"/>
      <c r="FQ40" s="7"/>
      <c r="FR40" s="153"/>
      <c r="FT40" s="6"/>
      <c r="FU40" s="6"/>
      <c r="FV40" s="6"/>
      <c r="FW40" s="57"/>
      <c r="GB40" s="151">
        <v>0</v>
      </c>
      <c r="GG40" s="151"/>
      <c r="GL40" s="151"/>
      <c r="GQ40" s="151"/>
      <c r="GV40" s="151"/>
      <c r="HA40" s="151"/>
      <c r="HF40" s="151"/>
      <c r="HK40" s="151"/>
    </row>
    <row r="41" spans="1:232">
      <c r="A41" s="1" t="s">
        <v>52</v>
      </c>
      <c r="B41" s="6">
        <v>10081</v>
      </c>
      <c r="C41" s="6">
        <v>9010</v>
      </c>
      <c r="D41" s="6">
        <v>1038</v>
      </c>
      <c r="E41" s="6">
        <v>33</v>
      </c>
      <c r="F41" s="61">
        <v>11113</v>
      </c>
      <c r="G41" s="6">
        <v>9623</v>
      </c>
      <c r="H41" s="6">
        <v>1420</v>
      </c>
      <c r="I41" s="6">
        <v>70</v>
      </c>
      <c r="J41" s="61">
        <v>11419</v>
      </c>
      <c r="K41" s="6">
        <v>9226</v>
      </c>
      <c r="L41" s="6">
        <v>1675</v>
      </c>
      <c r="M41" s="6">
        <v>636</v>
      </c>
      <c r="N41" s="6">
        <v>517.70000000000005</v>
      </c>
      <c r="O41" s="61">
        <v>11430.602000000001</v>
      </c>
      <c r="P41" s="6">
        <v>9406.6010000000006</v>
      </c>
      <c r="Q41" s="6">
        <v>1707.405</v>
      </c>
      <c r="R41" s="6">
        <v>904.44899999999996</v>
      </c>
      <c r="S41" s="6">
        <v>316.596</v>
      </c>
      <c r="T41" s="61">
        <v>12419.293</v>
      </c>
      <c r="U41" s="6">
        <v>9123.5640000000003</v>
      </c>
      <c r="V41" s="6">
        <v>1864.6189999999999</v>
      </c>
      <c r="W41" s="6">
        <v>1529.1410000000001</v>
      </c>
      <c r="X41" s="6">
        <v>1431.11</v>
      </c>
      <c r="Y41" s="61">
        <v>11443.439</v>
      </c>
      <c r="Z41" s="6">
        <v>9556.393</v>
      </c>
      <c r="AA41" s="6">
        <v>1680.7550000000001</v>
      </c>
      <c r="AB41" s="6">
        <v>678.48</v>
      </c>
      <c r="AC41" s="6">
        <v>206.291</v>
      </c>
      <c r="AD41" s="61">
        <v>11423.409</v>
      </c>
      <c r="AE41" s="6">
        <v>9519.5859999999993</v>
      </c>
      <c r="AF41" s="6">
        <v>1684.5450000000001</v>
      </c>
      <c r="AG41" s="6">
        <v>700.149</v>
      </c>
      <c r="AH41" s="6">
        <v>219.27799999999999</v>
      </c>
      <c r="AI41" s="61">
        <v>11408.842000000001</v>
      </c>
      <c r="AJ41" s="6">
        <v>9494.6820000000007</v>
      </c>
      <c r="AK41" s="6">
        <v>1684.482</v>
      </c>
      <c r="AL41" s="6">
        <v>723.34900000000005</v>
      </c>
      <c r="AM41" s="6">
        <v>229.678</v>
      </c>
      <c r="AN41" s="61">
        <v>11412.154</v>
      </c>
      <c r="AO41" s="6">
        <v>9480.607</v>
      </c>
      <c r="AP41" s="6">
        <v>1689.7370000000001</v>
      </c>
      <c r="AQ41" s="6">
        <v>750.16300000000001</v>
      </c>
      <c r="AR41" s="6">
        <v>241.81</v>
      </c>
      <c r="AS41" s="61">
        <v>11399.83</v>
      </c>
      <c r="AT41" s="6">
        <v>9458.2090000000007</v>
      </c>
      <c r="AU41" s="6">
        <v>1687.991</v>
      </c>
      <c r="AV41" s="6">
        <v>774.23400000000004</v>
      </c>
      <c r="AW41" s="6">
        <v>253.63</v>
      </c>
      <c r="AX41" s="61">
        <v>11387.264999999999</v>
      </c>
      <c r="AY41" s="6">
        <v>9433.5840000000007</v>
      </c>
      <c r="AZ41" s="6">
        <v>1687.681</v>
      </c>
      <c r="BA41" s="6">
        <v>798.86199999999997</v>
      </c>
      <c r="BB41" s="6">
        <v>266</v>
      </c>
      <c r="BC41" s="61">
        <v>11391.183000000001</v>
      </c>
      <c r="BD41" s="6">
        <v>9421.24</v>
      </c>
      <c r="BE41" s="6">
        <v>1691.6469999999999</v>
      </c>
      <c r="BF41" s="6">
        <v>825.56500000000005</v>
      </c>
      <c r="BG41" s="6">
        <v>278.29599999999999</v>
      </c>
      <c r="BH41" s="61">
        <v>11390.199000000001</v>
      </c>
      <c r="BI41" s="6">
        <v>9405.7479999999996</v>
      </c>
      <c r="BJ41" s="6">
        <v>1693.4639999999999</v>
      </c>
      <c r="BK41" s="6">
        <v>853.53599999999994</v>
      </c>
      <c r="BL41" s="6">
        <v>290.98700000000002</v>
      </c>
      <c r="BM41" s="61">
        <v>11409.775</v>
      </c>
      <c r="BN41" s="6">
        <v>9403.4760000000006</v>
      </c>
      <c r="BO41" s="6">
        <v>1701.077</v>
      </c>
      <c r="BP41" s="6">
        <v>881.76199999999994</v>
      </c>
      <c r="BQ41" s="6">
        <v>305.22199999999998</v>
      </c>
      <c r="BR41" s="61">
        <v>11532.611999999999</v>
      </c>
      <c r="BS41" s="6">
        <v>9469.0550000000003</v>
      </c>
      <c r="BT41" s="6">
        <v>1730.444</v>
      </c>
      <c r="BU41" s="6">
        <v>938.88699999999994</v>
      </c>
      <c r="BV41" s="6">
        <v>333.113</v>
      </c>
      <c r="BW41" s="61">
        <v>11629.713</v>
      </c>
      <c r="BX41" s="6">
        <v>9528.9310000000005</v>
      </c>
      <c r="BY41" s="6">
        <v>1753.711</v>
      </c>
      <c r="BZ41" s="6">
        <v>973.601</v>
      </c>
      <c r="CA41" s="6">
        <v>347.07100000000003</v>
      </c>
      <c r="CB41" s="61">
        <v>11718.133</v>
      </c>
      <c r="CC41" s="6">
        <v>9580.6489999999994</v>
      </c>
      <c r="CD41" s="6">
        <v>1775.7449999999999</v>
      </c>
      <c r="CE41" s="6">
        <v>1010.0119999999999</v>
      </c>
      <c r="CF41" s="6">
        <v>361.73899999999998</v>
      </c>
      <c r="CG41" s="61">
        <v>11794.120999999999</v>
      </c>
      <c r="CH41" s="6">
        <v>9625.2080000000005</v>
      </c>
      <c r="CI41" s="6">
        <v>1793.249</v>
      </c>
      <c r="CJ41" s="6">
        <v>1050.4659999999999</v>
      </c>
      <c r="CK41" s="6">
        <v>375.66399999999999</v>
      </c>
      <c r="CL41" s="61">
        <v>11865.976000000001</v>
      </c>
      <c r="CM41" s="6">
        <v>9668.402</v>
      </c>
      <c r="CN41" s="6">
        <v>1808.8630000000001</v>
      </c>
      <c r="CO41" s="6">
        <v>1091.184</v>
      </c>
      <c r="CP41" s="6">
        <v>388.71100000000001</v>
      </c>
      <c r="CQ41" s="61">
        <v>11933.597</v>
      </c>
      <c r="CR41" s="6">
        <v>9711.19</v>
      </c>
      <c r="CS41" s="6">
        <v>1819.845</v>
      </c>
      <c r="CT41" s="6">
        <v>1135.068</v>
      </c>
      <c r="CU41" s="6">
        <v>402.56200000000001</v>
      </c>
      <c r="CV41" s="61">
        <v>12011.509</v>
      </c>
      <c r="CW41" s="6">
        <v>9760.8960000000006</v>
      </c>
      <c r="CX41" s="6">
        <v>1833.559</v>
      </c>
      <c r="CY41" s="6">
        <v>1182.835</v>
      </c>
      <c r="CZ41" s="6">
        <v>417.05399999999997</v>
      </c>
      <c r="DA41" s="61">
        <v>12069.773999999999</v>
      </c>
      <c r="DB41" s="6">
        <v>9795.65</v>
      </c>
      <c r="DC41" s="6">
        <v>1842.81</v>
      </c>
      <c r="DD41" s="6">
        <v>1228.8119999999999</v>
      </c>
      <c r="DE41" s="6">
        <v>431.31400000000002</v>
      </c>
      <c r="DF41" s="61">
        <v>12128.37</v>
      </c>
      <c r="DG41" s="6">
        <v>9830.2039999999997</v>
      </c>
      <c r="DH41" s="6">
        <v>1854.173</v>
      </c>
      <c r="DI41" s="6">
        <v>1276.193</v>
      </c>
      <c r="DJ41" s="6">
        <v>443.99299999999999</v>
      </c>
      <c r="DK41" s="61">
        <v>12437.888000000001</v>
      </c>
      <c r="DL41" s="6">
        <v>10034.460999999999</v>
      </c>
      <c r="DM41" s="6">
        <v>1957.1489999999999</v>
      </c>
      <c r="DN41" s="6">
        <v>1558.2349999999999</v>
      </c>
      <c r="DO41" s="6">
        <v>571.62199999999996</v>
      </c>
      <c r="DP41" s="115">
        <f>'Non Double Counted #''s'!T41/1000</f>
        <v>12510.596</v>
      </c>
      <c r="DQ41" s="6">
        <v>10084.01</v>
      </c>
      <c r="DR41" s="6">
        <v>1964.684</v>
      </c>
      <c r="DS41" s="6">
        <v>1616.951</v>
      </c>
      <c r="DT41" s="6">
        <v>592.82100000000003</v>
      </c>
      <c r="DU41" s="115">
        <f>'Non Double Counted #''s'!Z41/1000</f>
        <v>12565.227999999999</v>
      </c>
      <c r="DV41" s="6">
        <v>10119.728999999999</v>
      </c>
      <c r="DW41" s="6">
        <v>1968.82</v>
      </c>
      <c r="DX41" s="6">
        <v>1671.173</v>
      </c>
      <c r="DY41" s="6">
        <v>612.54600000000005</v>
      </c>
      <c r="DZ41" s="115">
        <f>'Non Double Counted #''s'!AF41/1000</f>
        <v>12611.047</v>
      </c>
      <c r="EA41" s="6">
        <v>10150.575999999999</v>
      </c>
      <c r="EB41" s="6">
        <v>1970.588</v>
      </c>
      <c r="EC41" s="6">
        <v>1722.0050000000001</v>
      </c>
      <c r="ED41" s="6">
        <v>630.85599999999999</v>
      </c>
      <c r="EE41" s="115">
        <f>'Non Double Counted #''s'!AL41/1000</f>
        <v>12665.718000000001</v>
      </c>
      <c r="EF41" s="6">
        <v>10186.896000000001</v>
      </c>
      <c r="EG41" s="6">
        <v>1975.954</v>
      </c>
      <c r="EH41" s="6">
        <v>1771.779</v>
      </c>
      <c r="EI41" s="6">
        <v>649.34199999999998</v>
      </c>
      <c r="EJ41" s="115">
        <f>'Non Double Counted #''s'!AR41/1000</f>
        <v>12704.063</v>
      </c>
      <c r="EK41" s="6">
        <v>10211.213</v>
      </c>
      <c r="EL41" s="6">
        <v>1977.806</v>
      </c>
      <c r="EM41" s="6">
        <v>1821.58</v>
      </c>
      <c r="EN41" s="6">
        <v>666.67700000000002</v>
      </c>
      <c r="EO41" s="115">
        <f>'Non Double Counted #''s'!AX41/1000</f>
        <v>12759.673000000001</v>
      </c>
      <c r="EP41" s="6">
        <v>10248.025</v>
      </c>
      <c r="EQ41" s="6">
        <v>1983.0260000000001</v>
      </c>
      <c r="ER41" s="6">
        <v>1874.3510000000001</v>
      </c>
      <c r="ES41" s="6">
        <v>685.75800000000004</v>
      </c>
      <c r="ET41" s="115">
        <f>'Non Double Counted #''s'!BD41/1000</f>
        <v>12825.808999999999</v>
      </c>
      <c r="EU41" s="6">
        <v>10295.428</v>
      </c>
      <c r="EV41" s="6">
        <v>1987.338</v>
      </c>
      <c r="EW41" s="6">
        <v>1929.4449999999999</v>
      </c>
      <c r="EX41" s="6">
        <v>706.19899999999996</v>
      </c>
      <c r="EY41" s="115">
        <f>'Non Double Counted #''s'!BJ41/1000</f>
        <v>12901.563</v>
      </c>
      <c r="EZ41" s="6">
        <v>10350.106</v>
      </c>
      <c r="FA41" s="6">
        <v>1995.7</v>
      </c>
      <c r="FB41" s="6">
        <v>1989.174</v>
      </c>
      <c r="FC41" s="6">
        <v>724.97699999999998</v>
      </c>
      <c r="FD41" s="115">
        <f>'Non Double Counted #''s'!BP41/1000</f>
        <v>12910.409</v>
      </c>
      <c r="FE41" s="6">
        <v>10342.127</v>
      </c>
      <c r="FF41" s="6">
        <v>2006.8330000000001</v>
      </c>
      <c r="FG41" s="6">
        <v>1993.4639999999999</v>
      </c>
      <c r="FH41" s="6">
        <v>737.47500000000002</v>
      </c>
      <c r="FI41" s="115">
        <f>'Non Double Counted #''s'!BV41/1000</f>
        <v>12830.632</v>
      </c>
      <c r="FJ41" s="6">
        <v>9177.8770000000004</v>
      </c>
      <c r="FK41" s="6">
        <v>1866.414</v>
      </c>
      <c r="FL41" s="6">
        <v>2027.578</v>
      </c>
      <c r="FM41" s="6">
        <v>1786.3409999999999</v>
      </c>
      <c r="FN41" s="115">
        <f>'Non Double Counted #''s'!CB41/1000</f>
        <v>12869.257</v>
      </c>
      <c r="FO41" s="6">
        <v>8306.4920000000002</v>
      </c>
      <c r="FP41" s="6">
        <v>1927.797</v>
      </c>
      <c r="FQ41" s="6">
        <v>2127.422</v>
      </c>
      <c r="FR41" s="57">
        <v>743.43899999999996</v>
      </c>
      <c r="FS41" s="101">
        <v>12875255</v>
      </c>
      <c r="FT41" s="6">
        <v>10028832</v>
      </c>
      <c r="FU41" s="6">
        <v>1900578</v>
      </c>
      <c r="FV41" s="6">
        <v>2101208</v>
      </c>
      <c r="FW41" s="57">
        <v>945845</v>
      </c>
      <c r="FX41" s="101">
        <v>12882135</v>
      </c>
      <c r="FY41" s="101">
        <v>10015344</v>
      </c>
      <c r="FZ41" s="101">
        <v>1895027</v>
      </c>
      <c r="GA41" s="101">
        <v>2121248</v>
      </c>
      <c r="GB41" s="151">
        <v>971764</v>
      </c>
      <c r="GC41" s="1">
        <v>12880580</v>
      </c>
      <c r="GD41" s="1">
        <v>9984775</v>
      </c>
      <c r="GE41" s="1">
        <v>1892255</v>
      </c>
      <c r="GF41" s="101">
        <v>2152974</v>
      </c>
      <c r="GG41" s="151">
        <v>768201</v>
      </c>
      <c r="GH41" s="101">
        <v>12859995</v>
      </c>
      <c r="GI41" s="101">
        <v>9939733</v>
      </c>
      <c r="GJ41" s="101">
        <v>1888404</v>
      </c>
      <c r="GK41" s="101">
        <v>2175116</v>
      </c>
      <c r="GL41" s="151">
        <v>790969</v>
      </c>
      <c r="GM41" s="101">
        <v>12801539</v>
      </c>
      <c r="GN41" s="101">
        <v>9885382</v>
      </c>
      <c r="GO41" s="101">
        <v>1877776</v>
      </c>
      <c r="GP41" s="101">
        <v>2181439</v>
      </c>
      <c r="GQ41" s="151">
        <v>792634</v>
      </c>
      <c r="GR41" s="101">
        <v>12802023</v>
      </c>
      <c r="GS41" s="101">
        <v>9864942</v>
      </c>
      <c r="GT41" s="101">
        <v>1872275</v>
      </c>
      <c r="GU41" s="101">
        <v>2209337</v>
      </c>
      <c r="GV41" s="151">
        <v>813935</v>
      </c>
      <c r="GW41" s="101">
        <v>12723071</v>
      </c>
      <c r="GX41" s="101">
        <v>9786941</v>
      </c>
      <c r="GY41" s="101">
        <v>1858642</v>
      </c>
      <c r="GZ41" s="101">
        <v>2204614</v>
      </c>
      <c r="HA41" s="151">
        <v>821151</v>
      </c>
      <c r="HB41" s="101">
        <v>12671821</v>
      </c>
      <c r="HC41" s="101">
        <v>9726915</v>
      </c>
      <c r="HD41" s="101">
        <v>1852516</v>
      </c>
      <c r="HE41" s="101">
        <v>2219882</v>
      </c>
      <c r="HF41" s="151">
        <v>831575</v>
      </c>
      <c r="HG41" s="101">
        <v>12587530</v>
      </c>
      <c r="HH41" s="101">
        <v>9620497</v>
      </c>
      <c r="HI41" s="101">
        <v>1852475</v>
      </c>
      <c r="HJ41" s="101">
        <v>2219748</v>
      </c>
      <c r="HK41" s="151">
        <v>846276</v>
      </c>
      <c r="HL41" s="1">
        <v>12686469</v>
      </c>
      <c r="HM41" s="1">
        <v>9671768</v>
      </c>
      <c r="HN41" s="1">
        <v>1870064</v>
      </c>
      <c r="HO41" s="1">
        <v>2292752</v>
      </c>
      <c r="HP41" s="1">
        <v>866792</v>
      </c>
      <c r="HQ41" s="1">
        <v>12582032</v>
      </c>
      <c r="HR41" s="1">
        <v>9572606</v>
      </c>
      <c r="HS41" s="1">
        <v>1851472</v>
      </c>
      <c r="HT41" s="1">
        <v>2303725</v>
      </c>
      <c r="HU41" s="1">
        <v>79326</v>
      </c>
      <c r="HV41" s="1">
        <v>787633</v>
      </c>
      <c r="HW41" s="1">
        <v>8599</v>
      </c>
      <c r="HX41" s="1">
        <v>875558</v>
      </c>
    </row>
    <row r="42" spans="1:232">
      <c r="A42" s="1" t="s">
        <v>53</v>
      </c>
      <c r="B42" s="6">
        <v>4663</v>
      </c>
      <c r="C42" s="6">
        <v>4389</v>
      </c>
      <c r="D42" s="6">
        <v>269</v>
      </c>
      <c r="E42" s="6">
        <v>5</v>
      </c>
      <c r="F42" s="61">
        <v>5196</v>
      </c>
      <c r="G42" s="6">
        <v>4825</v>
      </c>
      <c r="H42" s="6">
        <v>358</v>
      </c>
      <c r="I42" s="6">
        <v>13</v>
      </c>
      <c r="J42" s="61">
        <v>5491</v>
      </c>
      <c r="K42" s="6">
        <v>5005</v>
      </c>
      <c r="L42" s="6">
        <v>415</v>
      </c>
      <c r="M42" s="6">
        <v>87</v>
      </c>
      <c r="N42" s="6">
        <v>70.900000000000006</v>
      </c>
      <c r="O42" s="61">
        <v>5544.1559999999999</v>
      </c>
      <c r="P42" s="6">
        <v>5058.7139999999999</v>
      </c>
      <c r="Q42" s="6">
        <v>434.30700000000002</v>
      </c>
      <c r="R42" s="6">
        <v>98.789000000000001</v>
      </c>
      <c r="S42" s="6">
        <v>51.134999999999998</v>
      </c>
      <c r="T42" s="61">
        <v>6080.4849999999997</v>
      </c>
      <c r="U42" s="6">
        <v>5317.3339999999998</v>
      </c>
      <c r="V42" s="6">
        <v>504.44900000000001</v>
      </c>
      <c r="W42" s="6">
        <v>210.53800000000001</v>
      </c>
      <c r="X42" s="6">
        <v>258.702</v>
      </c>
      <c r="Y42" s="61">
        <v>5480.41</v>
      </c>
      <c r="Z42" s="6">
        <v>5030.2179999999998</v>
      </c>
      <c r="AA42" s="6">
        <v>415.77499999999998</v>
      </c>
      <c r="AB42" s="6">
        <v>88.802999999999997</v>
      </c>
      <c r="AC42" s="6">
        <v>34.417000000000002</v>
      </c>
      <c r="AD42" s="61">
        <v>5467.9089999999997</v>
      </c>
      <c r="AE42" s="6">
        <v>5016.4610000000002</v>
      </c>
      <c r="AF42" s="6">
        <v>415.488</v>
      </c>
      <c r="AG42" s="6">
        <v>88.998000000000005</v>
      </c>
      <c r="AH42" s="6">
        <v>35.96</v>
      </c>
      <c r="AI42" s="61">
        <v>5450.4030000000002</v>
      </c>
      <c r="AJ42" s="6">
        <v>4998.576</v>
      </c>
      <c r="AK42" s="6">
        <v>414.38799999999998</v>
      </c>
      <c r="AL42" s="6">
        <v>89.284999999999997</v>
      </c>
      <c r="AM42" s="6">
        <v>37.439</v>
      </c>
      <c r="AN42" s="61">
        <v>5458.3320000000003</v>
      </c>
      <c r="AO42" s="6">
        <v>5003.5280000000002</v>
      </c>
      <c r="AP42" s="6">
        <v>415.666</v>
      </c>
      <c r="AQ42" s="6">
        <v>90.355999999999995</v>
      </c>
      <c r="AR42" s="6">
        <v>39.137999999999998</v>
      </c>
      <c r="AS42" s="61">
        <v>5459.2250000000004</v>
      </c>
      <c r="AT42" s="6">
        <v>5001.6819999999998</v>
      </c>
      <c r="AU42" s="6">
        <v>416.55900000000003</v>
      </c>
      <c r="AV42" s="6">
        <v>91.188999999999993</v>
      </c>
      <c r="AW42" s="6">
        <v>40.984000000000002</v>
      </c>
      <c r="AX42" s="61">
        <v>5454.1260000000002</v>
      </c>
      <c r="AY42" s="6">
        <v>4995.2950000000001</v>
      </c>
      <c r="AZ42" s="6">
        <v>416.017</v>
      </c>
      <c r="BA42" s="6">
        <v>92.02</v>
      </c>
      <c r="BB42" s="6">
        <v>42.814</v>
      </c>
      <c r="BC42" s="61">
        <v>5473.0140000000001</v>
      </c>
      <c r="BD42" s="6">
        <v>5009.3789999999999</v>
      </c>
      <c r="BE42" s="6">
        <v>418.87200000000001</v>
      </c>
      <c r="BF42" s="6">
        <v>93.509</v>
      </c>
      <c r="BG42" s="6">
        <v>44.762999999999998</v>
      </c>
      <c r="BH42" s="61">
        <v>5491.7539999999999</v>
      </c>
      <c r="BI42" s="6">
        <v>5021.4459999999999</v>
      </c>
      <c r="BJ42" s="6">
        <v>423.4</v>
      </c>
      <c r="BK42" s="6">
        <v>95.272000000000006</v>
      </c>
      <c r="BL42" s="6">
        <v>46.908000000000001</v>
      </c>
      <c r="BM42" s="61">
        <v>5523.6850000000004</v>
      </c>
      <c r="BN42" s="6">
        <v>5044.7370000000001</v>
      </c>
      <c r="BO42" s="6">
        <v>429.48700000000002</v>
      </c>
      <c r="BP42" s="6">
        <v>97.238</v>
      </c>
      <c r="BQ42" s="6">
        <v>49.460999999999999</v>
      </c>
      <c r="BR42" s="61">
        <v>5600.9129999999996</v>
      </c>
      <c r="BS42" s="6">
        <v>5105.83</v>
      </c>
      <c r="BT42" s="6">
        <v>441.95499999999998</v>
      </c>
      <c r="BU42" s="6">
        <v>101.95699999999999</v>
      </c>
      <c r="BV42" s="6">
        <v>53.128</v>
      </c>
      <c r="BW42" s="61">
        <v>5647.6059999999998</v>
      </c>
      <c r="BX42" s="6">
        <v>5142.3940000000002</v>
      </c>
      <c r="BY42" s="6">
        <v>450.13099999999997</v>
      </c>
      <c r="BZ42" s="6">
        <v>105.675</v>
      </c>
      <c r="CA42" s="6">
        <v>55.081000000000003</v>
      </c>
      <c r="CB42" s="61">
        <v>5700.92</v>
      </c>
      <c r="CC42" s="6">
        <v>5185.8999999999996</v>
      </c>
      <c r="CD42" s="6">
        <v>457.55700000000002</v>
      </c>
      <c r="CE42" s="6">
        <v>110.163</v>
      </c>
      <c r="CF42" s="6">
        <v>57.463000000000001</v>
      </c>
      <c r="CG42" s="61">
        <v>5740.6840000000002</v>
      </c>
      <c r="CH42" s="6">
        <v>5216.1809999999996</v>
      </c>
      <c r="CI42" s="6">
        <v>464.67</v>
      </c>
      <c r="CJ42" s="6">
        <v>114.914</v>
      </c>
      <c r="CK42" s="6">
        <v>59.832999999999998</v>
      </c>
      <c r="CL42" s="61">
        <v>5786.6120000000001</v>
      </c>
      <c r="CM42" s="6">
        <v>5252.5780000000004</v>
      </c>
      <c r="CN42" s="6">
        <v>471.49400000000003</v>
      </c>
      <c r="CO42" s="6">
        <v>121.95699999999999</v>
      </c>
      <c r="CP42" s="6">
        <v>62.54</v>
      </c>
      <c r="CQ42" s="61">
        <v>5827.4229999999998</v>
      </c>
      <c r="CR42" s="6">
        <v>5285.9179999999997</v>
      </c>
      <c r="CS42" s="6">
        <v>476.13400000000001</v>
      </c>
      <c r="CT42" s="6">
        <v>128.697</v>
      </c>
      <c r="CU42" s="6">
        <v>65.370999999999995</v>
      </c>
      <c r="CV42" s="61">
        <v>5872.37</v>
      </c>
      <c r="CW42" s="6">
        <v>5318.4390000000003</v>
      </c>
      <c r="CX42" s="6">
        <v>485.98599999999999</v>
      </c>
      <c r="CY42" s="6">
        <v>137.16</v>
      </c>
      <c r="CZ42" s="6">
        <v>67.944999999999993</v>
      </c>
      <c r="DA42" s="61">
        <v>5907.6170000000002</v>
      </c>
      <c r="DB42" s="6">
        <v>5344.6260000000002</v>
      </c>
      <c r="DC42" s="6">
        <v>492.48500000000001</v>
      </c>
      <c r="DD42" s="6">
        <v>145.56700000000001</v>
      </c>
      <c r="DE42" s="6">
        <v>70.506</v>
      </c>
      <c r="DF42" s="61">
        <v>5942.9009999999998</v>
      </c>
      <c r="DG42" s="6">
        <v>5371.1850000000004</v>
      </c>
      <c r="DH42" s="6">
        <v>497.976</v>
      </c>
      <c r="DI42" s="6">
        <v>153.96</v>
      </c>
      <c r="DJ42" s="6">
        <v>73.739999999999995</v>
      </c>
      <c r="DK42" s="61">
        <v>6091.3919999999998</v>
      </c>
      <c r="DL42" s="6">
        <v>5488.8159999999998</v>
      </c>
      <c r="DM42" s="6">
        <v>544.279</v>
      </c>
      <c r="DN42" s="6">
        <v>220.24700000000001</v>
      </c>
      <c r="DO42" s="6">
        <v>117.999</v>
      </c>
      <c r="DP42" s="115">
        <f>'Non Double Counted #''s'!T42/1000</f>
        <v>6123.942</v>
      </c>
      <c r="DQ42" s="6">
        <v>5509.8829999999998</v>
      </c>
      <c r="DR42" s="6">
        <v>553.51099999999997</v>
      </c>
      <c r="DS42" s="6">
        <v>234.66200000000001</v>
      </c>
      <c r="DT42" s="6">
        <v>122.863</v>
      </c>
      <c r="DU42" s="115">
        <f>'Non Double Counted #''s'!Z42/1000</f>
        <v>6146.9740000000002</v>
      </c>
      <c r="DV42" s="6">
        <v>5523.2650000000003</v>
      </c>
      <c r="DW42" s="6">
        <v>561.02700000000004</v>
      </c>
      <c r="DX42" s="6">
        <v>246.63499999999999</v>
      </c>
      <c r="DY42" s="6">
        <v>127.624</v>
      </c>
      <c r="DZ42" s="115">
        <f>'Non Double Counted #''s'!AF42/1000</f>
        <v>6178.8280000000004</v>
      </c>
      <c r="EA42" s="6">
        <v>5544.7070000000003</v>
      </c>
      <c r="EB42" s="6">
        <v>569.16999999999996</v>
      </c>
      <c r="EC42" s="6">
        <v>260.298</v>
      </c>
      <c r="ED42" s="6">
        <v>132.41499999999999</v>
      </c>
      <c r="EE42" s="115">
        <f>'Non Double Counted #''s'!AL42/1000</f>
        <v>6210.8010000000004</v>
      </c>
      <c r="EF42" s="6">
        <v>5565.933</v>
      </c>
      <c r="EG42" s="6">
        <v>577.83600000000001</v>
      </c>
      <c r="EH42" s="6">
        <v>274.28800000000001</v>
      </c>
      <c r="EI42" s="6">
        <v>137.16</v>
      </c>
      <c r="EJ42" s="115">
        <f>'Non Double Counted #''s'!AR42/1000</f>
        <v>6248.5690000000004</v>
      </c>
      <c r="EK42" s="6">
        <v>5592.36</v>
      </c>
      <c r="EL42" s="6">
        <v>587.02700000000004</v>
      </c>
      <c r="EM42" s="6">
        <v>290.80599999999998</v>
      </c>
      <c r="EN42" s="6">
        <v>142.06299999999999</v>
      </c>
      <c r="EO42" s="115">
        <f>'Non Double Counted #''s'!AX42/1000</f>
        <v>6294.1239999999998</v>
      </c>
      <c r="EP42" s="6">
        <v>5624.3919999999998</v>
      </c>
      <c r="EQ42" s="6">
        <v>598.18200000000002</v>
      </c>
      <c r="ER42" s="6">
        <v>308.08499999999998</v>
      </c>
      <c r="ES42" s="6">
        <v>147.49</v>
      </c>
      <c r="ET42" s="115">
        <f>'Non Double Counted #''s'!BD42/1000</f>
        <v>6335.8620000000001</v>
      </c>
      <c r="EU42" s="6">
        <v>5654.2460000000001</v>
      </c>
      <c r="EV42" s="6">
        <v>608.08199999999999</v>
      </c>
      <c r="EW42" s="6">
        <v>323.85500000000002</v>
      </c>
      <c r="EX42" s="6">
        <v>152.43199999999999</v>
      </c>
      <c r="EY42" s="115">
        <f>'Non Double Counted #''s'!BJ42/1000</f>
        <v>6376.7920000000004</v>
      </c>
      <c r="EZ42" s="6">
        <v>5683.1040000000003</v>
      </c>
      <c r="FA42" s="6">
        <v>617.93200000000002</v>
      </c>
      <c r="FB42" s="6">
        <v>338.642</v>
      </c>
      <c r="FC42" s="6">
        <v>157.12299999999999</v>
      </c>
      <c r="FD42" s="115">
        <f>'Non Double Counted #''s'!BP42/1000</f>
        <v>6423.1130000000003</v>
      </c>
      <c r="FE42" s="6">
        <v>5711.5879999999997</v>
      </c>
      <c r="FF42" s="6">
        <v>628.91</v>
      </c>
      <c r="FG42" s="6">
        <v>357.91399999999999</v>
      </c>
      <c r="FH42" s="6">
        <v>166.96600000000001</v>
      </c>
      <c r="FI42" s="115">
        <f>'Non Double Counted #''s'!BV42/1000</f>
        <v>6483.8019999999997</v>
      </c>
      <c r="FJ42" s="6">
        <v>5467.9059999999999</v>
      </c>
      <c r="FK42" s="6">
        <v>591.39700000000005</v>
      </c>
      <c r="FL42" s="6">
        <v>389.70699999999999</v>
      </c>
      <c r="FM42" s="6">
        <v>424.49900000000002</v>
      </c>
      <c r="FN42" s="115">
        <f>'Non Double Counted #''s'!CB42/1000</f>
        <v>6516.9219999999996</v>
      </c>
      <c r="FO42" s="6">
        <v>5392.2809999999999</v>
      </c>
      <c r="FP42" s="6">
        <v>648.76099999999997</v>
      </c>
      <c r="FQ42" s="6">
        <v>418.23200000000003</v>
      </c>
      <c r="FR42" s="57">
        <v>176.97200000000001</v>
      </c>
      <c r="FS42" s="101">
        <v>6537334</v>
      </c>
      <c r="FT42" s="6">
        <v>5659668</v>
      </c>
      <c r="FU42" s="6">
        <v>616199</v>
      </c>
      <c r="FV42" s="6">
        <v>412609</v>
      </c>
      <c r="FW42" s="57">
        <v>261467</v>
      </c>
      <c r="FX42" s="101">
        <v>6570902</v>
      </c>
      <c r="FY42" s="101">
        <v>5672753</v>
      </c>
      <c r="FZ42" s="101">
        <v>623807</v>
      </c>
      <c r="GA42" s="101">
        <v>422454</v>
      </c>
      <c r="GB42" s="151">
        <v>274342</v>
      </c>
      <c r="GC42" s="1">
        <v>6596855</v>
      </c>
      <c r="GD42" s="1">
        <v>5678447</v>
      </c>
      <c r="GE42" s="1">
        <v>630754</v>
      </c>
      <c r="GF42" s="101">
        <v>432305</v>
      </c>
      <c r="GG42" s="151">
        <v>162853</v>
      </c>
      <c r="GH42" s="101">
        <v>6619680</v>
      </c>
      <c r="GI42" s="101">
        <v>5681607</v>
      </c>
      <c r="GJ42" s="101">
        <v>636646</v>
      </c>
      <c r="GK42" s="101">
        <v>441909</v>
      </c>
      <c r="GL42" s="151">
        <v>172545</v>
      </c>
      <c r="GM42" s="101">
        <v>6633053</v>
      </c>
      <c r="GN42" s="101">
        <v>5678630</v>
      </c>
      <c r="GO42" s="101">
        <v>641409</v>
      </c>
      <c r="GP42" s="101">
        <v>449871</v>
      </c>
      <c r="GQ42" s="151">
        <v>180298</v>
      </c>
      <c r="GR42" s="101">
        <v>6666818</v>
      </c>
      <c r="GS42" s="101">
        <v>5690929</v>
      </c>
      <c r="GT42" s="101">
        <v>649813</v>
      </c>
      <c r="GU42" s="101">
        <v>466453</v>
      </c>
      <c r="GV42" s="151">
        <v>189381</v>
      </c>
      <c r="GW42" s="101">
        <v>6695497</v>
      </c>
      <c r="GX42" s="101">
        <v>5696236</v>
      </c>
      <c r="GY42" s="101">
        <v>660576</v>
      </c>
      <c r="GZ42" s="101">
        <v>475652</v>
      </c>
      <c r="HA42" s="151">
        <v>197640</v>
      </c>
      <c r="HB42" s="101">
        <v>6732219</v>
      </c>
      <c r="HC42" s="101">
        <v>5709592</v>
      </c>
      <c r="HD42" s="101">
        <v>669596</v>
      </c>
      <c r="HE42" s="101">
        <v>489353</v>
      </c>
      <c r="HF42" s="151">
        <v>207629</v>
      </c>
      <c r="HG42" s="101">
        <v>6754953</v>
      </c>
      <c r="HH42" s="101">
        <v>5707819</v>
      </c>
      <c r="HI42" s="101">
        <v>681501</v>
      </c>
      <c r="HJ42" s="101">
        <v>502475</v>
      </c>
      <c r="HK42" s="151">
        <v>213676</v>
      </c>
      <c r="HL42" s="1">
        <v>6813532</v>
      </c>
      <c r="HM42" s="1">
        <v>5738569</v>
      </c>
      <c r="HN42" s="1">
        <v>696122</v>
      </c>
      <c r="HO42" s="1">
        <v>525341</v>
      </c>
      <c r="HP42" s="1">
        <v>220197</v>
      </c>
      <c r="HQ42" s="1">
        <v>6833037</v>
      </c>
      <c r="HR42" s="1">
        <v>5736944</v>
      </c>
      <c r="HS42" s="1">
        <v>704235</v>
      </c>
      <c r="HT42" s="1">
        <v>541749</v>
      </c>
      <c r="HU42" s="1">
        <v>30332</v>
      </c>
      <c r="HV42" s="1">
        <v>192821</v>
      </c>
      <c r="HW42" s="1">
        <v>5162</v>
      </c>
      <c r="HX42" s="1">
        <v>228315</v>
      </c>
    </row>
    <row r="43" spans="1:232">
      <c r="A43" s="1" t="s">
        <v>54</v>
      </c>
      <c r="B43" s="6">
        <v>2758</v>
      </c>
      <c r="C43" s="6">
        <v>2729</v>
      </c>
      <c r="D43" s="6">
        <v>25</v>
      </c>
      <c r="E43" s="6">
        <v>4</v>
      </c>
      <c r="F43" s="61">
        <v>2821</v>
      </c>
      <c r="G43" s="6">
        <v>2785</v>
      </c>
      <c r="H43" s="6">
        <v>33</v>
      </c>
      <c r="I43" s="6">
        <v>3</v>
      </c>
      <c r="J43" s="61">
        <v>2914</v>
      </c>
      <c r="K43" s="6">
        <v>2839</v>
      </c>
      <c r="L43" s="6">
        <v>42</v>
      </c>
      <c r="M43" s="6">
        <v>26</v>
      </c>
      <c r="N43" s="6">
        <v>32.9</v>
      </c>
      <c r="O43" s="61">
        <v>2776.8310000000001</v>
      </c>
      <c r="P43" s="6">
        <v>2694.9830000000002</v>
      </c>
      <c r="Q43" s="6">
        <v>48.417000000000002</v>
      </c>
      <c r="R43" s="6">
        <v>32.643000000000001</v>
      </c>
      <c r="S43" s="6">
        <v>33.430999999999997</v>
      </c>
      <c r="T43" s="61">
        <v>2926.3240000000001</v>
      </c>
      <c r="U43" s="6">
        <v>2749.7370000000001</v>
      </c>
      <c r="V43" s="6">
        <v>59.758000000000003</v>
      </c>
      <c r="W43" s="6">
        <v>81.501000000000005</v>
      </c>
      <c r="X43" s="6">
        <v>116.82899999999999</v>
      </c>
      <c r="Y43" s="61">
        <v>2907.9690000000001</v>
      </c>
      <c r="Z43" s="6">
        <v>2843.12</v>
      </c>
      <c r="AA43" s="6">
        <v>42.773000000000003</v>
      </c>
      <c r="AB43" s="6">
        <v>26.713999999999999</v>
      </c>
      <c r="AC43" s="6">
        <v>22.076000000000001</v>
      </c>
      <c r="AD43" s="61">
        <v>2888.183</v>
      </c>
      <c r="AE43" s="6">
        <v>2821.7759999999998</v>
      </c>
      <c r="AF43" s="6">
        <v>43.228000000000002</v>
      </c>
      <c r="AG43" s="6">
        <v>27.25</v>
      </c>
      <c r="AH43" s="6">
        <v>23.178999999999998</v>
      </c>
      <c r="AI43" s="61">
        <v>2870.5540000000001</v>
      </c>
      <c r="AJ43" s="6">
        <v>2802.5830000000001</v>
      </c>
      <c r="AK43" s="6">
        <v>43.68</v>
      </c>
      <c r="AL43" s="6">
        <v>27.831</v>
      </c>
      <c r="AM43" s="6">
        <v>24.291</v>
      </c>
      <c r="AN43" s="61">
        <v>2858.6260000000002</v>
      </c>
      <c r="AO43" s="6">
        <v>2789.0239999999999</v>
      </c>
      <c r="AP43" s="6">
        <v>44.167000000000002</v>
      </c>
      <c r="AQ43" s="6">
        <v>28.55</v>
      </c>
      <c r="AR43" s="6">
        <v>25.434999999999999</v>
      </c>
      <c r="AS43" s="61">
        <v>2829.6880000000001</v>
      </c>
      <c r="AT43" s="6">
        <v>2758.4180000000001</v>
      </c>
      <c r="AU43" s="6">
        <v>44.529000000000003</v>
      </c>
      <c r="AV43" s="6">
        <v>29.023</v>
      </c>
      <c r="AW43" s="6">
        <v>26.741</v>
      </c>
      <c r="AX43" s="61">
        <v>2791.9720000000002</v>
      </c>
      <c r="AY43" s="6">
        <v>2719.3649999999998</v>
      </c>
      <c r="AZ43" s="6">
        <v>44.707999999999998</v>
      </c>
      <c r="BA43" s="6">
        <v>29.37</v>
      </c>
      <c r="BB43" s="6">
        <v>27.899000000000001</v>
      </c>
      <c r="BC43" s="61">
        <v>2767.0079999999998</v>
      </c>
      <c r="BD43" s="6">
        <v>2692.8040000000001</v>
      </c>
      <c r="BE43" s="6">
        <v>45.176000000000002</v>
      </c>
      <c r="BF43" s="6">
        <v>29.907</v>
      </c>
      <c r="BG43" s="6">
        <v>29.027999999999999</v>
      </c>
      <c r="BH43" s="61">
        <v>2768.3969999999999</v>
      </c>
      <c r="BI43" s="6">
        <v>2691.8249999999998</v>
      </c>
      <c r="BJ43" s="6">
        <v>46.07</v>
      </c>
      <c r="BK43" s="6">
        <v>30.838999999999999</v>
      </c>
      <c r="BL43" s="6">
        <v>30.501999999999999</v>
      </c>
      <c r="BM43" s="61">
        <v>2770.5880000000002</v>
      </c>
      <c r="BN43" s="6">
        <v>2691.0540000000001</v>
      </c>
      <c r="BO43" s="6">
        <v>47.36</v>
      </c>
      <c r="BP43" s="6">
        <v>31.809000000000001</v>
      </c>
      <c r="BQ43" s="6">
        <v>32.173999999999999</v>
      </c>
      <c r="BR43" s="61">
        <v>2790.942</v>
      </c>
      <c r="BS43" s="6">
        <v>2705.748</v>
      </c>
      <c r="BT43" s="6">
        <v>49.783000000000001</v>
      </c>
      <c r="BU43" s="6">
        <v>35.893000000000001</v>
      </c>
      <c r="BV43" s="6">
        <v>35.411000000000001</v>
      </c>
      <c r="BW43" s="61">
        <v>2806.8760000000002</v>
      </c>
      <c r="BX43" s="6">
        <v>2718.61</v>
      </c>
      <c r="BY43" s="6">
        <v>51.161999999999999</v>
      </c>
      <c r="BZ43" s="6">
        <v>37.185000000000002</v>
      </c>
      <c r="CA43" s="6">
        <v>37.103999999999999</v>
      </c>
      <c r="CB43" s="61">
        <v>2820.625</v>
      </c>
      <c r="CC43" s="6">
        <v>2729.3209999999999</v>
      </c>
      <c r="CD43" s="6">
        <v>52.356000000000002</v>
      </c>
      <c r="CE43" s="6">
        <v>39.920999999999999</v>
      </c>
      <c r="CF43" s="6">
        <v>38.948</v>
      </c>
      <c r="CG43" s="61">
        <v>2829.27</v>
      </c>
      <c r="CH43" s="6">
        <v>2735.1689999999999</v>
      </c>
      <c r="CI43" s="6">
        <v>53.537999999999997</v>
      </c>
      <c r="CJ43" s="6">
        <v>42.927999999999997</v>
      </c>
      <c r="CK43" s="6">
        <v>40.563000000000002</v>
      </c>
      <c r="CL43" s="61">
        <v>2840.62</v>
      </c>
      <c r="CM43" s="6">
        <v>2744.078</v>
      </c>
      <c r="CN43" s="6">
        <v>54.295999999999999</v>
      </c>
      <c r="CO43" s="6">
        <v>46.192999999999998</v>
      </c>
      <c r="CP43" s="6">
        <v>42.246000000000002</v>
      </c>
      <c r="CQ43" s="61">
        <v>2848.6030000000001</v>
      </c>
      <c r="CR43" s="6">
        <v>2750.2139999999999</v>
      </c>
      <c r="CS43" s="6">
        <v>55.223999999999997</v>
      </c>
      <c r="CT43" s="6">
        <v>49.771000000000001</v>
      </c>
      <c r="CU43" s="6">
        <v>43.164999999999999</v>
      </c>
      <c r="CV43" s="61">
        <v>2854.3960000000002</v>
      </c>
      <c r="CW43" s="6">
        <v>2754.4</v>
      </c>
      <c r="CX43" s="6">
        <v>55.898000000000003</v>
      </c>
      <c r="CY43" s="6">
        <v>52.776000000000003</v>
      </c>
      <c r="CZ43" s="6">
        <v>44.097999999999999</v>
      </c>
      <c r="DA43" s="61">
        <v>2861.0250000000001</v>
      </c>
      <c r="DB43" s="6">
        <v>2759.3629999999998</v>
      </c>
      <c r="DC43" s="6">
        <v>57.006999999999998</v>
      </c>
      <c r="DD43" s="6">
        <v>56.68</v>
      </c>
      <c r="DE43" s="6">
        <v>44.655000000000001</v>
      </c>
      <c r="DF43" s="61">
        <v>2869.413</v>
      </c>
      <c r="DG43" s="6">
        <v>2765.5929999999998</v>
      </c>
      <c r="DH43" s="6">
        <v>58.012999999999998</v>
      </c>
      <c r="DI43" s="6">
        <v>61.57</v>
      </c>
      <c r="DJ43" s="6">
        <v>45.807000000000002</v>
      </c>
      <c r="DK43" s="61">
        <v>2928.0459999999998</v>
      </c>
      <c r="DL43" s="6">
        <v>2814.62</v>
      </c>
      <c r="DM43" s="6">
        <v>74.201999999999998</v>
      </c>
      <c r="DN43" s="6">
        <v>84.718000000000004</v>
      </c>
      <c r="DO43" s="6">
        <v>63.682000000000002</v>
      </c>
      <c r="DP43" s="115">
        <f>'Non Double Counted #''s'!T43/1000</f>
        <v>2929.2939999999999</v>
      </c>
      <c r="DQ43" s="6">
        <v>2813.0540000000001</v>
      </c>
      <c r="DR43" s="6">
        <v>76.405000000000001</v>
      </c>
      <c r="DS43" s="6">
        <v>90.570999999999998</v>
      </c>
      <c r="DT43" s="6">
        <v>65.525999999999996</v>
      </c>
      <c r="DU43" s="115">
        <f>'Non Double Counted #''s'!Z43/1000</f>
        <v>2929.395</v>
      </c>
      <c r="DV43" s="6">
        <v>2810.0650000000001</v>
      </c>
      <c r="DW43" s="6">
        <v>78.561999999999998</v>
      </c>
      <c r="DX43" s="6">
        <v>95.783000000000001</v>
      </c>
      <c r="DY43" s="6">
        <v>67.58</v>
      </c>
      <c r="DZ43" s="115">
        <f>'Non Double Counted #''s'!AF43/1000</f>
        <v>2933.4070000000002</v>
      </c>
      <c r="EA43" s="6">
        <v>2810.779</v>
      </c>
      <c r="EB43" s="6">
        <v>80.828000000000003</v>
      </c>
      <c r="EC43" s="6">
        <v>100.78</v>
      </c>
      <c r="ED43" s="6">
        <v>69.828999999999994</v>
      </c>
      <c r="EE43" s="115">
        <f>'Non Double Counted #''s'!AL43/1000</f>
        <v>2942.739</v>
      </c>
      <c r="EF43" s="6">
        <v>2816.3809999999999</v>
      </c>
      <c r="EG43" s="6">
        <v>83.462000000000003</v>
      </c>
      <c r="EH43" s="6">
        <v>106.301</v>
      </c>
      <c r="EI43" s="6">
        <v>72.212999999999994</v>
      </c>
      <c r="EJ43" s="115">
        <f>'Non Double Counted #''s'!AR43/1000</f>
        <v>2951.7750000000001</v>
      </c>
      <c r="EK43" s="6">
        <v>2821.6210000000001</v>
      </c>
      <c r="EL43" s="6">
        <v>86.44</v>
      </c>
      <c r="EM43" s="6">
        <v>111.682</v>
      </c>
      <c r="EN43" s="6">
        <v>74.284000000000006</v>
      </c>
      <c r="EO43" s="115">
        <f>'Non Double Counted #''s'!AX43/1000</f>
        <v>2967.27</v>
      </c>
      <c r="EP43" s="6">
        <v>2832.6129999999998</v>
      </c>
      <c r="EQ43" s="6">
        <v>90.007000000000005</v>
      </c>
      <c r="ER43" s="6">
        <v>117.60899999999999</v>
      </c>
      <c r="ES43" s="6">
        <v>76.653000000000006</v>
      </c>
      <c r="ET43" s="115">
        <f>'Non Double Counted #''s'!BD43/1000</f>
        <v>2983.36</v>
      </c>
      <c r="EU43" s="6">
        <v>2844.2429999999999</v>
      </c>
      <c r="EV43" s="6">
        <v>93.563999999999993</v>
      </c>
      <c r="EW43" s="6">
        <v>123.40300000000001</v>
      </c>
      <c r="EX43" s="6">
        <v>78.885999999999996</v>
      </c>
      <c r="EY43" s="115">
        <f>'Non Double Counted #''s'!BJ43/1000</f>
        <v>3002.5549999999998</v>
      </c>
      <c r="EZ43" s="6">
        <v>2858.585</v>
      </c>
      <c r="FA43" s="6">
        <v>97.174999999999997</v>
      </c>
      <c r="FB43" s="6">
        <v>128.98599999999999</v>
      </c>
      <c r="FC43" s="6">
        <v>81.367999999999995</v>
      </c>
      <c r="FD43" s="115">
        <f>'Non Double Counted #''s'!BP43/1000</f>
        <v>3007.8560000000002</v>
      </c>
      <c r="FE43" s="6">
        <v>2856.9540000000002</v>
      </c>
      <c r="FF43" s="6">
        <v>100.77500000000001</v>
      </c>
      <c r="FG43" s="6">
        <v>137.173</v>
      </c>
      <c r="FH43" s="6">
        <v>86.457000000000008</v>
      </c>
      <c r="FI43" s="115">
        <f>'Non Double Counted #''s'!BV43/1000</f>
        <v>3046.355</v>
      </c>
      <c r="FJ43" s="6">
        <v>2781.5610000000001</v>
      </c>
      <c r="FK43" s="6">
        <v>89.147999999999996</v>
      </c>
      <c r="FL43" s="6">
        <v>151.54400000000001</v>
      </c>
      <c r="FM43" s="6">
        <v>175.64599999999999</v>
      </c>
      <c r="FN43" s="115">
        <f>'Non Double Counted #''s'!CB43/1000</f>
        <v>3062.3090000000002</v>
      </c>
      <c r="FO43" s="6">
        <v>2745.6779999999999</v>
      </c>
      <c r="FP43" s="6">
        <v>112.756</v>
      </c>
      <c r="FQ43" s="6">
        <v>163.81100000000001</v>
      </c>
      <c r="FR43" s="57">
        <v>90.319000000000003</v>
      </c>
      <c r="FS43" s="101">
        <v>3074186</v>
      </c>
      <c r="FT43" s="6">
        <v>2851533</v>
      </c>
      <c r="FU43" s="6">
        <v>97080</v>
      </c>
      <c r="FV43" s="6">
        <v>162894</v>
      </c>
      <c r="FW43" s="57">
        <v>125573</v>
      </c>
      <c r="FX43" s="101">
        <v>3090416</v>
      </c>
      <c r="FY43" s="101">
        <v>2857316</v>
      </c>
      <c r="FZ43" s="101">
        <v>101368</v>
      </c>
      <c r="GA43" s="101">
        <v>168806</v>
      </c>
      <c r="GB43" s="151">
        <v>131732</v>
      </c>
      <c r="GC43" s="1">
        <v>3107126</v>
      </c>
      <c r="GD43" s="1">
        <v>2860661</v>
      </c>
      <c r="GE43" s="1">
        <v>106073</v>
      </c>
      <c r="GF43" s="101">
        <v>173594</v>
      </c>
      <c r="GG43" s="151">
        <v>87198</v>
      </c>
      <c r="GH43" s="101">
        <v>3123899</v>
      </c>
      <c r="GI43" s="101">
        <v>2866320</v>
      </c>
      <c r="GJ43" s="101">
        <v>110050</v>
      </c>
      <c r="GK43" s="101">
        <v>178620</v>
      </c>
      <c r="GL43" s="151">
        <v>92435</v>
      </c>
      <c r="GM43" s="101">
        <v>3134693</v>
      </c>
      <c r="GN43" s="101">
        <v>2864884</v>
      </c>
      <c r="GO43" s="101">
        <v>114874</v>
      </c>
      <c r="GP43" s="101">
        <v>182606</v>
      </c>
      <c r="GQ43" s="151">
        <v>98251</v>
      </c>
      <c r="GR43" s="101">
        <v>3145711</v>
      </c>
      <c r="GS43" s="101">
        <v>2864664</v>
      </c>
      <c r="GT43" s="101">
        <v>120218</v>
      </c>
      <c r="GU43" s="101">
        <v>189818</v>
      </c>
      <c r="GV43" s="151">
        <v>102280</v>
      </c>
      <c r="GW43" s="101">
        <v>3148618</v>
      </c>
      <c r="GX43" s="101">
        <v>2859067</v>
      </c>
      <c r="GY43" s="101">
        <v>125033</v>
      </c>
      <c r="GZ43" s="101">
        <v>194214</v>
      </c>
      <c r="HA43" s="151">
        <v>104249</v>
      </c>
      <c r="HB43" s="101">
        <v>3155070</v>
      </c>
      <c r="HC43" s="101">
        <v>2859080</v>
      </c>
      <c r="HD43" s="101">
        <v>128105</v>
      </c>
      <c r="HE43" s="101">
        <v>198550</v>
      </c>
      <c r="HF43" s="151">
        <v>105983</v>
      </c>
      <c r="HG43" s="101">
        <v>3163561</v>
      </c>
      <c r="HH43" s="101">
        <v>2855523</v>
      </c>
      <c r="HI43" s="101">
        <v>132706</v>
      </c>
      <c r="HJ43" s="101">
        <v>205956</v>
      </c>
      <c r="HK43" s="151">
        <v>110524</v>
      </c>
      <c r="HL43" s="1">
        <v>3197689</v>
      </c>
      <c r="HM43" s="1">
        <v>2880386</v>
      </c>
      <c r="HN43" s="1">
        <v>137305</v>
      </c>
      <c r="HO43" s="1">
        <v>215175</v>
      </c>
      <c r="HP43" s="1">
        <v>112393</v>
      </c>
      <c r="HQ43" s="1">
        <v>3200517</v>
      </c>
      <c r="HR43" s="1">
        <v>2874863</v>
      </c>
      <c r="HS43" s="1">
        <v>141178</v>
      </c>
      <c r="HT43" s="1">
        <v>221805</v>
      </c>
      <c r="HU43" s="1">
        <v>18984</v>
      </c>
      <c r="HV43" s="1">
        <v>88649</v>
      </c>
      <c r="HW43" s="1">
        <v>7382</v>
      </c>
      <c r="HX43" s="1">
        <v>115015</v>
      </c>
    </row>
    <row r="44" spans="1:232">
      <c r="A44" s="1" t="s">
        <v>55</v>
      </c>
      <c r="B44" s="6">
        <v>2179</v>
      </c>
      <c r="C44" s="6">
        <v>2079</v>
      </c>
      <c r="D44" s="6">
        <v>91</v>
      </c>
      <c r="E44" s="6">
        <v>9</v>
      </c>
      <c r="F44" s="61">
        <v>2250</v>
      </c>
      <c r="G44" s="6">
        <v>2128</v>
      </c>
      <c r="H44" s="6">
        <v>107</v>
      </c>
      <c r="I44" s="6">
        <v>15</v>
      </c>
      <c r="J44" s="61">
        <v>2363</v>
      </c>
      <c r="K44" s="6">
        <v>2168</v>
      </c>
      <c r="L44" s="6">
        <v>126</v>
      </c>
      <c r="M44" s="6">
        <v>63</v>
      </c>
      <c r="N44" s="6">
        <v>69.400000000000006</v>
      </c>
      <c r="O44" s="61">
        <v>2477.5880000000002</v>
      </c>
      <c r="P44" s="6">
        <v>2277.0450000000001</v>
      </c>
      <c r="Q44" s="6">
        <v>144.74100000000001</v>
      </c>
      <c r="R44" s="6">
        <v>93.671000000000006</v>
      </c>
      <c r="S44" s="6">
        <v>55.802</v>
      </c>
      <c r="T44" s="61">
        <v>2688.4180000000001</v>
      </c>
      <c r="U44" s="6">
        <v>2312.1190000000001</v>
      </c>
      <c r="V44" s="6">
        <v>150.584</v>
      </c>
      <c r="W44" s="6">
        <v>186.29900000000001</v>
      </c>
      <c r="X44" s="6">
        <v>225.715</v>
      </c>
      <c r="Y44" s="61">
        <v>2384.8530000000001</v>
      </c>
      <c r="Z44" s="6">
        <v>2218.163</v>
      </c>
      <c r="AA44" s="6">
        <v>130.25200000000001</v>
      </c>
      <c r="AB44" s="6">
        <v>67.22</v>
      </c>
      <c r="AC44" s="6">
        <v>36.438000000000002</v>
      </c>
      <c r="AD44" s="61">
        <v>2401.2080000000001</v>
      </c>
      <c r="AE44" s="6">
        <v>2230.933</v>
      </c>
      <c r="AF44" s="6">
        <v>131.96600000000001</v>
      </c>
      <c r="AG44" s="6">
        <v>69.981999999999999</v>
      </c>
      <c r="AH44" s="6">
        <v>38.308999999999997</v>
      </c>
      <c r="AI44" s="61">
        <v>2415.5430000000001</v>
      </c>
      <c r="AJ44" s="6">
        <v>2242.0070000000001</v>
      </c>
      <c r="AK44" s="6">
        <v>133.477</v>
      </c>
      <c r="AL44" s="6">
        <v>72.831000000000003</v>
      </c>
      <c r="AM44" s="6">
        <v>40.058999999999997</v>
      </c>
      <c r="AN44" s="61">
        <v>2424.08</v>
      </c>
      <c r="AO44" s="6">
        <v>2247.5859999999998</v>
      </c>
      <c r="AP44" s="6">
        <v>134.60499999999999</v>
      </c>
      <c r="AQ44" s="6">
        <v>75.691999999999993</v>
      </c>
      <c r="AR44" s="6">
        <v>41.889000000000003</v>
      </c>
      <c r="AS44" s="61">
        <v>2427.4169999999999</v>
      </c>
      <c r="AT44" s="6">
        <v>2247.0300000000002</v>
      </c>
      <c r="AU44" s="6">
        <v>136.34299999999999</v>
      </c>
      <c r="AV44" s="6">
        <v>78.3</v>
      </c>
      <c r="AW44" s="6">
        <v>44.043999999999997</v>
      </c>
      <c r="AX44" s="61">
        <v>2432.6210000000001</v>
      </c>
      <c r="AY44" s="6">
        <v>2248.6799999999998</v>
      </c>
      <c r="AZ44" s="6">
        <v>137.75399999999999</v>
      </c>
      <c r="BA44" s="6">
        <v>80.938000000000002</v>
      </c>
      <c r="BB44" s="6">
        <v>46.186999999999998</v>
      </c>
      <c r="BC44" s="61">
        <v>2445.386</v>
      </c>
      <c r="BD44" s="6">
        <v>2257.2280000000001</v>
      </c>
      <c r="BE44" s="6">
        <v>139.66399999999999</v>
      </c>
      <c r="BF44" s="6">
        <v>84.182000000000002</v>
      </c>
      <c r="BG44" s="6">
        <v>48.494</v>
      </c>
      <c r="BH44" s="61">
        <v>2461.9920000000002</v>
      </c>
      <c r="BI44" s="6">
        <v>2268.9639999999999</v>
      </c>
      <c r="BJ44" s="6">
        <v>141.87799999999999</v>
      </c>
      <c r="BK44" s="6">
        <v>87.775999999999996</v>
      </c>
      <c r="BL44" s="6">
        <v>51.15</v>
      </c>
      <c r="BM44" s="61">
        <v>2472.8490000000002</v>
      </c>
      <c r="BN44" s="6">
        <v>2275.8719999999998</v>
      </c>
      <c r="BO44" s="6">
        <v>143.20699999999999</v>
      </c>
      <c r="BP44" s="6">
        <v>91.177999999999997</v>
      </c>
      <c r="BQ44" s="6">
        <v>53.77</v>
      </c>
      <c r="BR44" s="61">
        <v>2493.6759999999999</v>
      </c>
      <c r="BS44" s="6">
        <v>2290.335</v>
      </c>
      <c r="BT44" s="6">
        <v>146.12899999999999</v>
      </c>
      <c r="BU44" s="6">
        <v>97.820999999999998</v>
      </c>
      <c r="BV44" s="6">
        <v>57.212000000000003</v>
      </c>
      <c r="BW44" s="61">
        <v>2517.8960000000002</v>
      </c>
      <c r="BX44" s="6">
        <v>2308.9540000000002</v>
      </c>
      <c r="BY44" s="6">
        <v>150.02500000000001</v>
      </c>
      <c r="BZ44" s="6">
        <v>103.018</v>
      </c>
      <c r="CA44" s="6">
        <v>58.917000000000002</v>
      </c>
      <c r="CB44" s="61">
        <v>2538.069</v>
      </c>
      <c r="CC44" s="6">
        <v>2327.433</v>
      </c>
      <c r="CD44" s="6">
        <v>150.58000000000001</v>
      </c>
      <c r="CE44" s="6">
        <v>107.92700000000001</v>
      </c>
      <c r="CF44" s="6">
        <v>60.055999999999997</v>
      </c>
      <c r="CG44" s="61">
        <v>2558.0770000000002</v>
      </c>
      <c r="CH44" s="6">
        <v>2343.6759999999999</v>
      </c>
      <c r="CI44" s="6">
        <v>151.703</v>
      </c>
      <c r="CJ44" s="6">
        <v>113.48399999999999</v>
      </c>
      <c r="CK44" s="6">
        <v>62.698</v>
      </c>
      <c r="CL44" s="61">
        <v>2574.567</v>
      </c>
      <c r="CM44" s="6">
        <v>2357.799</v>
      </c>
      <c r="CN44" s="6">
        <v>152.21899999999999</v>
      </c>
      <c r="CO44" s="6">
        <v>119.63200000000001</v>
      </c>
      <c r="CP44" s="6">
        <v>64.549000000000007</v>
      </c>
      <c r="CQ44" s="61">
        <v>2584.65</v>
      </c>
      <c r="CR44" s="6">
        <v>2367.2150000000001</v>
      </c>
      <c r="CS44" s="6">
        <v>151.63999999999999</v>
      </c>
      <c r="CT44" s="6">
        <v>125.379</v>
      </c>
      <c r="CU44" s="6">
        <v>65.795000000000002</v>
      </c>
      <c r="CV44" s="61">
        <v>2616.3389999999999</v>
      </c>
      <c r="CW44" s="6">
        <v>2395.79</v>
      </c>
      <c r="CX44" s="6">
        <v>152.67599999999999</v>
      </c>
      <c r="CY44" s="6">
        <v>133.19200000000001</v>
      </c>
      <c r="CZ44" s="6">
        <v>67.873000000000005</v>
      </c>
      <c r="DA44" s="61">
        <v>2638.6669999999999</v>
      </c>
      <c r="DB44" s="6">
        <v>2413.7530000000002</v>
      </c>
      <c r="DC44" s="6">
        <v>155.19800000000001</v>
      </c>
      <c r="DD44" s="6">
        <v>140.541</v>
      </c>
      <c r="DE44" s="6">
        <v>69.715999999999994</v>
      </c>
      <c r="DF44" s="61">
        <v>2654.0520000000001</v>
      </c>
      <c r="DG44" s="6">
        <v>2425.5549999999998</v>
      </c>
      <c r="DH44" s="6">
        <v>157.17599999999999</v>
      </c>
      <c r="DI44" s="6">
        <v>148.47900000000001</v>
      </c>
      <c r="DJ44" s="6">
        <v>71.320999999999998</v>
      </c>
      <c r="DK44" s="61">
        <v>2692.681</v>
      </c>
      <c r="DL44" s="6">
        <v>2454.8739999999998</v>
      </c>
      <c r="DM44" s="6">
        <v>173.63800000000001</v>
      </c>
      <c r="DN44" s="6">
        <v>193.38</v>
      </c>
      <c r="DO44" s="6">
        <v>107.401</v>
      </c>
      <c r="DP44" s="115">
        <f>'Non Double Counted #''s'!T44/1000</f>
        <v>2701.346</v>
      </c>
      <c r="DQ44" s="6">
        <v>2459.9110000000001</v>
      </c>
      <c r="DR44" s="6">
        <v>175.54900000000001</v>
      </c>
      <c r="DS44" s="6">
        <v>201.328</v>
      </c>
      <c r="DT44" s="6">
        <v>110.163</v>
      </c>
      <c r="DU44" s="115">
        <f>'Non Double Counted #''s'!Z44/1000</f>
        <v>2712.5610000000001</v>
      </c>
      <c r="DV44" s="6">
        <v>2466.962</v>
      </c>
      <c r="DW44" s="6">
        <v>177.828</v>
      </c>
      <c r="DX44" s="6">
        <v>208.95400000000001</v>
      </c>
      <c r="DY44" s="6">
        <v>113.39700000000001</v>
      </c>
      <c r="DZ44" s="115">
        <f>'Non Double Counted #''s'!AF44/1000</f>
        <v>2722.07</v>
      </c>
      <c r="EA44" s="6">
        <v>2473.2640000000001</v>
      </c>
      <c r="EB44" s="6">
        <v>179.24299999999999</v>
      </c>
      <c r="EC44" s="6">
        <v>216.70500000000001</v>
      </c>
      <c r="ED44" s="6">
        <v>116.41</v>
      </c>
      <c r="EE44" s="115">
        <f>'Non Double Counted #''s'!AL44/1000</f>
        <v>2731.069</v>
      </c>
      <c r="EF44" s="6">
        <v>2478.7820000000002</v>
      </c>
      <c r="EG44" s="6">
        <v>181.38499999999999</v>
      </c>
      <c r="EH44" s="6">
        <v>224.11799999999999</v>
      </c>
      <c r="EI44" s="6">
        <v>118.842</v>
      </c>
      <c r="EJ44" s="115">
        <f>'Non Double Counted #''s'!AR44/1000</f>
        <v>2742.2040000000002</v>
      </c>
      <c r="EK44" s="6">
        <v>2487.4369999999999</v>
      </c>
      <c r="EL44" s="6">
        <v>182.691</v>
      </c>
      <c r="EM44" s="6">
        <v>232.512</v>
      </c>
      <c r="EN44" s="6">
        <v>121.14</v>
      </c>
      <c r="EO44" s="115">
        <f>'Non Double Counted #''s'!AX44/1000</f>
        <v>2756.2669999999998</v>
      </c>
      <c r="EP44" s="6">
        <v>2497.1219999999998</v>
      </c>
      <c r="EQ44" s="6">
        <v>186.25700000000001</v>
      </c>
      <c r="ER44" s="6">
        <v>240.80799999999999</v>
      </c>
      <c r="ES44" s="6">
        <v>123</v>
      </c>
      <c r="ET44" s="115">
        <f>'Non Double Counted #''s'!BD44/1000</f>
        <v>2777.3820000000001</v>
      </c>
      <c r="EU44" s="6">
        <v>2513.8629999999998</v>
      </c>
      <c r="EV44" s="6">
        <v>189.39699999999999</v>
      </c>
      <c r="EW44" s="6">
        <v>250.47900000000001</v>
      </c>
      <c r="EX44" s="6">
        <v>125.764</v>
      </c>
      <c r="EY44" s="115">
        <f>'Non Double Counted #''s'!BJ44/1000</f>
        <v>2802.134</v>
      </c>
      <c r="EZ44" s="6">
        <v>2532.0329999999999</v>
      </c>
      <c r="FA44" s="6">
        <v>194.423</v>
      </c>
      <c r="FB44" s="6">
        <v>260.26400000000001</v>
      </c>
      <c r="FC44" s="6">
        <v>129.11199999999999</v>
      </c>
      <c r="FD44" s="115">
        <f>'Non Double Counted #''s'!BP44/1000</f>
        <v>2818.7469999999998</v>
      </c>
      <c r="FE44" s="6">
        <v>2543.107</v>
      </c>
      <c r="FF44" s="6">
        <v>196.726</v>
      </c>
      <c r="FG44" s="6">
        <v>268.67700000000002</v>
      </c>
      <c r="FH44" s="6">
        <v>134.34200000000001</v>
      </c>
      <c r="FI44" s="115">
        <f>'Non Double Counted #''s'!BV44/1000</f>
        <v>2853.1179999999999</v>
      </c>
      <c r="FJ44" s="6">
        <v>2391.0439999999999</v>
      </c>
      <c r="FK44" s="6">
        <v>167.864</v>
      </c>
      <c r="FL44" s="6">
        <v>300.04199999999997</v>
      </c>
      <c r="FM44" s="6">
        <v>294.20999999999998</v>
      </c>
      <c r="FN44" s="115">
        <f>'Non Double Counted #''s'!CB44/1000</f>
        <v>2871.2379999999998</v>
      </c>
      <c r="FO44" s="6">
        <v>2295.201</v>
      </c>
      <c r="FP44" s="6">
        <v>196.89599999999999</v>
      </c>
      <c r="FQ44" s="6">
        <v>321.91699999999997</v>
      </c>
      <c r="FR44" s="57">
        <v>139.04599999999999</v>
      </c>
      <c r="FS44" s="101">
        <v>2885905</v>
      </c>
      <c r="FT44" s="6">
        <v>2517663</v>
      </c>
      <c r="FU44" s="6">
        <v>178820</v>
      </c>
      <c r="FV44" s="6">
        <v>317061</v>
      </c>
      <c r="FW44" s="57">
        <v>189422</v>
      </c>
      <c r="FX44" s="101">
        <v>2893957</v>
      </c>
      <c r="FY44" s="101">
        <v>2519904</v>
      </c>
      <c r="FZ44" s="101">
        <v>180080</v>
      </c>
      <c r="GA44" s="101">
        <v>323560</v>
      </c>
      <c r="GB44" s="151">
        <v>193973</v>
      </c>
      <c r="GC44" s="1">
        <v>2904021</v>
      </c>
      <c r="GD44" s="1">
        <v>2521932</v>
      </c>
      <c r="GE44" s="1">
        <v>181546</v>
      </c>
      <c r="GF44" s="101">
        <v>329627</v>
      </c>
      <c r="GG44" s="151">
        <v>119121</v>
      </c>
      <c r="GH44" s="101">
        <v>2911641</v>
      </c>
      <c r="GI44" s="101">
        <v>2523011</v>
      </c>
      <c r="GJ44" s="101">
        <v>182881</v>
      </c>
      <c r="GK44" s="101">
        <v>336594</v>
      </c>
      <c r="GL44" s="151">
        <v>122687</v>
      </c>
      <c r="GM44" s="101">
        <v>2907289</v>
      </c>
      <c r="GN44" s="101">
        <v>2518720</v>
      </c>
      <c r="GO44" s="101">
        <v>179599</v>
      </c>
      <c r="GP44" s="101">
        <v>338481</v>
      </c>
      <c r="GQ44" s="151">
        <v>124299</v>
      </c>
      <c r="GR44" s="101">
        <v>2913123</v>
      </c>
      <c r="GS44" s="101">
        <v>2519176</v>
      </c>
      <c r="GT44" s="101">
        <v>179569</v>
      </c>
      <c r="GU44" s="101">
        <v>347459</v>
      </c>
      <c r="GV44" s="151">
        <v>128002</v>
      </c>
      <c r="GW44" s="101">
        <v>2911359</v>
      </c>
      <c r="GX44" s="101">
        <v>2516174</v>
      </c>
      <c r="GY44" s="101">
        <v>178539</v>
      </c>
      <c r="GZ44" s="101">
        <v>351378</v>
      </c>
      <c r="HA44" s="151">
        <v>129540</v>
      </c>
      <c r="HB44" s="101">
        <v>2913314</v>
      </c>
      <c r="HC44" s="101">
        <v>2513846</v>
      </c>
      <c r="HD44" s="101">
        <v>178725</v>
      </c>
      <c r="HE44" s="101">
        <v>356073</v>
      </c>
      <c r="HF44" s="151">
        <v>131612</v>
      </c>
      <c r="HG44" s="101">
        <v>2913805</v>
      </c>
      <c r="HH44" s="101">
        <v>2508194</v>
      </c>
      <c r="HI44" s="101">
        <v>179638</v>
      </c>
      <c r="HJ44" s="101">
        <v>362238</v>
      </c>
      <c r="HK44" s="151">
        <v>132878</v>
      </c>
      <c r="HL44" s="1">
        <v>2937922</v>
      </c>
      <c r="HM44" s="1">
        <v>2524366</v>
      </c>
      <c r="HN44" s="1">
        <v>183003</v>
      </c>
      <c r="HO44" s="1">
        <v>376207</v>
      </c>
      <c r="HP44" s="1">
        <v>134546</v>
      </c>
      <c r="HQ44" s="1">
        <v>2937150</v>
      </c>
      <c r="HR44" s="1">
        <v>2521658</v>
      </c>
      <c r="HS44" s="1">
        <v>182656</v>
      </c>
      <c r="HT44" s="1">
        <v>383035</v>
      </c>
      <c r="HU44" s="1">
        <v>36176</v>
      </c>
      <c r="HV44" s="1">
        <v>94616</v>
      </c>
      <c r="HW44" s="1">
        <v>4446</v>
      </c>
      <c r="HX44" s="1">
        <v>135238</v>
      </c>
    </row>
    <row r="45" spans="1:232">
      <c r="A45" s="1" t="s">
        <v>56</v>
      </c>
      <c r="B45" s="6">
        <v>7824</v>
      </c>
      <c r="C45" s="6">
        <v>7086</v>
      </c>
      <c r="D45" s="6">
        <v>718</v>
      </c>
      <c r="E45" s="6">
        <v>20</v>
      </c>
      <c r="F45" s="61">
        <v>8881</v>
      </c>
      <c r="G45" s="6">
        <v>7849</v>
      </c>
      <c r="H45" s="6">
        <v>992</v>
      </c>
      <c r="I45" s="6">
        <v>40</v>
      </c>
      <c r="J45" s="61">
        <v>9259</v>
      </c>
      <c r="K45" s="6">
        <v>7869</v>
      </c>
      <c r="L45" s="6">
        <v>1199</v>
      </c>
      <c r="M45" s="6">
        <v>162</v>
      </c>
      <c r="N45" s="6">
        <v>190.7</v>
      </c>
      <c r="O45" s="61">
        <v>9295.2870000000003</v>
      </c>
      <c r="P45" s="6">
        <v>7833.058</v>
      </c>
      <c r="Q45" s="6">
        <v>1298.365</v>
      </c>
      <c r="R45" s="6">
        <v>201.59700000000001</v>
      </c>
      <c r="S45" s="6">
        <v>163.864</v>
      </c>
      <c r="T45" s="61">
        <v>9938.4439999999995</v>
      </c>
      <c r="U45" s="6">
        <v>7960.3419999999996</v>
      </c>
      <c r="V45" s="6">
        <v>1401.723</v>
      </c>
      <c r="W45" s="6">
        <v>322.16000000000003</v>
      </c>
      <c r="X45" s="6">
        <v>576.37900000000002</v>
      </c>
      <c r="Y45" s="61">
        <v>9209.2520000000004</v>
      </c>
      <c r="Z45" s="6">
        <v>7900.5150000000003</v>
      </c>
      <c r="AA45" s="6">
        <v>1198.557</v>
      </c>
      <c r="AB45" s="6">
        <v>165.99199999999999</v>
      </c>
      <c r="AC45" s="6">
        <v>110.18</v>
      </c>
      <c r="AD45" s="61">
        <v>9115.1769999999997</v>
      </c>
      <c r="AE45" s="6">
        <v>7806.0129999999999</v>
      </c>
      <c r="AF45" s="6">
        <v>1194.896</v>
      </c>
      <c r="AG45" s="6">
        <v>166.898</v>
      </c>
      <c r="AH45" s="6">
        <v>114.268</v>
      </c>
      <c r="AI45" s="61">
        <v>9047.7659999999996</v>
      </c>
      <c r="AJ45" s="6">
        <v>7735.0429999999997</v>
      </c>
      <c r="AK45" s="6">
        <v>1194.847</v>
      </c>
      <c r="AL45" s="6">
        <v>168.6</v>
      </c>
      <c r="AM45" s="6">
        <v>117.876</v>
      </c>
      <c r="AN45" s="61">
        <v>9049.4480000000003</v>
      </c>
      <c r="AO45" s="6">
        <v>7723.2820000000002</v>
      </c>
      <c r="AP45" s="6">
        <v>1203.136</v>
      </c>
      <c r="AQ45" s="6">
        <v>172.20099999999999</v>
      </c>
      <c r="AR45" s="6">
        <v>123.03</v>
      </c>
      <c r="AS45" s="61">
        <v>9076.3089999999993</v>
      </c>
      <c r="AT45" s="6">
        <v>7730.6930000000002</v>
      </c>
      <c r="AU45" s="6">
        <v>1216.672</v>
      </c>
      <c r="AV45" s="6">
        <v>176.119</v>
      </c>
      <c r="AW45" s="6">
        <v>128.94399999999999</v>
      </c>
      <c r="AX45" s="61">
        <v>9127.7970000000005</v>
      </c>
      <c r="AY45" s="6">
        <v>7759.4790000000003</v>
      </c>
      <c r="AZ45" s="6">
        <v>1232.75</v>
      </c>
      <c r="BA45" s="6">
        <v>180.749</v>
      </c>
      <c r="BB45" s="6">
        <v>135.56800000000001</v>
      </c>
      <c r="BC45" s="61">
        <v>9187.5059999999994</v>
      </c>
      <c r="BD45" s="6">
        <v>7793.5559999999996</v>
      </c>
      <c r="BE45" s="6">
        <v>1251.5630000000001</v>
      </c>
      <c r="BF45" s="6">
        <v>186.07900000000001</v>
      </c>
      <c r="BG45" s="6">
        <v>142.387</v>
      </c>
      <c r="BH45" s="61">
        <v>9218.0159999999996</v>
      </c>
      <c r="BI45" s="6">
        <v>7804.0680000000002</v>
      </c>
      <c r="BJ45" s="6">
        <v>1264.44</v>
      </c>
      <c r="BK45" s="6">
        <v>191.47300000000001</v>
      </c>
      <c r="BL45" s="6">
        <v>149.50800000000001</v>
      </c>
      <c r="BM45" s="61">
        <v>9253.2999999999993</v>
      </c>
      <c r="BN45" s="6">
        <v>7813.2950000000001</v>
      </c>
      <c r="BO45" s="6">
        <v>1282.4680000000001</v>
      </c>
      <c r="BP45" s="6">
        <v>196.84399999999999</v>
      </c>
      <c r="BQ45" s="6">
        <v>157.53700000000001</v>
      </c>
      <c r="BR45" s="61">
        <v>9389.6090000000004</v>
      </c>
      <c r="BS45" s="6">
        <v>7899.4</v>
      </c>
      <c r="BT45" s="6">
        <v>1319.403</v>
      </c>
      <c r="BU45" s="6">
        <v>209.922</v>
      </c>
      <c r="BV45" s="6">
        <v>170.80600000000001</v>
      </c>
      <c r="BW45" s="61">
        <v>9464.5580000000009</v>
      </c>
      <c r="BX45" s="6">
        <v>7954.0240000000003</v>
      </c>
      <c r="BY45" s="6">
        <v>1335.2439999999999</v>
      </c>
      <c r="BZ45" s="6">
        <v>214.64599999999999</v>
      </c>
      <c r="CA45" s="6">
        <v>175.29</v>
      </c>
      <c r="CB45" s="61">
        <v>9523.2469999999994</v>
      </c>
      <c r="CC45" s="6">
        <v>7992.5110000000004</v>
      </c>
      <c r="CD45" s="6">
        <v>1350.75</v>
      </c>
      <c r="CE45" s="6">
        <v>220.31100000000001</v>
      </c>
      <c r="CF45" s="6">
        <v>179.98599999999999</v>
      </c>
      <c r="CG45" s="61">
        <v>9585.9950000000008</v>
      </c>
      <c r="CH45" s="6">
        <v>8034.7359999999999</v>
      </c>
      <c r="CI45" s="6">
        <v>1365.585</v>
      </c>
      <c r="CJ45" s="6">
        <v>226.62700000000001</v>
      </c>
      <c r="CK45" s="6">
        <v>185.67400000000001</v>
      </c>
      <c r="CL45" s="61">
        <v>9662.8809999999994</v>
      </c>
      <c r="CM45" s="6">
        <v>8088.7809999999999</v>
      </c>
      <c r="CN45" s="6">
        <v>1380.0989999999999</v>
      </c>
      <c r="CO45" s="6">
        <v>235.167</v>
      </c>
      <c r="CP45" s="6">
        <v>194.001</v>
      </c>
      <c r="CQ45" s="61">
        <v>9733.7739999999994</v>
      </c>
      <c r="CR45" s="6">
        <v>8141.9489999999996</v>
      </c>
      <c r="CS45" s="6">
        <v>1388.9559999999999</v>
      </c>
      <c r="CT45" s="6">
        <v>245.404</v>
      </c>
      <c r="CU45" s="6">
        <v>202.869</v>
      </c>
      <c r="CV45" s="61">
        <v>9785.4500000000007</v>
      </c>
      <c r="CW45" s="6">
        <v>8175.3959999999997</v>
      </c>
      <c r="CX45" s="6">
        <v>1398.9169999999999</v>
      </c>
      <c r="CY45" s="6">
        <v>255.345</v>
      </c>
      <c r="CZ45" s="6">
        <v>211.137</v>
      </c>
      <c r="DA45" s="61">
        <v>9820.2309999999998</v>
      </c>
      <c r="DB45" s="6">
        <v>8195.8169999999991</v>
      </c>
      <c r="DC45" s="6">
        <v>1406.521</v>
      </c>
      <c r="DD45" s="6">
        <v>265.00299999999999</v>
      </c>
      <c r="DE45" s="6">
        <v>217.893</v>
      </c>
      <c r="DF45" s="61">
        <v>9863.7749999999996</v>
      </c>
      <c r="DG45" s="6">
        <v>8222.39</v>
      </c>
      <c r="DH45" s="6">
        <v>1415.201</v>
      </c>
      <c r="DI45" s="6">
        <v>275.84899999999999</v>
      </c>
      <c r="DJ45" s="6">
        <v>226.184</v>
      </c>
      <c r="DK45" s="61">
        <v>9955.1460000000006</v>
      </c>
      <c r="DL45" s="6">
        <v>8264.4509999999991</v>
      </c>
      <c r="DM45" s="6">
        <v>1488.5409999999999</v>
      </c>
      <c r="DN45" s="6">
        <v>336.14100000000002</v>
      </c>
      <c r="DO45" s="6">
        <v>343.13</v>
      </c>
      <c r="DP45" s="115">
        <f>'Non Double Counted #''s'!T45/1000</f>
        <v>10004.341</v>
      </c>
      <c r="DQ45" s="6">
        <v>8295.7849999999999</v>
      </c>
      <c r="DR45" s="6">
        <v>1498.3530000000001</v>
      </c>
      <c r="DS45" s="6">
        <v>352.21600000000001</v>
      </c>
      <c r="DT45" s="6">
        <v>354.67599999999999</v>
      </c>
      <c r="DU45" s="115">
        <f>'Non Double Counted #''s'!Z45/1000</f>
        <v>10037.303</v>
      </c>
      <c r="DV45" s="6">
        <v>8315.5229999999992</v>
      </c>
      <c r="DW45" s="6">
        <v>1504.0239999999999</v>
      </c>
      <c r="DX45" s="6">
        <v>365.11099999999999</v>
      </c>
      <c r="DY45" s="6">
        <v>365.745</v>
      </c>
      <c r="DZ45" s="115">
        <f>'Non Double Counted #''s'!AF45/1000</f>
        <v>10065.880999999999</v>
      </c>
      <c r="EA45" s="6">
        <v>8332.7630000000008</v>
      </c>
      <c r="EB45" s="6">
        <v>1507.4639999999999</v>
      </c>
      <c r="EC45" s="6">
        <v>377.08600000000001</v>
      </c>
      <c r="ED45" s="6">
        <v>376.976</v>
      </c>
      <c r="EE45" s="115">
        <f>'Non Double Counted #''s'!AL45/1000</f>
        <v>10090.280000000001</v>
      </c>
      <c r="EF45" s="6">
        <v>8348.0139999999992</v>
      </c>
      <c r="EG45" s="6">
        <v>1510.989</v>
      </c>
      <c r="EH45" s="6">
        <v>388.38099999999997</v>
      </c>
      <c r="EI45" s="6">
        <v>385.98899999999998</v>
      </c>
      <c r="EJ45" s="115">
        <f>'Non Double Counted #''s'!AR45/1000</f>
        <v>10093.266</v>
      </c>
      <c r="EK45" s="6">
        <v>8345.7759999999998</v>
      </c>
      <c r="EL45" s="6">
        <v>1510.912</v>
      </c>
      <c r="EM45" s="6">
        <v>399.37200000000001</v>
      </c>
      <c r="EN45" s="6">
        <v>394.387</v>
      </c>
      <c r="EO45" s="115">
        <f>'Non Double Counted #''s'!AX45/1000</f>
        <v>10083.878000000001</v>
      </c>
      <c r="EP45" s="6">
        <v>8332.9220000000005</v>
      </c>
      <c r="EQ45" s="6">
        <v>1510.5509999999999</v>
      </c>
      <c r="ER45" s="6">
        <v>409.697</v>
      </c>
      <c r="ES45" s="6">
        <v>401.125</v>
      </c>
      <c r="ET45" s="115">
        <f>'Non Double Counted #''s'!BD45/1000</f>
        <v>10049.790000000001</v>
      </c>
      <c r="EU45" s="6">
        <v>8301.5540000000001</v>
      </c>
      <c r="EV45" s="6">
        <v>1505.713</v>
      </c>
      <c r="EW45" s="6">
        <v>417.74</v>
      </c>
      <c r="EX45" s="6">
        <v>405.62599999999998</v>
      </c>
      <c r="EY45" s="115">
        <f>'Non Double Counted #''s'!BJ45/1000</f>
        <v>10003.422</v>
      </c>
      <c r="EZ45" s="6">
        <v>8260.4330000000009</v>
      </c>
      <c r="FA45" s="6">
        <v>1499.49</v>
      </c>
      <c r="FB45" s="6">
        <v>425.36</v>
      </c>
      <c r="FC45" s="6">
        <v>409.43299999999999</v>
      </c>
      <c r="FD45" s="115">
        <f>'Non Double Counted #''s'!BP45/1000</f>
        <v>9969.7270000000008</v>
      </c>
      <c r="FE45" s="6">
        <v>8231.48</v>
      </c>
      <c r="FF45" s="6">
        <v>1488.942</v>
      </c>
      <c r="FG45" s="6">
        <v>433.10300000000001</v>
      </c>
      <c r="FH45" s="6">
        <v>416.697</v>
      </c>
      <c r="FI45" s="115">
        <f>'Non Double Counted #''s'!BV45/1000</f>
        <v>9883.64</v>
      </c>
      <c r="FJ45" s="6">
        <v>7803.12</v>
      </c>
      <c r="FK45" s="6">
        <v>1400.3620000000001</v>
      </c>
      <c r="FL45" s="6">
        <v>436.358</v>
      </c>
      <c r="FM45" s="6">
        <v>680.15800000000002</v>
      </c>
      <c r="FN45" s="115">
        <f>'Non Double Counted #''s'!CB45/1000</f>
        <v>9876.1869999999999</v>
      </c>
      <c r="FO45" s="6">
        <v>7719.26</v>
      </c>
      <c r="FP45" s="6">
        <v>1484.33</v>
      </c>
      <c r="FQ45" s="6">
        <v>472.34399999999999</v>
      </c>
      <c r="FR45" s="57">
        <v>427.21499999999997</v>
      </c>
      <c r="FS45" s="101">
        <v>9883360</v>
      </c>
      <c r="FT45" s="6">
        <v>7920263</v>
      </c>
      <c r="FU45" s="6">
        <v>1415107</v>
      </c>
      <c r="FV45" s="6">
        <v>456330</v>
      </c>
      <c r="FW45" s="57">
        <v>547990</v>
      </c>
      <c r="FX45" s="101">
        <v>9895622</v>
      </c>
      <c r="FY45" s="101">
        <v>7921617</v>
      </c>
      <c r="FZ45" s="101">
        <v>1410515</v>
      </c>
      <c r="GA45" s="101">
        <v>466594</v>
      </c>
      <c r="GB45" s="151">
        <v>563490</v>
      </c>
      <c r="GC45" s="1">
        <v>9909877</v>
      </c>
      <c r="GD45" s="1">
        <v>7915690</v>
      </c>
      <c r="GE45" s="1">
        <v>1410458</v>
      </c>
      <c r="GF45" s="101">
        <v>476285</v>
      </c>
      <c r="GG45" s="151">
        <v>358915</v>
      </c>
      <c r="GH45" s="101">
        <v>9922576</v>
      </c>
      <c r="GI45" s="101">
        <v>7909096</v>
      </c>
      <c r="GJ45" s="101">
        <v>1410066</v>
      </c>
      <c r="GK45" s="101">
        <v>485974</v>
      </c>
      <c r="GL45" s="151">
        <v>373193</v>
      </c>
      <c r="GM45" s="101">
        <v>9928300</v>
      </c>
      <c r="GN45" s="101">
        <v>7902903</v>
      </c>
      <c r="GO45" s="101">
        <v>1406212</v>
      </c>
      <c r="GP45" s="101">
        <v>492382</v>
      </c>
      <c r="GQ45" s="151">
        <v>382596</v>
      </c>
      <c r="GR45" s="101">
        <v>9962311</v>
      </c>
      <c r="GS45" s="101">
        <v>7914418</v>
      </c>
      <c r="GT45" s="101">
        <v>1408605</v>
      </c>
      <c r="GU45" s="101">
        <v>504857</v>
      </c>
      <c r="GV45" s="151">
        <v>396983</v>
      </c>
      <c r="GW45" s="101">
        <v>9984072</v>
      </c>
      <c r="GX45" s="101">
        <v>7920697</v>
      </c>
      <c r="GY45" s="101">
        <v>1408262</v>
      </c>
      <c r="GZ45" s="101">
        <v>518477</v>
      </c>
      <c r="HA45" s="151">
        <v>408297</v>
      </c>
      <c r="HB45" s="101">
        <v>9986857</v>
      </c>
      <c r="HC45" s="101">
        <v>7911567</v>
      </c>
      <c r="HD45" s="101">
        <v>1407890</v>
      </c>
      <c r="HE45" s="101">
        <v>528205</v>
      </c>
      <c r="HF45" s="151">
        <v>414435</v>
      </c>
      <c r="HG45" s="101">
        <v>9966555</v>
      </c>
      <c r="HH45" s="101">
        <v>7881327</v>
      </c>
      <c r="HI45" s="101">
        <v>1405195</v>
      </c>
      <c r="HJ45" s="101">
        <v>542105</v>
      </c>
      <c r="HK45" s="151">
        <v>416231</v>
      </c>
      <c r="HL45" s="1">
        <v>10037504</v>
      </c>
      <c r="HM45" s="1">
        <v>7917415</v>
      </c>
      <c r="HN45" s="1">
        <v>1424532</v>
      </c>
      <c r="HO45" s="1">
        <v>560135</v>
      </c>
      <c r="HP45" s="1">
        <v>423633</v>
      </c>
      <c r="HQ45" s="1">
        <v>10034113</v>
      </c>
      <c r="HR45" s="1">
        <v>7906333</v>
      </c>
      <c r="HS45" s="1">
        <v>1418343</v>
      </c>
      <c r="HT45" s="1">
        <v>573514</v>
      </c>
      <c r="HU45" s="1">
        <v>74397</v>
      </c>
      <c r="HV45" s="1">
        <v>352444</v>
      </c>
      <c r="HW45" s="1">
        <v>4702</v>
      </c>
      <c r="HX45" s="1">
        <v>431543</v>
      </c>
    </row>
    <row r="46" spans="1:232">
      <c r="A46" s="1" t="s">
        <v>57</v>
      </c>
      <c r="B46" s="6">
        <v>3414</v>
      </c>
      <c r="C46" s="6">
        <v>3372</v>
      </c>
      <c r="D46" s="6">
        <v>22</v>
      </c>
      <c r="E46" s="6">
        <v>20</v>
      </c>
      <c r="F46" s="61">
        <v>3806</v>
      </c>
      <c r="G46" s="6">
        <v>3739</v>
      </c>
      <c r="H46" s="6">
        <v>35</v>
      </c>
      <c r="I46" s="6">
        <v>32</v>
      </c>
      <c r="J46" s="61">
        <v>4077</v>
      </c>
      <c r="K46" s="6">
        <v>3937</v>
      </c>
      <c r="L46" s="6">
        <v>53</v>
      </c>
      <c r="M46" s="6">
        <v>32</v>
      </c>
      <c r="N46" s="6">
        <v>86.9</v>
      </c>
      <c r="O46" s="61">
        <v>4375.665</v>
      </c>
      <c r="P46" s="6">
        <v>4149.9939999999997</v>
      </c>
      <c r="Q46" s="6">
        <v>96.173000000000002</v>
      </c>
      <c r="R46" s="6">
        <v>53.887999999999998</v>
      </c>
      <c r="S46" s="6">
        <v>129.49799999999999</v>
      </c>
      <c r="T46" s="61">
        <v>4919.4790000000003</v>
      </c>
      <c r="U46" s="6">
        <v>4402.1239999999998</v>
      </c>
      <c r="V46" s="6">
        <v>167.857</v>
      </c>
      <c r="W46" s="6">
        <v>141.786</v>
      </c>
      <c r="X46" s="6">
        <v>349.49799999999999</v>
      </c>
      <c r="Y46" s="61">
        <v>4111.6679999999997</v>
      </c>
      <c r="Z46" s="6">
        <v>3977.2689999999998</v>
      </c>
      <c r="AA46" s="6">
        <v>58.822000000000003</v>
      </c>
      <c r="AB46" s="6">
        <v>34.304000000000002</v>
      </c>
      <c r="AC46" s="6">
        <v>75.576999999999998</v>
      </c>
      <c r="AD46" s="61">
        <v>4131.4380000000001</v>
      </c>
      <c r="AE46" s="6">
        <v>3987.355</v>
      </c>
      <c r="AF46" s="6">
        <v>62.930999999999997</v>
      </c>
      <c r="AG46" s="6">
        <v>36.063000000000002</v>
      </c>
      <c r="AH46" s="6">
        <v>81.152000000000001</v>
      </c>
      <c r="AI46" s="61">
        <v>4141.4449999999997</v>
      </c>
      <c r="AJ46" s="6">
        <v>3988.6959999999999</v>
      </c>
      <c r="AK46" s="6">
        <v>66.808000000000007</v>
      </c>
      <c r="AL46" s="6">
        <v>37.81</v>
      </c>
      <c r="AM46" s="6">
        <v>85.941000000000003</v>
      </c>
      <c r="AN46" s="61">
        <v>4157.7030000000004</v>
      </c>
      <c r="AO46" s="6">
        <v>3995.9319999999998</v>
      </c>
      <c r="AP46" s="6">
        <v>70.543000000000006</v>
      </c>
      <c r="AQ46" s="6">
        <v>39.725999999999999</v>
      </c>
      <c r="AR46" s="6">
        <v>91.227999999999994</v>
      </c>
      <c r="AS46" s="61">
        <v>4184.2960000000003</v>
      </c>
      <c r="AT46" s="6">
        <v>4012.268</v>
      </c>
      <c r="AU46" s="6">
        <v>74.933999999999997</v>
      </c>
      <c r="AV46" s="6">
        <v>41.738999999999997</v>
      </c>
      <c r="AW46" s="6">
        <v>97.093999999999994</v>
      </c>
      <c r="AX46" s="61">
        <v>4205.2120000000004</v>
      </c>
      <c r="AY46" s="6">
        <v>4023.1619999999998</v>
      </c>
      <c r="AZ46" s="6">
        <v>79.042000000000002</v>
      </c>
      <c r="BA46" s="6">
        <v>43.752000000000002</v>
      </c>
      <c r="BB46" s="6">
        <v>103.008</v>
      </c>
      <c r="BC46" s="61">
        <v>4235.1400000000003</v>
      </c>
      <c r="BD46" s="6">
        <v>4042.875</v>
      </c>
      <c r="BE46" s="6">
        <v>83.150999999999996</v>
      </c>
      <c r="BF46" s="6">
        <v>46.042000000000002</v>
      </c>
      <c r="BG46" s="6">
        <v>109.114</v>
      </c>
      <c r="BH46" s="61">
        <v>4296.1670000000004</v>
      </c>
      <c r="BI46" s="6">
        <v>4091.8939999999998</v>
      </c>
      <c r="BJ46" s="6">
        <v>87.99</v>
      </c>
      <c r="BK46" s="6">
        <v>48.9</v>
      </c>
      <c r="BL46" s="6">
        <v>116.283</v>
      </c>
      <c r="BM46" s="61">
        <v>4338.049</v>
      </c>
      <c r="BN46" s="6">
        <v>4121.7659999999996</v>
      </c>
      <c r="BO46" s="6">
        <v>92.62</v>
      </c>
      <c r="BP46" s="6">
        <v>51.621000000000002</v>
      </c>
      <c r="BQ46" s="6">
        <v>123.663</v>
      </c>
      <c r="BR46" s="61">
        <v>4427.7030000000004</v>
      </c>
      <c r="BS46" s="6">
        <v>4191.6589999999997</v>
      </c>
      <c r="BT46" s="6">
        <v>100.146</v>
      </c>
      <c r="BU46" s="6">
        <v>56.759</v>
      </c>
      <c r="BV46" s="6">
        <v>135.898</v>
      </c>
      <c r="BW46" s="61">
        <v>4471.7380000000003</v>
      </c>
      <c r="BX46" s="6">
        <v>4222.22</v>
      </c>
      <c r="BY46" s="6">
        <v>105.901</v>
      </c>
      <c r="BZ46" s="6">
        <v>59.991999999999997</v>
      </c>
      <c r="CA46" s="6">
        <v>143.61699999999999</v>
      </c>
      <c r="CB46" s="61">
        <v>4523.5600000000004</v>
      </c>
      <c r="CC46" s="6">
        <v>4262.241</v>
      </c>
      <c r="CD46" s="6">
        <v>111.55800000000001</v>
      </c>
      <c r="CE46" s="6">
        <v>64.138999999999996</v>
      </c>
      <c r="CF46" s="6">
        <v>149.761</v>
      </c>
      <c r="CG46" s="61">
        <v>4565.7809999999999</v>
      </c>
      <c r="CH46" s="6">
        <v>4292.357</v>
      </c>
      <c r="CI46" s="6">
        <v>117.49299999999999</v>
      </c>
      <c r="CJ46" s="6">
        <v>66.902000000000001</v>
      </c>
      <c r="CK46" s="6">
        <v>155.93100000000001</v>
      </c>
      <c r="CL46" s="61">
        <v>4604.9470000000001</v>
      </c>
      <c r="CM46" s="6">
        <v>4319.2349999999997</v>
      </c>
      <c r="CN46" s="6">
        <v>123.001</v>
      </c>
      <c r="CO46" s="6">
        <v>70.825999999999993</v>
      </c>
      <c r="CP46" s="6">
        <v>162.71100000000001</v>
      </c>
      <c r="CQ46" s="61">
        <v>4648.0810000000001</v>
      </c>
      <c r="CR46" s="6">
        <v>4352.2749999999996</v>
      </c>
      <c r="CS46" s="6">
        <v>128.17500000000001</v>
      </c>
      <c r="CT46" s="6">
        <v>75.510999999999996</v>
      </c>
      <c r="CU46" s="6">
        <v>167.631</v>
      </c>
      <c r="CV46" s="61">
        <v>4687.7259999999997</v>
      </c>
      <c r="CW46" s="6">
        <v>4378.6139999999996</v>
      </c>
      <c r="CX46" s="6">
        <v>134.15100000000001</v>
      </c>
      <c r="CY46" s="6">
        <v>81.278000000000006</v>
      </c>
      <c r="CZ46" s="6">
        <v>174.96100000000001</v>
      </c>
      <c r="DA46" s="61">
        <v>4726.4110000000001</v>
      </c>
      <c r="DB46" s="6">
        <v>4403.2749999999996</v>
      </c>
      <c r="DC46" s="6">
        <v>141.19200000000001</v>
      </c>
      <c r="DD46" s="6">
        <v>87.281000000000006</v>
      </c>
      <c r="DE46" s="6">
        <v>181.94399999999999</v>
      </c>
      <c r="DF46" s="61">
        <v>4775.5079999999998</v>
      </c>
      <c r="DG46" s="6">
        <v>4437.8</v>
      </c>
      <c r="DH46" s="6">
        <v>148.596</v>
      </c>
      <c r="DI46" s="6">
        <v>92.588999999999999</v>
      </c>
      <c r="DJ46" s="6">
        <v>189.11199999999999</v>
      </c>
      <c r="DK46" s="61">
        <v>4933.7870000000003</v>
      </c>
      <c r="DL46" s="6">
        <v>4541.1670000000004</v>
      </c>
      <c r="DM46" s="6">
        <v>208.20099999999999</v>
      </c>
      <c r="DN46" s="6">
        <v>149.53800000000001</v>
      </c>
      <c r="DO46" s="6">
        <v>250.39699999999999</v>
      </c>
      <c r="DP46" s="115">
        <f>'Non Double Counted #''s'!T46/1000</f>
        <v>4982.3389999999999</v>
      </c>
      <c r="DQ46" s="6">
        <v>4574.57</v>
      </c>
      <c r="DR46" s="6">
        <v>217.999</v>
      </c>
      <c r="DS46" s="6">
        <v>160.40299999999999</v>
      </c>
      <c r="DT46" s="6">
        <v>258.024</v>
      </c>
      <c r="DU46" s="115">
        <f>'Non Double Counted #''s'!Z46/1000</f>
        <v>5016.643</v>
      </c>
      <c r="DV46" s="6">
        <v>4595.3940000000002</v>
      </c>
      <c r="DW46" s="6">
        <v>226.411</v>
      </c>
      <c r="DX46" s="6">
        <v>169.43700000000001</v>
      </c>
      <c r="DY46" s="6">
        <v>265.267</v>
      </c>
      <c r="DZ46" s="115">
        <f>'Non Double Counted #''s'!AF46/1000</f>
        <v>5046.7079999999996</v>
      </c>
      <c r="EA46" s="6">
        <v>4612.8639999999996</v>
      </c>
      <c r="EB46" s="6">
        <v>234.70099999999999</v>
      </c>
      <c r="EC46" s="6">
        <v>178.078</v>
      </c>
      <c r="ED46" s="6">
        <v>271.68200000000002</v>
      </c>
      <c r="EE46" s="115">
        <f>'Non Double Counted #''s'!AL46/1000</f>
        <v>5078.0140000000001</v>
      </c>
      <c r="EF46" s="6">
        <v>4630.9560000000001</v>
      </c>
      <c r="EG46" s="6">
        <v>243.43799999999999</v>
      </c>
      <c r="EH46" s="6">
        <v>186.88499999999999</v>
      </c>
      <c r="EI46" s="6">
        <v>278.60599999999999</v>
      </c>
      <c r="EJ46" s="115">
        <f>'Non Double Counted #''s'!AR46/1000</f>
        <v>5104.8900000000003</v>
      </c>
      <c r="EK46" s="6">
        <v>4645.5060000000003</v>
      </c>
      <c r="EL46" s="6">
        <v>251.43199999999999</v>
      </c>
      <c r="EM46" s="6">
        <v>195.988</v>
      </c>
      <c r="EN46" s="6">
        <v>285.245</v>
      </c>
      <c r="EO46" s="115">
        <f>'Non Double Counted #''s'!AX46/1000</f>
        <v>5143.134</v>
      </c>
      <c r="EP46" s="6">
        <v>4667.4629999999997</v>
      </c>
      <c r="EQ46" s="6">
        <v>262.01799999999997</v>
      </c>
      <c r="ER46" s="6">
        <v>205.94300000000001</v>
      </c>
      <c r="ES46" s="6">
        <v>293.76</v>
      </c>
      <c r="ET46" s="115">
        <f>'Non Double Counted #''s'!BD46/1000</f>
        <v>5182.3599999999997</v>
      </c>
      <c r="EU46" s="6">
        <v>4693.5839999999998</v>
      </c>
      <c r="EV46" s="6">
        <v>270.82600000000002</v>
      </c>
      <c r="EW46" s="6">
        <v>214.845</v>
      </c>
      <c r="EX46" s="6">
        <v>300.923</v>
      </c>
      <c r="EY46" s="115">
        <f>'Non Double Counted #''s'!BJ46/1000</f>
        <v>5220.393</v>
      </c>
      <c r="EZ46" s="6">
        <v>4721.2250000000004</v>
      </c>
      <c r="FA46" s="6">
        <v>277.45699999999999</v>
      </c>
      <c r="FB46" s="6">
        <v>223.31200000000001</v>
      </c>
      <c r="FC46" s="6">
        <v>307.48599999999999</v>
      </c>
      <c r="FD46" s="115">
        <f>'Non Double Counted #''s'!BP46/1000</f>
        <v>5266.2139999999999</v>
      </c>
      <c r="FE46" s="6">
        <v>4739.0789999999997</v>
      </c>
      <c r="FF46" s="6">
        <v>288.46300000000002</v>
      </c>
      <c r="FG46" s="6">
        <v>233.61199999999999</v>
      </c>
      <c r="FH46" s="6">
        <v>327.24299999999999</v>
      </c>
      <c r="FI46" s="115">
        <f>'Non Double Counted #''s'!BV46/1000</f>
        <v>5303.9250000000002</v>
      </c>
      <c r="FJ46" s="6">
        <v>4524.0619999999999</v>
      </c>
      <c r="FK46" s="6">
        <v>274.41199999999998</v>
      </c>
      <c r="FL46" s="6">
        <v>250.25800000000001</v>
      </c>
      <c r="FM46" s="6">
        <v>505.45099999999996</v>
      </c>
      <c r="FN46" s="115">
        <f>'Non Double Counted #''s'!CB46/1000</f>
        <v>5344.8609999999999</v>
      </c>
      <c r="FO46" s="6">
        <v>4520.6509999999998</v>
      </c>
      <c r="FP46" s="6">
        <v>325.69900000000001</v>
      </c>
      <c r="FQ46" s="6">
        <v>274.06099999999998</v>
      </c>
      <c r="FR46" s="57">
        <v>350.50900000000001</v>
      </c>
      <c r="FS46" s="101">
        <v>5379139</v>
      </c>
      <c r="FT46" s="6">
        <v>4654134</v>
      </c>
      <c r="FU46" s="6">
        <v>297962</v>
      </c>
      <c r="FV46" s="6">
        <v>264359</v>
      </c>
      <c r="FW46" s="57">
        <v>427043</v>
      </c>
      <c r="FX46" s="101">
        <v>5420380</v>
      </c>
      <c r="FY46" s="101">
        <v>4670097</v>
      </c>
      <c r="FZ46" s="101">
        <v>308319</v>
      </c>
      <c r="GA46" s="101">
        <v>270545</v>
      </c>
      <c r="GB46" s="151">
        <v>441964</v>
      </c>
      <c r="GC46" s="1">
        <v>5457173</v>
      </c>
      <c r="GD46" s="1">
        <v>4677716</v>
      </c>
      <c r="GE46" s="1">
        <v>320423</v>
      </c>
      <c r="GF46" s="101">
        <v>277009</v>
      </c>
      <c r="GG46" s="151">
        <v>332247</v>
      </c>
      <c r="GH46" s="101">
        <v>5489594</v>
      </c>
      <c r="GI46" s="101">
        <v>4685506</v>
      </c>
      <c r="GJ46" s="101">
        <v>328815</v>
      </c>
      <c r="GK46" s="101">
        <v>284214</v>
      </c>
      <c r="GL46" s="151">
        <v>344710</v>
      </c>
      <c r="GM46" s="101">
        <v>5519952</v>
      </c>
      <c r="GN46" s="101">
        <v>4691265</v>
      </c>
      <c r="GO46" s="101">
        <v>344322</v>
      </c>
      <c r="GP46" s="101">
        <v>289422</v>
      </c>
      <c r="GQ46" s="151">
        <v>349901</v>
      </c>
      <c r="GR46" s="101">
        <v>5576606</v>
      </c>
      <c r="GS46" s="101">
        <v>4708215</v>
      </c>
      <c r="GT46" s="101">
        <v>365225</v>
      </c>
      <c r="GU46" s="101">
        <v>301407</v>
      </c>
      <c r="GV46" s="151">
        <v>364015</v>
      </c>
      <c r="GW46" s="101">
        <v>5606249</v>
      </c>
      <c r="GX46" s="101">
        <v>4713995</v>
      </c>
      <c r="GY46" s="101">
        <v>382612</v>
      </c>
      <c r="GZ46" s="101">
        <v>308256</v>
      </c>
      <c r="HA46" s="151">
        <v>367581</v>
      </c>
      <c r="HB46" s="101">
        <v>5639632</v>
      </c>
      <c r="HC46" s="101">
        <v>4723931</v>
      </c>
      <c r="HD46" s="101">
        <v>395556</v>
      </c>
      <c r="HE46" s="101">
        <v>315130</v>
      </c>
      <c r="HF46" s="151">
        <v>374200</v>
      </c>
      <c r="HG46" s="101">
        <v>5657342</v>
      </c>
      <c r="HH46" s="101">
        <v>4711873</v>
      </c>
      <c r="HI46" s="101">
        <v>409573</v>
      </c>
      <c r="HJ46" s="101">
        <v>321686</v>
      </c>
      <c r="HK46" s="151">
        <v>383193</v>
      </c>
      <c r="HL46" s="1">
        <v>5711471</v>
      </c>
      <c r="HM46" s="1">
        <v>4739123</v>
      </c>
      <c r="HN46" s="1">
        <v>424025</v>
      </c>
      <c r="HO46" s="1">
        <v>333620</v>
      </c>
      <c r="HP46" s="1">
        <v>390782</v>
      </c>
      <c r="HQ46" s="1">
        <v>5717184</v>
      </c>
      <c r="HR46" s="1">
        <v>4722046</v>
      </c>
      <c r="HS46" s="1">
        <v>437333</v>
      </c>
      <c r="HT46" s="1">
        <v>341414</v>
      </c>
      <c r="HU46" s="1">
        <v>78885</v>
      </c>
      <c r="HV46" s="1">
        <v>313223</v>
      </c>
      <c r="HW46" s="1">
        <v>5025</v>
      </c>
      <c r="HX46" s="1">
        <v>397133</v>
      </c>
    </row>
    <row r="47" spans="1:232">
      <c r="A47" s="1" t="s">
        <v>58</v>
      </c>
      <c r="B47" s="6">
        <v>4320</v>
      </c>
      <c r="C47" s="6">
        <v>3923</v>
      </c>
      <c r="D47" s="6">
        <v>391</v>
      </c>
      <c r="E47" s="6">
        <v>6</v>
      </c>
      <c r="F47" s="61">
        <v>4678</v>
      </c>
      <c r="G47" s="6">
        <v>4182</v>
      </c>
      <c r="H47" s="6">
        <v>480</v>
      </c>
      <c r="I47" s="6">
        <v>16</v>
      </c>
      <c r="J47" s="61">
        <v>4917</v>
      </c>
      <c r="K47" s="6">
        <v>4346</v>
      </c>
      <c r="L47" s="6">
        <v>514</v>
      </c>
      <c r="M47" s="6">
        <v>52</v>
      </c>
      <c r="N47" s="6">
        <v>56.9</v>
      </c>
      <c r="O47" s="61">
        <v>5116.9009999999998</v>
      </c>
      <c r="P47" s="6">
        <v>4505.2129999999997</v>
      </c>
      <c r="Q47" s="6">
        <v>549.71900000000005</v>
      </c>
      <c r="R47" s="6">
        <v>61.698</v>
      </c>
      <c r="S47" s="6">
        <v>61.969000000000001</v>
      </c>
      <c r="T47" s="61">
        <v>5595.2110000000002</v>
      </c>
      <c r="U47" s="6">
        <v>4746.9520000000002</v>
      </c>
      <c r="V47" s="6">
        <v>622.08699999999999</v>
      </c>
      <c r="W47" s="6">
        <v>116.373</v>
      </c>
      <c r="X47" s="6">
        <v>226.172</v>
      </c>
      <c r="Y47" s="61">
        <v>4932.0659999999998</v>
      </c>
      <c r="Z47" s="6">
        <v>4373.4210000000003</v>
      </c>
      <c r="AA47" s="6">
        <v>517.74599999999998</v>
      </c>
      <c r="AB47" s="6">
        <v>52.579000000000001</v>
      </c>
      <c r="AC47" s="6">
        <v>40.899000000000001</v>
      </c>
      <c r="AD47" s="61">
        <v>4929.4359999999997</v>
      </c>
      <c r="AE47" s="6">
        <v>4367.75</v>
      </c>
      <c r="AF47" s="6">
        <v>518.75199999999995</v>
      </c>
      <c r="AG47" s="6">
        <v>52.954999999999998</v>
      </c>
      <c r="AH47" s="6">
        <v>42.933999999999997</v>
      </c>
      <c r="AI47" s="61">
        <v>4943.7340000000004</v>
      </c>
      <c r="AJ47" s="6">
        <v>4377.5959999999995</v>
      </c>
      <c r="AK47" s="6">
        <v>521.30200000000002</v>
      </c>
      <c r="AL47" s="6">
        <v>53.618000000000002</v>
      </c>
      <c r="AM47" s="6">
        <v>44.835999999999999</v>
      </c>
      <c r="AN47" s="61">
        <v>4975.29</v>
      </c>
      <c r="AO47" s="6">
        <v>4401.9870000000001</v>
      </c>
      <c r="AP47" s="6">
        <v>526.29600000000005</v>
      </c>
      <c r="AQ47" s="6">
        <v>54.741</v>
      </c>
      <c r="AR47" s="6">
        <v>47.006999999999998</v>
      </c>
      <c r="AS47" s="61">
        <v>5000.2640000000001</v>
      </c>
      <c r="AT47" s="6">
        <v>4419.5169999999998</v>
      </c>
      <c r="AU47" s="6">
        <v>531.27300000000002</v>
      </c>
      <c r="AV47" s="6">
        <v>55.725000000000001</v>
      </c>
      <c r="AW47" s="6">
        <v>49.473999999999997</v>
      </c>
      <c r="AX47" s="61">
        <v>5023.0820000000003</v>
      </c>
      <c r="AY47" s="6">
        <v>4435.4610000000002</v>
      </c>
      <c r="AZ47" s="6">
        <v>535.69100000000003</v>
      </c>
      <c r="BA47" s="6">
        <v>56.756</v>
      </c>
      <c r="BB47" s="6">
        <v>51.93</v>
      </c>
      <c r="BC47" s="61">
        <v>5056.7030000000004</v>
      </c>
      <c r="BD47" s="6">
        <v>4462.6869999999999</v>
      </c>
      <c r="BE47" s="6">
        <v>539.68899999999996</v>
      </c>
      <c r="BF47" s="6">
        <v>58.043999999999997</v>
      </c>
      <c r="BG47" s="6">
        <v>54.326999999999998</v>
      </c>
      <c r="BH47" s="61">
        <v>5081.7340000000004</v>
      </c>
      <c r="BI47" s="6">
        <v>4480.5929999999998</v>
      </c>
      <c r="BJ47" s="6">
        <v>544.10699999999997</v>
      </c>
      <c r="BK47" s="6">
        <v>59.411000000000001</v>
      </c>
      <c r="BL47" s="6">
        <v>57.033999999999999</v>
      </c>
      <c r="BM47" s="61">
        <v>5095.82</v>
      </c>
      <c r="BN47" s="6">
        <v>4489.3469999999998</v>
      </c>
      <c r="BO47" s="6">
        <v>546.61</v>
      </c>
      <c r="BP47" s="6">
        <v>60.588999999999999</v>
      </c>
      <c r="BQ47" s="6">
        <v>59.863</v>
      </c>
      <c r="BR47" s="61">
        <v>5157.6549999999997</v>
      </c>
      <c r="BS47" s="6">
        <v>4534.8320000000003</v>
      </c>
      <c r="BT47" s="6">
        <v>558.46699999999998</v>
      </c>
      <c r="BU47" s="6">
        <v>63.298000000000002</v>
      </c>
      <c r="BV47" s="6">
        <v>64.355999999999995</v>
      </c>
      <c r="BW47" s="61">
        <v>5193.5150000000003</v>
      </c>
      <c r="BX47" s="6">
        <v>4560.13</v>
      </c>
      <c r="BY47" s="6">
        <v>566.15800000000002</v>
      </c>
      <c r="BZ47" s="6">
        <v>65.707999999999998</v>
      </c>
      <c r="CA47" s="6">
        <v>67.227000000000004</v>
      </c>
      <c r="CB47" s="61">
        <v>5237.8130000000001</v>
      </c>
      <c r="CC47" s="6">
        <v>4593.2539999999999</v>
      </c>
      <c r="CD47" s="6">
        <v>575.03899999999999</v>
      </c>
      <c r="CE47" s="6">
        <v>68.177999999999997</v>
      </c>
      <c r="CF47" s="6">
        <v>69.52</v>
      </c>
      <c r="CG47" s="61">
        <v>5291.2150000000001</v>
      </c>
      <c r="CH47" s="6">
        <v>4634.875</v>
      </c>
      <c r="CI47" s="6">
        <v>584.52700000000004</v>
      </c>
      <c r="CJ47" s="6">
        <v>71.225999999999999</v>
      </c>
      <c r="CK47" s="6">
        <v>71.813000000000002</v>
      </c>
      <c r="CL47" s="61">
        <v>5337.3549999999996</v>
      </c>
      <c r="CM47" s="6">
        <v>4671.7939999999999</v>
      </c>
      <c r="CN47" s="6">
        <v>591.69000000000005</v>
      </c>
      <c r="CO47" s="6">
        <v>74.075000000000003</v>
      </c>
      <c r="CP47" s="6">
        <v>73.870999999999995</v>
      </c>
      <c r="CQ47" s="61">
        <v>5368.9110000000001</v>
      </c>
      <c r="CR47" s="6">
        <v>4694.3230000000003</v>
      </c>
      <c r="CS47" s="6">
        <v>598.04700000000003</v>
      </c>
      <c r="CT47" s="6">
        <v>77.950999999999993</v>
      </c>
      <c r="CU47" s="6">
        <v>76.540999999999997</v>
      </c>
      <c r="CV47" s="61">
        <v>5407.1130000000003</v>
      </c>
      <c r="CW47" s="6">
        <v>4722.08</v>
      </c>
      <c r="CX47" s="6">
        <v>606.30600000000004</v>
      </c>
      <c r="CY47" s="6">
        <v>82.472999999999999</v>
      </c>
      <c r="CZ47" s="6">
        <v>78.727000000000004</v>
      </c>
      <c r="DA47" s="61">
        <v>5437.5619999999999</v>
      </c>
      <c r="DB47" s="6">
        <v>4745.027</v>
      </c>
      <c r="DC47" s="6">
        <v>612.05799999999999</v>
      </c>
      <c r="DD47" s="6">
        <v>87.322000000000003</v>
      </c>
      <c r="DE47" s="6">
        <v>80.477000000000004</v>
      </c>
      <c r="DF47" s="61">
        <v>5468.3379999999997</v>
      </c>
      <c r="DG47" s="6">
        <v>4769.0060000000003</v>
      </c>
      <c r="DH47" s="6">
        <v>617.14800000000002</v>
      </c>
      <c r="DI47" s="6">
        <v>91.475999999999999</v>
      </c>
      <c r="DJ47" s="6">
        <v>82.183999999999997</v>
      </c>
      <c r="DK47" s="61">
        <v>5605.8680000000004</v>
      </c>
      <c r="DL47" s="6">
        <v>4869.8289999999997</v>
      </c>
      <c r="DM47" s="6">
        <v>660.36</v>
      </c>
      <c r="DN47" s="6">
        <v>123.07899999999999</v>
      </c>
      <c r="DO47" s="6">
        <v>144.898</v>
      </c>
      <c r="DP47" s="115">
        <f>'Non Double Counted #''s'!T47/1000</f>
        <v>5641.9939999999997</v>
      </c>
      <c r="DQ47" s="6">
        <v>4895.9250000000002</v>
      </c>
      <c r="DR47" s="6">
        <v>668.08299999999997</v>
      </c>
      <c r="DS47" s="6">
        <v>131.79900000000001</v>
      </c>
      <c r="DT47" s="6">
        <v>149.84800000000001</v>
      </c>
      <c r="DU47" s="115">
        <f>'Non Double Counted #''s'!Z47/1000</f>
        <v>5675.6409999999996</v>
      </c>
      <c r="DV47" s="6">
        <v>4920.5460000000003</v>
      </c>
      <c r="DW47" s="6">
        <v>674.71100000000001</v>
      </c>
      <c r="DX47" s="6">
        <v>140.33600000000001</v>
      </c>
      <c r="DY47" s="6">
        <v>154.76900000000001</v>
      </c>
      <c r="DZ47" s="115">
        <f>'Non Double Counted #''s'!AF47/1000</f>
        <v>5704.6390000000001</v>
      </c>
      <c r="EA47" s="6">
        <v>4941.8639999999996</v>
      </c>
      <c r="EB47" s="6">
        <v>680.31</v>
      </c>
      <c r="EC47" s="6">
        <v>148.631</v>
      </c>
      <c r="ED47" s="6">
        <v>159.20699999999999</v>
      </c>
      <c r="EE47" s="115">
        <f>'Non Double Counted #''s'!AL47/1000</f>
        <v>5742.65</v>
      </c>
      <c r="EF47" s="6">
        <v>4970.625</v>
      </c>
      <c r="EG47" s="6">
        <v>687.18399999999997</v>
      </c>
      <c r="EH47" s="6">
        <v>157.23099999999999</v>
      </c>
      <c r="EI47" s="6">
        <v>164.077</v>
      </c>
      <c r="EJ47" s="115">
        <f>'Non Double Counted #''s'!AR47/1000</f>
        <v>5785.13</v>
      </c>
      <c r="EK47" s="6">
        <v>5003.5649999999996</v>
      </c>
      <c r="EL47" s="6">
        <v>694.48099999999999</v>
      </c>
      <c r="EM47" s="6">
        <v>166.416</v>
      </c>
      <c r="EN47" s="6">
        <v>169.286</v>
      </c>
      <c r="EO47" s="115">
        <f>'Non Double Counted #''s'!AX47/1000</f>
        <v>5832.9769999999999</v>
      </c>
      <c r="EP47" s="6">
        <v>5040.8869999999997</v>
      </c>
      <c r="EQ47" s="6">
        <v>702.65099999999995</v>
      </c>
      <c r="ER47" s="6">
        <v>176.62700000000001</v>
      </c>
      <c r="ES47" s="6">
        <v>174.38499999999999</v>
      </c>
      <c r="ET47" s="115">
        <f>'Non Double Counted #''s'!BD47/1000</f>
        <v>5878.3990000000003</v>
      </c>
      <c r="EU47" s="6">
        <v>5077.8890000000001</v>
      </c>
      <c r="EV47" s="6">
        <v>709.10699999999997</v>
      </c>
      <c r="EW47" s="6">
        <v>186.42500000000001</v>
      </c>
      <c r="EX47" s="6">
        <v>179.31200000000001</v>
      </c>
      <c r="EY47" s="115">
        <f>'Non Double Counted #''s'!BJ47/1000</f>
        <v>5911.6049999999996</v>
      </c>
      <c r="EZ47" s="6">
        <v>5103.8860000000004</v>
      </c>
      <c r="FA47" s="6">
        <v>714.89700000000005</v>
      </c>
      <c r="FB47" s="6">
        <v>194.82499999999999</v>
      </c>
      <c r="FC47" s="6">
        <v>183.11600000000001</v>
      </c>
      <c r="FD47" s="115">
        <f>'Non Double Counted #''s'!BP47/1000</f>
        <v>5987.58</v>
      </c>
      <c r="FE47" s="6">
        <v>5164.1959999999999</v>
      </c>
      <c r="FF47" s="6">
        <v>725.65700000000004</v>
      </c>
      <c r="FG47" s="6">
        <v>209.607</v>
      </c>
      <c r="FH47" s="6">
        <v>191.28800000000001</v>
      </c>
      <c r="FI47" s="115">
        <f>'Non Double Counted #''s'!BV47/1000</f>
        <v>5988.9269999999997</v>
      </c>
      <c r="FJ47" s="6">
        <v>4958.7700000000004</v>
      </c>
      <c r="FK47" s="6">
        <v>693.39099999999996</v>
      </c>
      <c r="FL47" s="6">
        <v>212.47</v>
      </c>
      <c r="FM47" s="6">
        <v>336.76599999999996</v>
      </c>
      <c r="FN47" s="115">
        <f>'Non Double Counted #''s'!CB47/1000</f>
        <v>6010.6880000000001</v>
      </c>
      <c r="FO47" s="6">
        <v>4957.4179999999997</v>
      </c>
      <c r="FP47" s="6">
        <v>743.81</v>
      </c>
      <c r="FQ47" s="6">
        <v>232.86699999999999</v>
      </c>
      <c r="FR47" s="57">
        <v>201.28700000000001</v>
      </c>
      <c r="FS47" s="101">
        <v>6021988</v>
      </c>
      <c r="FT47" s="6">
        <v>5049604</v>
      </c>
      <c r="FU47" s="6">
        <v>706079</v>
      </c>
      <c r="FV47" s="6">
        <v>225314</v>
      </c>
      <c r="FW47" s="57">
        <v>266305</v>
      </c>
      <c r="FX47" s="101">
        <v>6044171</v>
      </c>
      <c r="FY47" s="101">
        <v>5059407</v>
      </c>
      <c r="FZ47" s="101">
        <v>710147</v>
      </c>
      <c r="GA47" s="101">
        <v>232947</v>
      </c>
      <c r="GB47" s="151">
        <v>274617</v>
      </c>
      <c r="GC47" s="1">
        <v>6063589</v>
      </c>
      <c r="GD47" s="1">
        <v>5063452</v>
      </c>
      <c r="GE47" s="1">
        <v>714595</v>
      </c>
      <c r="GF47" s="101">
        <v>240222</v>
      </c>
      <c r="GG47" s="151">
        <v>157568</v>
      </c>
      <c r="GH47" s="101">
        <v>6083672</v>
      </c>
      <c r="GI47" s="101">
        <v>5069110</v>
      </c>
      <c r="GJ47" s="101">
        <v>718518</v>
      </c>
      <c r="GK47" s="101">
        <v>247567</v>
      </c>
      <c r="GL47" s="151">
        <v>163762</v>
      </c>
      <c r="GM47" s="101">
        <v>6093000</v>
      </c>
      <c r="GN47" s="101">
        <v>5071682</v>
      </c>
      <c r="GO47" s="101">
        <v>720905</v>
      </c>
      <c r="GP47" s="101">
        <v>250476</v>
      </c>
      <c r="GQ47" s="151">
        <v>164806</v>
      </c>
      <c r="GR47" s="101">
        <v>6113532</v>
      </c>
      <c r="GS47" s="101">
        <v>5080444</v>
      </c>
      <c r="GT47" s="101">
        <v>723029</v>
      </c>
      <c r="GU47" s="101">
        <v>259154</v>
      </c>
      <c r="GV47" s="151">
        <v>170200</v>
      </c>
      <c r="GW47" s="101">
        <v>6121623</v>
      </c>
      <c r="GX47" s="101">
        <v>5080690</v>
      </c>
      <c r="GY47" s="101">
        <v>723809</v>
      </c>
      <c r="GZ47" s="101">
        <v>262383</v>
      </c>
      <c r="HA47" s="151">
        <v>173901</v>
      </c>
      <c r="HB47" s="101">
        <v>6137428</v>
      </c>
      <c r="HC47" s="101">
        <v>5086188</v>
      </c>
      <c r="HD47" s="101">
        <v>725579</v>
      </c>
      <c r="HE47" s="101">
        <v>268708</v>
      </c>
      <c r="HF47" s="151">
        <v>179008</v>
      </c>
      <c r="HG47" s="101">
        <v>6151548</v>
      </c>
      <c r="HH47" s="101">
        <v>5089565</v>
      </c>
      <c r="HI47" s="101">
        <v>725295</v>
      </c>
      <c r="HJ47" s="101">
        <v>276072</v>
      </c>
      <c r="HK47" s="151">
        <v>183851</v>
      </c>
      <c r="HL47" s="1">
        <v>6169823</v>
      </c>
      <c r="HM47" s="1">
        <v>5091932</v>
      </c>
      <c r="HN47" s="1">
        <v>729244</v>
      </c>
      <c r="HO47" s="1">
        <v>288918</v>
      </c>
      <c r="HP47" s="1">
        <v>188364</v>
      </c>
      <c r="HQ47" s="1">
        <v>6177957</v>
      </c>
      <c r="HR47" s="1">
        <v>5095625</v>
      </c>
      <c r="HS47" s="1">
        <v>725317</v>
      </c>
      <c r="HT47" s="1">
        <v>298485</v>
      </c>
      <c r="HU47" s="1">
        <v>37863</v>
      </c>
      <c r="HV47" s="1">
        <v>142623</v>
      </c>
      <c r="HW47" s="1">
        <v>11788</v>
      </c>
      <c r="HX47" s="1">
        <v>192274</v>
      </c>
    </row>
    <row r="48" spans="1:232">
      <c r="A48" s="1" t="s">
        <v>59</v>
      </c>
      <c r="B48" s="6">
        <v>1411</v>
      </c>
      <c r="C48" s="6">
        <v>1375</v>
      </c>
      <c r="D48" s="6">
        <v>29</v>
      </c>
      <c r="E48" s="6">
        <v>7</v>
      </c>
      <c r="F48" s="61">
        <v>1486</v>
      </c>
      <c r="G48" s="6">
        <v>1436</v>
      </c>
      <c r="H48" s="6">
        <v>40</v>
      </c>
      <c r="I48" s="6">
        <v>10</v>
      </c>
      <c r="J48" s="61">
        <v>1570</v>
      </c>
      <c r="K48" s="6">
        <v>1491</v>
      </c>
      <c r="L48" s="6">
        <v>48</v>
      </c>
      <c r="M48" s="6">
        <v>28</v>
      </c>
      <c r="N48" s="6">
        <v>31</v>
      </c>
      <c r="O48" s="61">
        <v>1578.4169999999999</v>
      </c>
      <c r="P48" s="6">
        <v>1495.0709999999999</v>
      </c>
      <c r="Q48" s="6">
        <v>57.862000000000002</v>
      </c>
      <c r="R48" s="6">
        <v>36.969000000000001</v>
      </c>
      <c r="S48" s="6">
        <v>25.484000000000002</v>
      </c>
      <c r="T48" s="61">
        <v>1711.2629999999999</v>
      </c>
      <c r="U48" s="6">
        <v>1533.787</v>
      </c>
      <c r="V48" s="6">
        <v>67.435000000000002</v>
      </c>
      <c r="W48" s="6">
        <v>93.872</v>
      </c>
      <c r="X48" s="6">
        <v>110.041</v>
      </c>
      <c r="Y48" s="61">
        <v>1578.5229999999999</v>
      </c>
      <c r="Z48" s="6">
        <v>1510.7090000000001</v>
      </c>
      <c r="AA48" s="6">
        <v>49.561999999999998</v>
      </c>
      <c r="AB48" s="6">
        <v>29.28</v>
      </c>
      <c r="AC48" s="6">
        <v>18.251999999999999</v>
      </c>
      <c r="AD48" s="61">
        <v>1581.7850000000001</v>
      </c>
      <c r="AE48" s="6">
        <v>1512.5150000000001</v>
      </c>
      <c r="AF48" s="6">
        <v>50.386000000000003</v>
      </c>
      <c r="AG48" s="6">
        <v>30.065999999999999</v>
      </c>
      <c r="AH48" s="6">
        <v>18.884</v>
      </c>
      <c r="AI48" s="61">
        <v>1584.3019999999999</v>
      </c>
      <c r="AJ48" s="6">
        <v>1513.5909999999999</v>
      </c>
      <c r="AK48" s="6">
        <v>51.209000000000003</v>
      </c>
      <c r="AL48" s="6">
        <v>30.885999999999999</v>
      </c>
      <c r="AM48" s="6">
        <v>19.501999999999999</v>
      </c>
      <c r="AN48" s="61">
        <v>1588.6289999999999</v>
      </c>
      <c r="AO48" s="6">
        <v>1516.1690000000001</v>
      </c>
      <c r="AP48" s="6">
        <v>52.19</v>
      </c>
      <c r="AQ48" s="6">
        <v>31.853999999999999</v>
      </c>
      <c r="AR48" s="6">
        <v>20.27</v>
      </c>
      <c r="AS48" s="61">
        <v>1584.663</v>
      </c>
      <c r="AT48" s="6">
        <v>1510.482</v>
      </c>
      <c r="AU48" s="6">
        <v>53.093000000000004</v>
      </c>
      <c r="AV48" s="6">
        <v>32.585999999999999</v>
      </c>
      <c r="AW48" s="6">
        <v>21.088000000000001</v>
      </c>
      <c r="AX48" s="61">
        <v>1574.3389999999999</v>
      </c>
      <c r="AY48" s="6">
        <v>1498.816</v>
      </c>
      <c r="AZ48" s="6">
        <v>53.712000000000003</v>
      </c>
      <c r="BA48" s="6">
        <v>33.186999999999998</v>
      </c>
      <c r="BB48" s="6">
        <v>21.811</v>
      </c>
      <c r="BC48" s="61">
        <v>1566.559</v>
      </c>
      <c r="BD48" s="6">
        <v>1489.6859999999999</v>
      </c>
      <c r="BE48" s="6">
        <v>54.366</v>
      </c>
      <c r="BF48" s="6">
        <v>33.911999999999999</v>
      </c>
      <c r="BG48" s="6">
        <v>22.507000000000001</v>
      </c>
      <c r="BH48" s="61">
        <v>1571.4639999999999</v>
      </c>
      <c r="BI48" s="6">
        <v>1492.4</v>
      </c>
      <c r="BJ48" s="6">
        <v>55.512</v>
      </c>
      <c r="BK48" s="6">
        <v>35.024999999999999</v>
      </c>
      <c r="BL48" s="6">
        <v>23.552</v>
      </c>
      <c r="BM48" s="61">
        <v>1574.88</v>
      </c>
      <c r="BN48" s="6">
        <v>1493.42</v>
      </c>
      <c r="BO48" s="6">
        <v>56.765999999999998</v>
      </c>
      <c r="BP48" s="6">
        <v>36.101999999999997</v>
      </c>
      <c r="BQ48" s="6">
        <v>24.693999999999999</v>
      </c>
      <c r="BR48" s="61">
        <v>1590.7339999999999</v>
      </c>
      <c r="BS48" s="6">
        <v>1505.5409999999999</v>
      </c>
      <c r="BT48" s="6">
        <v>58.826999999999998</v>
      </c>
      <c r="BU48" s="6">
        <v>40.380000000000003</v>
      </c>
      <c r="BV48" s="6">
        <v>26.366</v>
      </c>
      <c r="BW48" s="61">
        <v>1602.444</v>
      </c>
      <c r="BX48" s="6">
        <v>1514.653</v>
      </c>
      <c r="BY48" s="6">
        <v>59.783999999999999</v>
      </c>
      <c r="BZ48" s="6">
        <v>44.244999999999997</v>
      </c>
      <c r="CA48" s="6">
        <v>28.007000000000001</v>
      </c>
      <c r="CB48" s="61">
        <v>1612.336</v>
      </c>
      <c r="CC48" s="6">
        <v>1522.056</v>
      </c>
      <c r="CD48" s="6">
        <v>60.398000000000003</v>
      </c>
      <c r="CE48" s="6">
        <v>48.71</v>
      </c>
      <c r="CF48" s="6">
        <v>29.882000000000001</v>
      </c>
      <c r="CG48" s="61">
        <v>1621.808</v>
      </c>
      <c r="CH48" s="6">
        <v>1528.8630000000001</v>
      </c>
      <c r="CI48" s="6">
        <v>61.945</v>
      </c>
      <c r="CJ48" s="6">
        <v>52.96</v>
      </c>
      <c r="CK48" s="6">
        <v>31</v>
      </c>
      <c r="CL48" s="61">
        <v>1635.414</v>
      </c>
      <c r="CM48" s="6">
        <v>1539.085</v>
      </c>
      <c r="CN48" s="6">
        <v>63.124000000000002</v>
      </c>
      <c r="CO48" s="6">
        <v>58.073999999999998</v>
      </c>
      <c r="CP48" s="6">
        <v>33.204999999999998</v>
      </c>
      <c r="CQ48" s="61">
        <v>1648.0409999999999</v>
      </c>
      <c r="CR48" s="6">
        <v>1548.855</v>
      </c>
      <c r="CS48" s="6">
        <v>64.423000000000002</v>
      </c>
      <c r="CT48" s="6">
        <v>63.241999999999997</v>
      </c>
      <c r="CU48" s="6">
        <v>34.762999999999998</v>
      </c>
      <c r="CV48" s="61">
        <v>1656.0419999999999</v>
      </c>
      <c r="CW48" s="6">
        <v>1554.3689999999999</v>
      </c>
      <c r="CX48" s="6">
        <v>65.894999999999996</v>
      </c>
      <c r="CY48" s="6">
        <v>67.741</v>
      </c>
      <c r="CZ48" s="6">
        <v>35.777999999999999</v>
      </c>
      <c r="DA48" s="61">
        <v>1660.7719999999999</v>
      </c>
      <c r="DB48" s="6">
        <v>1557.3019999999999</v>
      </c>
      <c r="DC48" s="6">
        <v>67.012</v>
      </c>
      <c r="DD48" s="6">
        <v>72.063000000000002</v>
      </c>
      <c r="DE48" s="6">
        <v>36.457999999999998</v>
      </c>
      <c r="DF48" s="61">
        <v>1666.028</v>
      </c>
      <c r="DG48" s="6">
        <v>1560.171</v>
      </c>
      <c r="DH48" s="6">
        <v>68.066999999999993</v>
      </c>
      <c r="DI48" s="6">
        <v>76.998000000000005</v>
      </c>
      <c r="DJ48" s="6">
        <v>37.79</v>
      </c>
      <c r="DK48" s="61">
        <v>1713.194</v>
      </c>
      <c r="DL48" s="6">
        <v>1602.212</v>
      </c>
      <c r="DM48" s="6">
        <v>77.34</v>
      </c>
      <c r="DN48" s="6">
        <v>96.721000000000004</v>
      </c>
      <c r="DO48" s="6">
        <v>51.042000000000002</v>
      </c>
      <c r="DP48" s="115">
        <f>'Non Double Counted #''s'!T48/1000</f>
        <v>1717.7049999999999</v>
      </c>
      <c r="DQ48" s="6">
        <v>1604.009</v>
      </c>
      <c r="DR48" s="6">
        <v>79.161000000000001</v>
      </c>
      <c r="DS48" s="6">
        <v>103.163</v>
      </c>
      <c r="DT48" s="6">
        <v>52.765999999999998</v>
      </c>
      <c r="DU48" s="115">
        <f>'Non Double Counted #''s'!Z48/1000</f>
        <v>1724.2360000000001</v>
      </c>
      <c r="DV48" s="6">
        <v>1608.037</v>
      </c>
      <c r="DW48" s="6">
        <v>80.426000000000002</v>
      </c>
      <c r="DX48" s="6">
        <v>109.732</v>
      </c>
      <c r="DY48" s="6">
        <v>54.758000000000003</v>
      </c>
      <c r="DZ48" s="115">
        <f>'Non Double Counted #''s'!AF48/1000</f>
        <v>1732.873</v>
      </c>
      <c r="EA48" s="6">
        <v>1613.8979999999999</v>
      </c>
      <c r="EB48" s="6">
        <v>82.108999999999995</v>
      </c>
      <c r="EC48" s="6">
        <v>115.85</v>
      </c>
      <c r="ED48" s="6">
        <v>56.63</v>
      </c>
      <c r="EE48" s="115">
        <f>'Non Double Counted #''s'!AL48/1000</f>
        <v>1741.45</v>
      </c>
      <c r="EF48" s="6">
        <v>1619.838</v>
      </c>
      <c r="EG48" s="6">
        <v>83.718999999999994</v>
      </c>
      <c r="EH48" s="6">
        <v>121.003</v>
      </c>
      <c r="EI48" s="6">
        <v>58.555999999999997</v>
      </c>
      <c r="EJ48" s="115">
        <f>'Non Double Counted #''s'!AR48/1000</f>
        <v>1751.069</v>
      </c>
      <c r="EK48" s="6">
        <v>1627.0029999999999</v>
      </c>
      <c r="EL48" s="6">
        <v>85.212000000000003</v>
      </c>
      <c r="EM48" s="6">
        <v>126.31699999999999</v>
      </c>
      <c r="EN48" s="6">
        <v>60.322000000000003</v>
      </c>
      <c r="EO48" s="115">
        <f>'Non Double Counted #''s'!AX48/1000</f>
        <v>1759.779</v>
      </c>
      <c r="EP48" s="6">
        <v>1632.7260000000001</v>
      </c>
      <c r="EQ48" s="6">
        <v>87.278000000000006</v>
      </c>
      <c r="ER48" s="6">
        <v>131.96299999999999</v>
      </c>
      <c r="ES48" s="6">
        <v>62.204999999999998</v>
      </c>
      <c r="ET48" s="115">
        <f>'Non Double Counted #''s'!BD48/1000</f>
        <v>1769.473</v>
      </c>
      <c r="EU48" s="6">
        <v>1639.9760000000001</v>
      </c>
      <c r="EV48" s="6">
        <v>88.84</v>
      </c>
      <c r="EW48" s="6">
        <v>137.334</v>
      </c>
      <c r="EX48" s="6">
        <v>63.972999999999999</v>
      </c>
      <c r="EY48" s="115">
        <f>'Non Double Counted #''s'!BJ48/1000</f>
        <v>1783.432</v>
      </c>
      <c r="EZ48" s="6">
        <v>1650.7550000000001</v>
      </c>
      <c r="FA48" s="6">
        <v>91.021000000000001</v>
      </c>
      <c r="FB48" s="6">
        <v>143.03899999999999</v>
      </c>
      <c r="FC48" s="6">
        <v>65.873000000000005</v>
      </c>
      <c r="FD48" s="115">
        <f>'Non Double Counted #''s'!BP48/1000</f>
        <v>1796.6189999999999</v>
      </c>
      <c r="FE48" s="6">
        <v>1659.02</v>
      </c>
      <c r="FF48" s="6">
        <v>94.352999999999994</v>
      </c>
      <c r="FG48" s="6">
        <v>153.291</v>
      </c>
      <c r="FH48" s="6">
        <v>68.816000000000003</v>
      </c>
      <c r="FI48" s="115">
        <f>'Non Double Counted #''s'!BV48/1000</f>
        <v>1826.3409999999999</v>
      </c>
      <c r="FJ48" s="6">
        <v>1572.838</v>
      </c>
      <c r="FK48" s="6">
        <v>82.885000000000005</v>
      </c>
      <c r="FL48" s="6">
        <v>167.405</v>
      </c>
      <c r="FM48" s="6">
        <v>170.61799999999999</v>
      </c>
      <c r="FN48" s="115">
        <f>'Non Double Counted #''s'!CB48/1000</f>
        <v>1842.6410000000001</v>
      </c>
      <c r="FO48" s="6">
        <v>1533.329</v>
      </c>
      <c r="FP48" s="6">
        <v>97.472999999999999</v>
      </c>
      <c r="FQ48" s="6">
        <v>180.49799999999999</v>
      </c>
      <c r="FR48" s="57">
        <v>67.941000000000003</v>
      </c>
      <c r="FS48" s="101">
        <v>1855525</v>
      </c>
      <c r="FT48" s="6">
        <v>1668779</v>
      </c>
      <c r="FU48" s="6">
        <v>88758</v>
      </c>
      <c r="FV48" s="6">
        <v>179970</v>
      </c>
      <c r="FW48" s="57">
        <v>97988</v>
      </c>
      <c r="FX48" s="101">
        <v>1868516</v>
      </c>
      <c r="FY48" s="101">
        <v>1675733</v>
      </c>
      <c r="FZ48" s="101">
        <v>90431</v>
      </c>
      <c r="GA48" s="101">
        <v>185419</v>
      </c>
      <c r="GB48" s="151">
        <v>102352</v>
      </c>
      <c r="GC48" s="1">
        <v>1881503</v>
      </c>
      <c r="GD48" s="1">
        <v>1682074</v>
      </c>
      <c r="GE48" s="1">
        <v>92289</v>
      </c>
      <c r="GF48" s="101">
        <v>191325</v>
      </c>
      <c r="GG48" s="151">
        <v>69141</v>
      </c>
      <c r="GH48" s="101">
        <v>1896190</v>
      </c>
      <c r="GI48" s="101">
        <v>1689616</v>
      </c>
      <c r="GJ48" s="101">
        <v>93900</v>
      </c>
      <c r="GK48" s="101">
        <v>197416</v>
      </c>
      <c r="GL48" s="151">
        <v>73309</v>
      </c>
      <c r="GM48" s="101">
        <v>1907116</v>
      </c>
      <c r="GN48" s="101">
        <v>1694976</v>
      </c>
      <c r="GO48" s="101">
        <v>94620</v>
      </c>
      <c r="GP48" s="101">
        <v>203320</v>
      </c>
      <c r="GQ48" s="151">
        <v>77025</v>
      </c>
      <c r="GR48" s="101">
        <v>1920076</v>
      </c>
      <c r="GS48" s="101">
        <v>1700881</v>
      </c>
      <c r="GT48" s="101">
        <v>97078</v>
      </c>
      <c r="GU48" s="101">
        <v>210911</v>
      </c>
      <c r="GV48" s="151">
        <v>80190</v>
      </c>
      <c r="GW48" s="101">
        <v>1925614</v>
      </c>
      <c r="GX48" s="101">
        <v>1700153</v>
      </c>
      <c r="GY48" s="101">
        <v>99264</v>
      </c>
      <c r="GZ48" s="101">
        <v>214478</v>
      </c>
      <c r="HA48" s="151">
        <v>82814</v>
      </c>
      <c r="HB48" s="101">
        <v>1934408</v>
      </c>
      <c r="HC48" s="101">
        <v>1704129</v>
      </c>
      <c r="HD48" s="101">
        <v>100763</v>
      </c>
      <c r="HE48" s="101">
        <v>219645</v>
      </c>
      <c r="HF48" s="151">
        <v>84821</v>
      </c>
      <c r="HG48" s="101">
        <v>1937552</v>
      </c>
      <c r="HH48" s="101">
        <v>1701816</v>
      </c>
      <c r="HI48" s="101">
        <v>102414</v>
      </c>
      <c r="HJ48" s="101">
        <v>225592</v>
      </c>
      <c r="HK48" s="151">
        <v>86968</v>
      </c>
      <c r="HL48" s="1">
        <v>1963554</v>
      </c>
      <c r="HM48" s="1">
        <v>1721281</v>
      </c>
      <c r="HN48" s="1">
        <v>104923</v>
      </c>
      <c r="HO48" s="1">
        <v>236480</v>
      </c>
      <c r="HP48" s="1">
        <v>89068</v>
      </c>
      <c r="HQ48" s="1">
        <v>1967923</v>
      </c>
      <c r="HR48" s="1">
        <v>1721883</v>
      </c>
      <c r="HS48" s="1">
        <v>105601</v>
      </c>
      <c r="HT48" s="1">
        <v>242517</v>
      </c>
      <c r="HU48" s="1">
        <v>32344</v>
      </c>
      <c r="HV48" s="1">
        <v>55591</v>
      </c>
      <c r="HW48" s="1">
        <v>2757</v>
      </c>
      <c r="HX48" s="1">
        <v>90692</v>
      </c>
    </row>
    <row r="49" spans="1:233">
      <c r="A49" s="1" t="s">
        <v>60</v>
      </c>
      <c r="B49" s="6">
        <v>633</v>
      </c>
      <c r="C49" s="6">
        <v>620</v>
      </c>
      <c r="D49" s="6">
        <v>1</v>
      </c>
      <c r="E49" s="6">
        <v>12</v>
      </c>
      <c r="F49" s="61">
        <v>617</v>
      </c>
      <c r="G49" s="6">
        <v>600</v>
      </c>
      <c r="H49" s="6">
        <v>2</v>
      </c>
      <c r="I49" s="6">
        <v>15</v>
      </c>
      <c r="J49" s="61">
        <v>654</v>
      </c>
      <c r="K49" s="6">
        <v>626</v>
      </c>
      <c r="L49" s="6">
        <v>3</v>
      </c>
      <c r="M49" s="6">
        <v>4</v>
      </c>
      <c r="N49" s="6">
        <v>24.5</v>
      </c>
      <c r="O49" s="61">
        <v>638.79999999999995</v>
      </c>
      <c r="P49" s="6">
        <v>605.67499999999995</v>
      </c>
      <c r="Q49" s="6">
        <v>3.5670000000000002</v>
      </c>
      <c r="R49" s="6">
        <v>4.665</v>
      </c>
      <c r="S49" s="6">
        <v>29.558</v>
      </c>
      <c r="T49" s="61">
        <v>642.20000000000005</v>
      </c>
      <c r="U49" s="6">
        <v>593.78499999999997</v>
      </c>
      <c r="V49" s="6">
        <v>3.673</v>
      </c>
      <c r="W49" s="6">
        <v>7.5679999999999996</v>
      </c>
      <c r="X49" s="6">
        <v>44.741999999999997</v>
      </c>
      <c r="Y49" s="61">
        <v>659.52200000000005</v>
      </c>
      <c r="Z49" s="6">
        <v>633.48900000000003</v>
      </c>
      <c r="AA49" s="6">
        <v>2.7229999999999999</v>
      </c>
      <c r="AB49" s="6">
        <v>3.9780000000000002</v>
      </c>
      <c r="AC49" s="6">
        <v>23.31</v>
      </c>
      <c r="AD49" s="61">
        <v>668.96799999999996</v>
      </c>
      <c r="AE49" s="6">
        <v>642.072</v>
      </c>
      <c r="AF49" s="6">
        <v>2.8519999999999999</v>
      </c>
      <c r="AG49" s="6">
        <v>4.1139999999999999</v>
      </c>
      <c r="AH49" s="6">
        <v>24.044</v>
      </c>
      <c r="AI49" s="61">
        <v>676.68499999999995</v>
      </c>
      <c r="AJ49" s="6">
        <v>648.83299999999997</v>
      </c>
      <c r="AK49" s="6">
        <v>3.0339999999999998</v>
      </c>
      <c r="AL49" s="6">
        <v>4.2560000000000002</v>
      </c>
      <c r="AM49" s="6">
        <v>24.818000000000001</v>
      </c>
      <c r="AN49" s="61">
        <v>680.49699999999996</v>
      </c>
      <c r="AO49" s="6">
        <v>651.47900000000004</v>
      </c>
      <c r="AP49" s="6">
        <v>3.1349999999999998</v>
      </c>
      <c r="AQ49" s="6">
        <v>4.3769999999999998</v>
      </c>
      <c r="AR49" s="6">
        <v>25.882999999999999</v>
      </c>
      <c r="AS49" s="61">
        <v>676.99099999999999</v>
      </c>
      <c r="AT49" s="6">
        <v>647.20699999999999</v>
      </c>
      <c r="AU49" s="6">
        <v>3.2890000000000001</v>
      </c>
      <c r="AV49" s="6">
        <v>4.4409999999999998</v>
      </c>
      <c r="AW49" s="6">
        <v>26.495000000000001</v>
      </c>
      <c r="AX49" s="61">
        <v>669.48699999999997</v>
      </c>
      <c r="AY49" s="6">
        <v>639.17200000000003</v>
      </c>
      <c r="AZ49" s="6">
        <v>3.3490000000000002</v>
      </c>
      <c r="BA49" s="6">
        <v>4.476</v>
      </c>
      <c r="BB49" s="6">
        <v>26.966000000000001</v>
      </c>
      <c r="BC49" s="61">
        <v>661.16600000000005</v>
      </c>
      <c r="BD49" s="6">
        <v>630.15599999999995</v>
      </c>
      <c r="BE49" s="6">
        <v>3.4209999999999998</v>
      </c>
      <c r="BF49" s="6">
        <v>4.5199999999999996</v>
      </c>
      <c r="BG49" s="6">
        <v>27.588999999999999</v>
      </c>
      <c r="BH49" s="61">
        <v>655.27200000000005</v>
      </c>
      <c r="BI49" s="6">
        <v>623.39599999999996</v>
      </c>
      <c r="BJ49" s="6">
        <v>3.53</v>
      </c>
      <c r="BK49" s="6">
        <v>4.585</v>
      </c>
      <c r="BL49" s="6">
        <v>28.346</v>
      </c>
      <c r="BM49" s="61">
        <v>646.34</v>
      </c>
      <c r="BN49" s="6">
        <v>613.79399999999998</v>
      </c>
      <c r="BO49" s="6">
        <v>3.56</v>
      </c>
      <c r="BP49" s="6">
        <v>4.641</v>
      </c>
      <c r="BQ49" s="6">
        <v>28.986000000000001</v>
      </c>
      <c r="BR49" s="61">
        <v>634.20699999999999</v>
      </c>
      <c r="BS49" s="6">
        <v>600.26300000000003</v>
      </c>
      <c r="BT49" s="6">
        <v>3.645</v>
      </c>
      <c r="BU49" s="6">
        <v>5.1150000000000002</v>
      </c>
      <c r="BV49" s="6">
        <v>30.298999999999999</v>
      </c>
      <c r="BW49" s="61">
        <v>635.47799999999995</v>
      </c>
      <c r="BX49" s="6">
        <v>600.56600000000003</v>
      </c>
      <c r="BY49" s="6">
        <v>3.7480000000000002</v>
      </c>
      <c r="BZ49" s="6">
        <v>5.1529999999999996</v>
      </c>
      <c r="CA49" s="6">
        <v>31.164000000000001</v>
      </c>
      <c r="CB49" s="61">
        <v>637.31500000000005</v>
      </c>
      <c r="CC49" s="6">
        <v>601.98400000000004</v>
      </c>
      <c r="CD49" s="6">
        <v>3.6930000000000001</v>
      </c>
      <c r="CE49" s="6">
        <v>5.3730000000000002</v>
      </c>
      <c r="CF49" s="6">
        <v>31.638000000000002</v>
      </c>
      <c r="CG49" s="61">
        <v>639.59400000000005</v>
      </c>
      <c r="CH49" s="6">
        <v>603.58299999999997</v>
      </c>
      <c r="CI49" s="6">
        <v>3.6760000000000002</v>
      </c>
      <c r="CJ49" s="6">
        <v>5.3639999999999999</v>
      </c>
      <c r="CK49" s="6">
        <v>32.335000000000001</v>
      </c>
      <c r="CL49" s="61">
        <v>641.37400000000002</v>
      </c>
      <c r="CM49" s="6">
        <v>604.577</v>
      </c>
      <c r="CN49" s="6">
        <v>3.6139999999999999</v>
      </c>
      <c r="CO49" s="6">
        <v>5.93</v>
      </c>
      <c r="CP49" s="6">
        <v>33.183</v>
      </c>
      <c r="CQ49" s="61">
        <v>642.80499999999995</v>
      </c>
      <c r="CR49" s="6">
        <v>604.77300000000002</v>
      </c>
      <c r="CS49" s="6">
        <v>3.84</v>
      </c>
      <c r="CT49" s="6">
        <v>6.3659999999999997</v>
      </c>
      <c r="CU49" s="6">
        <v>34.192</v>
      </c>
      <c r="CV49" s="61">
        <v>640.94500000000005</v>
      </c>
      <c r="CW49" s="6">
        <v>602.44799999999998</v>
      </c>
      <c r="CX49" s="6">
        <v>3.762</v>
      </c>
      <c r="CY49" s="6">
        <v>6.8120000000000003</v>
      </c>
      <c r="CZ49" s="6">
        <v>34.734999999999999</v>
      </c>
      <c r="DA49" s="61">
        <v>637.80799999999999</v>
      </c>
      <c r="DB49" s="6">
        <v>598.41399999999999</v>
      </c>
      <c r="DC49" s="6">
        <v>3.9340000000000002</v>
      </c>
      <c r="DD49" s="6">
        <v>6.9729999999999999</v>
      </c>
      <c r="DE49" s="6">
        <v>35.46</v>
      </c>
      <c r="DF49" s="61">
        <v>633.66600000000005</v>
      </c>
      <c r="DG49" s="6">
        <v>593.75400000000002</v>
      </c>
      <c r="DH49" s="6">
        <v>4.1180000000000003</v>
      </c>
      <c r="DI49" s="6">
        <v>7.2690000000000001</v>
      </c>
      <c r="DJ49" s="6">
        <v>35.793999999999997</v>
      </c>
      <c r="DK49" s="61">
        <v>641.18299999999999</v>
      </c>
      <c r="DL49" s="6">
        <v>601.35900000000004</v>
      </c>
      <c r="DM49" s="6">
        <v>5.665</v>
      </c>
      <c r="DN49" s="6">
        <v>8.1210000000000004</v>
      </c>
      <c r="DO49" s="6">
        <v>40.429000000000002</v>
      </c>
      <c r="DP49" s="115">
        <f>'Non Double Counted #''s'!T49/1000</f>
        <v>636.21100000000001</v>
      </c>
      <c r="DQ49" s="6">
        <v>595.52300000000002</v>
      </c>
      <c r="DR49" s="6">
        <v>6.048</v>
      </c>
      <c r="DS49" s="6">
        <v>8.6790000000000003</v>
      </c>
      <c r="DT49" s="6">
        <v>41.012</v>
      </c>
      <c r="DU49" s="115">
        <f>'Non Double Counted #''s'!Z49/1000</f>
        <v>633.52099999999996</v>
      </c>
      <c r="DV49" s="6">
        <v>591.87300000000005</v>
      </c>
      <c r="DW49" s="6">
        <v>6.4530000000000003</v>
      </c>
      <c r="DX49" s="6">
        <v>9.3789999999999996</v>
      </c>
      <c r="DY49" s="6">
        <v>41.713000000000001</v>
      </c>
      <c r="DZ49" s="115">
        <f>'Non Double Counted #''s'!AF49/1000</f>
        <v>632.68899999999996</v>
      </c>
      <c r="EA49" s="6">
        <v>590.18899999999996</v>
      </c>
      <c r="EB49" s="6">
        <v>6.8049999999999997</v>
      </c>
      <c r="EC49" s="6">
        <v>10.117000000000001</v>
      </c>
      <c r="ED49" s="6">
        <v>42.442</v>
      </c>
      <c r="EE49" s="115">
        <f>'Non Double Counted #''s'!AL49/1000</f>
        <v>636.19600000000003</v>
      </c>
      <c r="EF49" s="6">
        <v>592.29899999999998</v>
      </c>
      <c r="EG49" s="6">
        <v>7.4489999999999998</v>
      </c>
      <c r="EH49" s="6">
        <v>10.962</v>
      </c>
      <c r="EI49" s="6">
        <v>43.404000000000003</v>
      </c>
      <c r="EJ49" s="115">
        <f>'Non Double Counted #''s'!AR49/1000</f>
        <v>635.22199999999998</v>
      </c>
      <c r="EK49" s="6">
        <v>590.32399999999996</v>
      </c>
      <c r="EL49" s="6">
        <v>7.9240000000000004</v>
      </c>
      <c r="EM49" s="6">
        <v>11.494999999999999</v>
      </c>
      <c r="EN49" s="6">
        <v>44.173999999999999</v>
      </c>
      <c r="EO49" s="115">
        <f>'Non Double Counted #''s'!AX49/1000</f>
        <v>636.45299999999997</v>
      </c>
      <c r="EP49" s="6">
        <v>590.221</v>
      </c>
      <c r="EQ49" s="6">
        <v>8.3610000000000007</v>
      </c>
      <c r="ER49" s="6">
        <v>12.207000000000001</v>
      </c>
      <c r="ES49" s="6">
        <v>45.255000000000003</v>
      </c>
      <c r="ET49" s="115">
        <f>'Non Double Counted #''s'!BD49/1000</f>
        <v>637.904</v>
      </c>
      <c r="EU49" s="6">
        <v>590.87400000000002</v>
      </c>
      <c r="EV49" s="6">
        <v>8.6579999999999995</v>
      </c>
      <c r="EW49" s="6">
        <v>12.839</v>
      </c>
      <c r="EX49" s="6">
        <v>45.930999999999997</v>
      </c>
      <c r="EY49" s="115">
        <f>'Non Double Counted #''s'!BJ49/1000</f>
        <v>641.48099999999999</v>
      </c>
      <c r="EZ49" s="6">
        <v>593.36800000000005</v>
      </c>
      <c r="FA49" s="6">
        <v>9.1460000000000008</v>
      </c>
      <c r="FB49" s="6">
        <v>13.603999999999999</v>
      </c>
      <c r="FC49" s="6">
        <v>46.825000000000003</v>
      </c>
      <c r="FD49" s="115">
        <f>'Non Double Counted #''s'!BP49/1000</f>
        <v>646.84400000000005</v>
      </c>
      <c r="FE49" s="6">
        <v>596.65599999999995</v>
      </c>
      <c r="FF49" s="6">
        <v>9.94</v>
      </c>
      <c r="FG49" s="6">
        <v>15.223000000000001</v>
      </c>
      <c r="FH49" s="6">
        <v>48.777000000000001</v>
      </c>
      <c r="FI49" s="115">
        <f>'Non Double Counted #''s'!BV49/1000</f>
        <v>672.59100000000001</v>
      </c>
      <c r="FJ49" s="6">
        <v>605.44899999999996</v>
      </c>
      <c r="FK49" s="6">
        <v>7.96</v>
      </c>
      <c r="FL49" s="6">
        <v>13.467000000000001</v>
      </c>
      <c r="FM49" s="6">
        <v>59.182000000000002</v>
      </c>
      <c r="FN49" s="115">
        <f>'Non Double Counted #''s'!CB49/1000</f>
        <v>683.93200000000002</v>
      </c>
      <c r="FO49" s="6">
        <v>615.76099999999997</v>
      </c>
      <c r="FP49" s="6">
        <v>11.628</v>
      </c>
      <c r="FQ49" s="6">
        <v>16.321999999999999</v>
      </c>
      <c r="FR49" s="57">
        <v>52.442999999999998</v>
      </c>
      <c r="FS49" s="101">
        <v>699628</v>
      </c>
      <c r="FT49" s="6">
        <v>630215</v>
      </c>
      <c r="FU49" s="6">
        <v>10547</v>
      </c>
      <c r="FV49" s="6">
        <v>17230</v>
      </c>
      <c r="FW49" s="57">
        <v>58866</v>
      </c>
      <c r="FX49" s="101">
        <v>723393</v>
      </c>
      <c r="FY49" s="101">
        <v>648179</v>
      </c>
      <c r="FZ49" s="101">
        <v>13109</v>
      </c>
      <c r="GA49" s="101">
        <v>20771</v>
      </c>
      <c r="GB49" s="151">
        <v>62105</v>
      </c>
      <c r="GC49" s="1">
        <v>739482</v>
      </c>
      <c r="GD49" s="1">
        <v>659128</v>
      </c>
      <c r="GE49" s="1">
        <v>15555</v>
      </c>
      <c r="GF49" s="101">
        <v>23439</v>
      </c>
      <c r="GG49" s="151">
        <v>50234</v>
      </c>
      <c r="GH49" s="101">
        <v>756927</v>
      </c>
      <c r="GI49" s="101">
        <v>670430</v>
      </c>
      <c r="GJ49" s="101">
        <v>18392</v>
      </c>
      <c r="GK49" s="101">
        <v>26814</v>
      </c>
      <c r="GL49" s="151">
        <v>52502</v>
      </c>
      <c r="GM49" s="101">
        <v>757952</v>
      </c>
      <c r="GN49" s="101">
        <v>665977</v>
      </c>
      <c r="GO49" s="101">
        <v>22356</v>
      </c>
      <c r="GP49" s="101">
        <v>27538</v>
      </c>
      <c r="GQ49" s="151">
        <v>53723</v>
      </c>
      <c r="GR49" s="101">
        <v>755393</v>
      </c>
      <c r="GS49" s="101">
        <v>661217</v>
      </c>
      <c r="GT49" s="101">
        <v>23533</v>
      </c>
      <c r="GU49" s="101">
        <v>28006</v>
      </c>
      <c r="GV49" s="151">
        <v>54379</v>
      </c>
      <c r="GW49" s="101">
        <v>758080</v>
      </c>
      <c r="GX49" s="101">
        <v>660720</v>
      </c>
      <c r="GY49" s="101">
        <v>25115</v>
      </c>
      <c r="GZ49" s="101">
        <v>29925</v>
      </c>
      <c r="HA49" s="151">
        <v>55501</v>
      </c>
      <c r="HB49" s="101">
        <v>762062</v>
      </c>
      <c r="HC49" s="101">
        <v>662555</v>
      </c>
      <c r="HD49" s="101">
        <v>25984</v>
      </c>
      <c r="HE49" s="101">
        <v>31532</v>
      </c>
      <c r="HF49" s="151">
        <v>55940</v>
      </c>
      <c r="HG49" s="101">
        <v>765309</v>
      </c>
      <c r="HH49" s="101">
        <v>663899</v>
      </c>
      <c r="HI49" s="101">
        <v>26634</v>
      </c>
      <c r="HJ49" s="101">
        <v>33257</v>
      </c>
      <c r="HK49" s="151">
        <v>56629</v>
      </c>
      <c r="HL49" s="1">
        <v>777934</v>
      </c>
      <c r="HM49" s="1">
        <v>675757</v>
      </c>
      <c r="HN49" s="1">
        <v>27488</v>
      </c>
      <c r="HO49" s="1">
        <v>34822</v>
      </c>
      <c r="HP49" s="1">
        <v>55401</v>
      </c>
      <c r="HQ49" s="1">
        <v>779261</v>
      </c>
      <c r="HR49" s="1">
        <v>675085</v>
      </c>
      <c r="HS49" s="1">
        <v>28128</v>
      </c>
      <c r="HT49" s="1">
        <v>36075</v>
      </c>
      <c r="HU49" s="1">
        <v>41435</v>
      </c>
      <c r="HV49" s="1">
        <v>13611</v>
      </c>
      <c r="HW49" s="1">
        <v>919</v>
      </c>
      <c r="HX49" s="1">
        <v>55965</v>
      </c>
    </row>
    <row r="50" spans="1:233">
      <c r="A50" s="1" t="s">
        <v>61</v>
      </c>
      <c r="B50" s="6">
        <v>9707</v>
      </c>
      <c r="C50" s="6">
        <v>8910</v>
      </c>
      <c r="D50" s="6">
        <v>786</v>
      </c>
      <c r="E50" s="6">
        <v>11</v>
      </c>
      <c r="F50" s="61">
        <v>10657</v>
      </c>
      <c r="G50" s="6">
        <v>9656</v>
      </c>
      <c r="H50" s="6">
        <v>974</v>
      </c>
      <c r="I50" s="6">
        <v>27</v>
      </c>
      <c r="J50" s="61">
        <v>10797</v>
      </c>
      <c r="K50" s="6">
        <v>9597</v>
      </c>
      <c r="L50" s="6">
        <v>1077</v>
      </c>
      <c r="M50" s="6">
        <v>120</v>
      </c>
      <c r="N50" s="6">
        <v>123.4</v>
      </c>
      <c r="O50" s="61">
        <v>10847.115</v>
      </c>
      <c r="P50" s="6">
        <v>9574.5259999999998</v>
      </c>
      <c r="Q50" s="6">
        <v>1159.796</v>
      </c>
      <c r="R50" s="6">
        <v>139.69499999999999</v>
      </c>
      <c r="S50" s="6">
        <v>112.79300000000001</v>
      </c>
      <c r="T50" s="61">
        <v>11353.14</v>
      </c>
      <c r="U50" s="6">
        <v>9640.5229999999992</v>
      </c>
      <c r="V50" s="6">
        <v>1288.3589999999999</v>
      </c>
      <c r="W50" s="6">
        <v>213.88900000000001</v>
      </c>
      <c r="X50" s="6">
        <v>424.25799999999998</v>
      </c>
      <c r="Y50" s="61">
        <v>10788.291999999999</v>
      </c>
      <c r="Z50" s="6">
        <v>9630.143</v>
      </c>
      <c r="AA50" s="6">
        <v>1085.2159999999999</v>
      </c>
      <c r="AB50" s="6">
        <v>122.328</v>
      </c>
      <c r="AC50" s="6">
        <v>72.933000000000007</v>
      </c>
      <c r="AD50" s="61">
        <v>10757.065000000001</v>
      </c>
      <c r="AE50" s="6">
        <v>9591.393</v>
      </c>
      <c r="AF50" s="6">
        <v>1088.6110000000001</v>
      </c>
      <c r="AG50" s="6">
        <v>123.042</v>
      </c>
      <c r="AH50" s="6">
        <v>77.061000000000007</v>
      </c>
      <c r="AI50" s="61">
        <v>10737.653</v>
      </c>
      <c r="AJ50" s="6">
        <v>9563.1470000000008</v>
      </c>
      <c r="AK50" s="6">
        <v>1093.6880000000001</v>
      </c>
      <c r="AL50" s="6">
        <v>124.15600000000001</v>
      </c>
      <c r="AM50" s="6">
        <v>80.817999999999998</v>
      </c>
      <c r="AN50" s="61">
        <v>10737.744000000001</v>
      </c>
      <c r="AO50" s="6">
        <v>9551.7729999999992</v>
      </c>
      <c r="AP50" s="6">
        <v>1100.934</v>
      </c>
      <c r="AQ50" s="6">
        <v>126.041</v>
      </c>
      <c r="AR50" s="6">
        <v>85.037000000000006</v>
      </c>
      <c r="AS50" s="61">
        <v>10734.944</v>
      </c>
      <c r="AT50" s="6">
        <v>9538.7330000000002</v>
      </c>
      <c r="AU50" s="6">
        <v>1106.886</v>
      </c>
      <c r="AV50" s="6">
        <v>127.633</v>
      </c>
      <c r="AW50" s="6">
        <v>89.325000000000003</v>
      </c>
      <c r="AX50" s="61">
        <v>10730.289000000001</v>
      </c>
      <c r="AY50" s="6">
        <v>9524.0470000000005</v>
      </c>
      <c r="AZ50" s="6">
        <v>1112.4559999999999</v>
      </c>
      <c r="BA50" s="6">
        <v>129.31899999999999</v>
      </c>
      <c r="BB50" s="6">
        <v>93.786000000000001</v>
      </c>
      <c r="BC50" s="61">
        <v>10760.097</v>
      </c>
      <c r="BD50" s="6">
        <v>9538.5229999999992</v>
      </c>
      <c r="BE50" s="6">
        <v>1123.1859999999999</v>
      </c>
      <c r="BF50" s="6">
        <v>131.80099999999999</v>
      </c>
      <c r="BG50" s="6">
        <v>98.388000000000005</v>
      </c>
      <c r="BH50" s="61">
        <v>10798.582</v>
      </c>
      <c r="BI50" s="6">
        <v>9559.4390000000003</v>
      </c>
      <c r="BJ50" s="6">
        <v>1135.7470000000001</v>
      </c>
      <c r="BK50" s="6">
        <v>134.77000000000001</v>
      </c>
      <c r="BL50" s="6">
        <v>103.396</v>
      </c>
      <c r="BM50" s="61">
        <v>10829.228999999999</v>
      </c>
      <c r="BN50" s="6">
        <v>9571.4959999999992</v>
      </c>
      <c r="BO50" s="6">
        <v>1149.0170000000001</v>
      </c>
      <c r="BP50" s="6">
        <v>137.547</v>
      </c>
      <c r="BQ50" s="6">
        <v>108.71599999999999</v>
      </c>
      <c r="BR50" s="61">
        <v>10930.647999999999</v>
      </c>
      <c r="BS50" s="6">
        <v>9629.4269999999997</v>
      </c>
      <c r="BT50" s="6">
        <v>1182.145</v>
      </c>
      <c r="BU50" s="6">
        <v>144.559</v>
      </c>
      <c r="BV50" s="6">
        <v>119.07599999999999</v>
      </c>
      <c r="BW50" s="61">
        <v>11002.68</v>
      </c>
      <c r="BX50" s="6">
        <v>9675.0210000000006</v>
      </c>
      <c r="BY50" s="6">
        <v>1204.348</v>
      </c>
      <c r="BZ50" s="6">
        <v>149.26300000000001</v>
      </c>
      <c r="CA50" s="6">
        <v>123.31100000000001</v>
      </c>
      <c r="CB50" s="61">
        <v>11063.366</v>
      </c>
      <c r="CC50" s="6">
        <v>9712.1119999999992</v>
      </c>
      <c r="CD50" s="6">
        <v>1223.6790000000001</v>
      </c>
      <c r="CE50" s="6">
        <v>153.97900000000001</v>
      </c>
      <c r="CF50" s="6">
        <v>127.575</v>
      </c>
      <c r="CG50" s="61">
        <v>11099.679</v>
      </c>
      <c r="CH50" s="6">
        <v>9729.0820000000003</v>
      </c>
      <c r="CI50" s="6">
        <v>1238.7670000000001</v>
      </c>
      <c r="CJ50" s="6">
        <v>158.23699999999999</v>
      </c>
      <c r="CK50" s="6">
        <v>131.83000000000001</v>
      </c>
      <c r="CL50" s="61">
        <v>11137.663</v>
      </c>
      <c r="CM50" s="6">
        <v>9749.2379999999994</v>
      </c>
      <c r="CN50" s="6">
        <v>1252.675</v>
      </c>
      <c r="CO50" s="6">
        <v>163.636</v>
      </c>
      <c r="CP50" s="6">
        <v>135.75</v>
      </c>
      <c r="CQ50" s="61">
        <v>11169.546</v>
      </c>
      <c r="CR50" s="6">
        <v>9762.4689999999991</v>
      </c>
      <c r="CS50" s="6">
        <v>1266.0250000000001</v>
      </c>
      <c r="CT50" s="6">
        <v>168.542</v>
      </c>
      <c r="CU50" s="6">
        <v>141.05199999999999</v>
      </c>
      <c r="CV50" s="61">
        <v>11212.498</v>
      </c>
      <c r="CW50" s="6">
        <v>9782.9879999999994</v>
      </c>
      <c r="CX50" s="6">
        <v>1283.3820000000001</v>
      </c>
      <c r="CY50" s="6">
        <v>174.3</v>
      </c>
      <c r="CZ50" s="6">
        <v>146.12799999999999</v>
      </c>
      <c r="DA50" s="61">
        <v>11237.752</v>
      </c>
      <c r="DB50" s="6">
        <v>9793.3430000000008</v>
      </c>
      <c r="DC50" s="6">
        <v>1293.56</v>
      </c>
      <c r="DD50" s="6">
        <v>179.68600000000001</v>
      </c>
      <c r="DE50" s="6">
        <v>150.84899999999999</v>
      </c>
      <c r="DF50" s="61">
        <v>11256.654</v>
      </c>
      <c r="DG50" s="6">
        <v>9796.5529999999999</v>
      </c>
      <c r="DH50" s="6">
        <v>1304.126</v>
      </c>
      <c r="DI50" s="6">
        <v>184.90199999999999</v>
      </c>
      <c r="DJ50" s="6">
        <v>155.97499999999999</v>
      </c>
      <c r="DK50" s="61">
        <v>11363.718999999999</v>
      </c>
      <c r="DL50" s="6">
        <v>9864.14</v>
      </c>
      <c r="DM50" s="6">
        <v>1385.9159999999999</v>
      </c>
      <c r="DN50" s="6">
        <v>226.142</v>
      </c>
      <c r="DO50" s="6">
        <v>245.78200000000001</v>
      </c>
      <c r="DP50" s="115">
        <f>'Non Double Counted #''s'!T50/1000</f>
        <v>11391.298000000001</v>
      </c>
      <c r="DQ50" s="6">
        <v>9873.9480000000003</v>
      </c>
      <c r="DR50" s="6">
        <v>1399.567</v>
      </c>
      <c r="DS50" s="6">
        <v>237.14699999999999</v>
      </c>
      <c r="DT50" s="6">
        <v>254.05</v>
      </c>
      <c r="DU50" s="115">
        <f>'Non Double Counted #''s'!Z50/1000</f>
        <v>11410.582</v>
      </c>
      <c r="DV50" s="6">
        <v>9877.2279999999992</v>
      </c>
      <c r="DW50" s="6">
        <v>1411.3689999999999</v>
      </c>
      <c r="DX50" s="6">
        <v>247.32499999999999</v>
      </c>
      <c r="DY50" s="6">
        <v>261.99</v>
      </c>
      <c r="DZ50" s="115">
        <f>'Non Double Counted #''s'!AF50/1000</f>
        <v>11430.306</v>
      </c>
      <c r="EA50" s="6">
        <v>9882.1360000000004</v>
      </c>
      <c r="EB50" s="6">
        <v>1421.576</v>
      </c>
      <c r="EC50" s="6">
        <v>257.47800000000001</v>
      </c>
      <c r="ED50" s="6">
        <v>270.56900000000002</v>
      </c>
      <c r="EE50" s="115">
        <f>'Non Double Counted #''s'!AL50/1000</f>
        <v>11445.094999999999</v>
      </c>
      <c r="EF50" s="6">
        <v>9884.3549999999996</v>
      </c>
      <c r="EG50" s="6">
        <v>1430.5709999999999</v>
      </c>
      <c r="EH50" s="6">
        <v>267.62900000000002</v>
      </c>
      <c r="EI50" s="6">
        <v>278.19900000000001</v>
      </c>
      <c r="EJ50" s="115">
        <f>'Non Double Counted #''s'!AR50/1000</f>
        <v>11450.954</v>
      </c>
      <c r="EK50" s="6">
        <v>9877.2790000000005</v>
      </c>
      <c r="EL50" s="6">
        <v>1439.7670000000001</v>
      </c>
      <c r="EM50" s="6">
        <v>278.13900000000001</v>
      </c>
      <c r="EN50" s="6">
        <v>285.81799999999998</v>
      </c>
      <c r="EO50" s="115">
        <f>'Non Double Counted #''s'!AX50/1000</f>
        <v>11458.39</v>
      </c>
      <c r="EP50" s="6">
        <v>9871.27</v>
      </c>
      <c r="EQ50" s="6">
        <v>1450.489</v>
      </c>
      <c r="ER50" s="6">
        <v>289.22800000000001</v>
      </c>
      <c r="ES50" s="6">
        <v>292.464</v>
      </c>
      <c r="ET50" s="115">
        <f>'Non Double Counted #''s'!BD50/1000</f>
        <v>11477.641</v>
      </c>
      <c r="EU50" s="6">
        <v>9876.9</v>
      </c>
      <c r="EV50" s="6">
        <v>1461.6559999999999</v>
      </c>
      <c r="EW50" s="6">
        <v>301.02100000000002</v>
      </c>
      <c r="EX50" s="6">
        <v>299.14299999999997</v>
      </c>
      <c r="EY50" s="115">
        <f>'Non Double Counted #''s'!BJ50/1000</f>
        <v>11485.91</v>
      </c>
      <c r="EZ50" s="6">
        <v>9874.2379999999994</v>
      </c>
      <c r="FA50" s="6">
        <v>1469.9549999999999</v>
      </c>
      <c r="FB50" s="6">
        <v>311.62900000000002</v>
      </c>
      <c r="FC50" s="6">
        <v>305.59800000000001</v>
      </c>
      <c r="FD50" s="115">
        <f>'Non Double Counted #''s'!BP50/1000</f>
        <v>11542.645</v>
      </c>
      <c r="FE50" s="6">
        <v>9913.3029999999999</v>
      </c>
      <c r="FF50" s="6">
        <v>1485.758</v>
      </c>
      <c r="FG50" s="6">
        <v>336.71899999999999</v>
      </c>
      <c r="FH50" s="6">
        <v>311.64400000000001</v>
      </c>
      <c r="FI50" s="115">
        <f>'Non Double Counted #''s'!BV50/1000</f>
        <v>11536.504000000001</v>
      </c>
      <c r="FJ50" s="6">
        <v>9539.4369999999999</v>
      </c>
      <c r="FK50" s="6">
        <v>1407.681</v>
      </c>
      <c r="FL50" s="6">
        <v>354.67399999999998</v>
      </c>
      <c r="FM50" s="6">
        <v>589.38599999999997</v>
      </c>
      <c r="FN50" s="115">
        <f>'Non Double Counted #''s'!CB50/1000</f>
        <v>11544.950999999999</v>
      </c>
      <c r="FO50" s="6">
        <v>9538.848</v>
      </c>
      <c r="FP50" s="6">
        <v>1525.229</v>
      </c>
      <c r="FQ50" s="6">
        <v>388.40800000000002</v>
      </c>
      <c r="FR50" s="57">
        <v>330.75400000000002</v>
      </c>
      <c r="FS50" s="101">
        <v>11544225</v>
      </c>
      <c r="FT50" s="6">
        <v>9630901</v>
      </c>
      <c r="FU50" s="6">
        <v>1439598</v>
      </c>
      <c r="FV50" s="6">
        <v>377119</v>
      </c>
      <c r="FW50" s="57">
        <v>473726</v>
      </c>
      <c r="FX50" s="101">
        <v>11570808</v>
      </c>
      <c r="FY50" s="101">
        <v>9630034</v>
      </c>
      <c r="FZ50" s="101">
        <v>1450070</v>
      </c>
      <c r="GA50" s="101">
        <v>389271</v>
      </c>
      <c r="GB50" s="151">
        <v>490704</v>
      </c>
      <c r="GC50" s="1">
        <v>11594163</v>
      </c>
      <c r="GD50" s="1">
        <v>9618404</v>
      </c>
      <c r="GE50" s="1">
        <v>1463594</v>
      </c>
      <c r="GF50" s="101">
        <v>403190</v>
      </c>
      <c r="GG50" s="151">
        <v>270810</v>
      </c>
      <c r="GH50" s="101">
        <v>11613423</v>
      </c>
      <c r="GI50" s="101">
        <v>9604912</v>
      </c>
      <c r="GJ50" s="101">
        <v>1477218</v>
      </c>
      <c r="GK50" s="101">
        <v>414641</v>
      </c>
      <c r="GL50" s="151">
        <v>282722</v>
      </c>
      <c r="GM50" s="101">
        <v>11614373</v>
      </c>
      <c r="GN50" s="101">
        <v>9576321</v>
      </c>
      <c r="GO50" s="101">
        <v>1487040</v>
      </c>
      <c r="GP50" s="101">
        <v>424625</v>
      </c>
      <c r="GQ50" s="151">
        <v>294467</v>
      </c>
      <c r="GR50" s="101">
        <v>11658609</v>
      </c>
      <c r="GS50" s="101">
        <v>9579207</v>
      </c>
      <c r="GT50" s="101">
        <v>1504482</v>
      </c>
      <c r="GU50" s="101">
        <v>440886</v>
      </c>
      <c r="GV50" s="151">
        <v>311155</v>
      </c>
      <c r="GW50" s="101">
        <v>11676341</v>
      </c>
      <c r="GX50" s="101">
        <v>9564938</v>
      </c>
      <c r="GY50" s="101">
        <v>1516653</v>
      </c>
      <c r="GZ50" s="101">
        <v>459088</v>
      </c>
      <c r="HA50" s="151">
        <v>324138</v>
      </c>
      <c r="HB50" s="101">
        <v>11689100</v>
      </c>
      <c r="HC50" s="101">
        <v>9552736</v>
      </c>
      <c r="HD50" s="101">
        <v>1525570</v>
      </c>
      <c r="HE50" s="101">
        <v>470462</v>
      </c>
      <c r="HF50" s="151">
        <v>332543</v>
      </c>
      <c r="HG50" s="101">
        <v>11693217</v>
      </c>
      <c r="HH50" s="101">
        <v>9517953</v>
      </c>
      <c r="HI50" s="101">
        <v>1535995</v>
      </c>
      <c r="HJ50" s="101">
        <v>488084</v>
      </c>
      <c r="HK50" s="151">
        <v>347191</v>
      </c>
      <c r="HL50" s="1">
        <v>11764342</v>
      </c>
      <c r="HM50" s="1">
        <v>9545030</v>
      </c>
      <c r="HN50" s="1">
        <v>1558618</v>
      </c>
      <c r="HO50" s="1">
        <v>507683</v>
      </c>
      <c r="HP50" s="1">
        <v>356575</v>
      </c>
      <c r="HQ50" s="1">
        <v>11756058</v>
      </c>
      <c r="HR50" s="1">
        <v>9509945</v>
      </c>
      <c r="HS50" s="1">
        <v>1565976</v>
      </c>
      <c r="HT50" s="1">
        <v>524999</v>
      </c>
      <c r="HU50" s="1">
        <v>35841</v>
      </c>
      <c r="HV50" s="1">
        <v>323165</v>
      </c>
      <c r="HW50" s="1">
        <v>8420</v>
      </c>
      <c r="HX50" s="1">
        <v>367426</v>
      </c>
    </row>
    <row r="51" spans="1:233">
      <c r="A51" s="1" t="s">
        <v>62</v>
      </c>
      <c r="B51" s="6">
        <v>680</v>
      </c>
      <c r="C51" s="6">
        <v>653</v>
      </c>
      <c r="D51" s="6">
        <v>1</v>
      </c>
      <c r="E51" s="6">
        <v>26</v>
      </c>
      <c r="F51" s="61">
        <v>666</v>
      </c>
      <c r="G51" s="6">
        <v>631</v>
      </c>
      <c r="H51" s="6">
        <v>2</v>
      </c>
      <c r="I51" s="6">
        <v>33</v>
      </c>
      <c r="J51" s="61">
        <v>690</v>
      </c>
      <c r="K51" s="6">
        <v>639</v>
      </c>
      <c r="L51" s="6">
        <v>2</v>
      </c>
      <c r="M51" s="6">
        <v>4</v>
      </c>
      <c r="N51" s="57">
        <v>49.2</v>
      </c>
      <c r="O51" s="61">
        <v>696.00400000000002</v>
      </c>
      <c r="P51" s="6">
        <v>638.678</v>
      </c>
      <c r="Q51" s="6">
        <v>3.2909999999999999</v>
      </c>
      <c r="R51" s="6">
        <v>5.2519999999999998</v>
      </c>
      <c r="S51" s="57">
        <v>54.034999999999997</v>
      </c>
      <c r="T51" s="61">
        <v>754.84400000000005</v>
      </c>
      <c r="U51" s="6">
        <v>669.47699999999998</v>
      </c>
      <c r="V51" s="6">
        <v>4.5179999999999998</v>
      </c>
      <c r="W51" s="6">
        <v>10.385999999999999</v>
      </c>
      <c r="X51" s="57">
        <v>80.849000000000004</v>
      </c>
      <c r="Y51" s="61">
        <v>689.56700000000001</v>
      </c>
      <c r="Z51" s="6">
        <v>640.25900000000001</v>
      </c>
      <c r="AA51" s="6">
        <v>2.2949999999999999</v>
      </c>
      <c r="AB51" s="6">
        <v>3.8359999999999999</v>
      </c>
      <c r="AC51" s="57">
        <v>47.012999999999998</v>
      </c>
      <c r="AD51" s="61">
        <v>690.61599999999999</v>
      </c>
      <c r="AE51" s="6">
        <v>641.65700000000004</v>
      </c>
      <c r="AF51" s="6">
        <v>2.3969999999999998</v>
      </c>
      <c r="AG51" s="6">
        <v>3.9510000000000001</v>
      </c>
      <c r="AH51" s="57">
        <v>46.561999999999998</v>
      </c>
      <c r="AI51" s="61">
        <v>692.98400000000004</v>
      </c>
      <c r="AJ51" s="6">
        <v>643.649</v>
      </c>
      <c r="AK51" s="6">
        <v>2.548</v>
      </c>
      <c r="AL51" s="6">
        <v>4.07</v>
      </c>
      <c r="AM51" s="57">
        <v>46.786999999999999</v>
      </c>
      <c r="AN51" s="61">
        <v>697.24</v>
      </c>
      <c r="AO51" s="6">
        <v>646.88</v>
      </c>
      <c r="AP51" s="6">
        <v>2.6709999999999998</v>
      </c>
      <c r="AQ51" s="6">
        <v>4.242</v>
      </c>
      <c r="AR51" s="57">
        <v>47.689</v>
      </c>
      <c r="AS51" s="61">
        <v>698.40099999999995</v>
      </c>
      <c r="AT51" s="6">
        <v>647.07000000000005</v>
      </c>
      <c r="AU51" s="6">
        <v>2.8610000000000002</v>
      </c>
      <c r="AV51" s="6">
        <v>4.3860000000000001</v>
      </c>
      <c r="AW51" s="57">
        <v>48.47</v>
      </c>
      <c r="AX51" s="61">
        <v>695.98099999999999</v>
      </c>
      <c r="AY51" s="6">
        <v>643.71100000000001</v>
      </c>
      <c r="AZ51" s="6">
        <v>2.95</v>
      </c>
      <c r="BA51" s="6">
        <v>4.5270000000000001</v>
      </c>
      <c r="BB51" s="57">
        <v>49.32</v>
      </c>
      <c r="BC51" s="61">
        <v>696.04</v>
      </c>
      <c r="BD51" s="6">
        <v>642.75699999999995</v>
      </c>
      <c r="BE51" s="6">
        <v>3.06</v>
      </c>
      <c r="BF51" s="6">
        <v>4.6989999999999998</v>
      </c>
      <c r="BG51" s="57">
        <v>50.222999999999999</v>
      </c>
      <c r="BH51" s="61">
        <v>698.14599999999996</v>
      </c>
      <c r="BI51" s="6">
        <v>643.55700000000002</v>
      </c>
      <c r="BJ51" s="6">
        <v>3.165</v>
      </c>
      <c r="BK51" s="6">
        <v>4.8890000000000002</v>
      </c>
      <c r="BL51" s="57">
        <v>51.423999999999999</v>
      </c>
      <c r="BM51" s="61">
        <v>696.69100000000003</v>
      </c>
      <c r="BN51" s="6">
        <v>640.51300000000003</v>
      </c>
      <c r="BO51" s="6">
        <v>3.238</v>
      </c>
      <c r="BP51" s="6">
        <v>5.0970000000000004</v>
      </c>
      <c r="BQ51" s="57">
        <v>52.94</v>
      </c>
      <c r="BR51" s="61">
        <v>707.81100000000004</v>
      </c>
      <c r="BS51" s="6">
        <v>648.54600000000005</v>
      </c>
      <c r="BT51" s="6">
        <v>3.5990000000000002</v>
      </c>
      <c r="BU51" s="6">
        <v>5.6310000000000002</v>
      </c>
      <c r="BV51" s="57">
        <v>55.665999999999997</v>
      </c>
      <c r="BW51" s="61">
        <v>715.048</v>
      </c>
      <c r="BX51" s="6">
        <v>653.68299999999999</v>
      </c>
      <c r="BY51" s="6">
        <v>3.9990000000000001</v>
      </c>
      <c r="BZ51" s="6">
        <v>5.8609999999999998</v>
      </c>
      <c r="CA51" s="57">
        <v>57.366</v>
      </c>
      <c r="CB51" s="61">
        <v>722.55</v>
      </c>
      <c r="CC51" s="6">
        <v>660.43200000000002</v>
      </c>
      <c r="CD51" s="6">
        <v>4.0910000000000002</v>
      </c>
      <c r="CE51" s="6">
        <v>6.1390000000000002</v>
      </c>
      <c r="CF51" s="57">
        <v>58.027000000000001</v>
      </c>
      <c r="CG51" s="61">
        <v>729.26400000000001</v>
      </c>
      <c r="CH51" s="6">
        <v>666.28499999999997</v>
      </c>
      <c r="CI51" s="6">
        <v>4.3490000000000002</v>
      </c>
      <c r="CJ51" s="6">
        <v>6.4909999999999997</v>
      </c>
      <c r="CK51" s="57">
        <v>58.63</v>
      </c>
      <c r="CL51" s="61">
        <v>734.53300000000002</v>
      </c>
      <c r="CM51" s="6">
        <v>670.65899999999999</v>
      </c>
      <c r="CN51" s="6">
        <v>4.1539999999999999</v>
      </c>
      <c r="CO51" s="6">
        <v>6.9710000000000001</v>
      </c>
      <c r="CP51" s="57">
        <v>59.72</v>
      </c>
      <c r="CQ51" s="61">
        <v>737.22699999999998</v>
      </c>
      <c r="CR51" s="6">
        <v>670.86699999999996</v>
      </c>
      <c r="CS51" s="6">
        <v>4.6879999999999997</v>
      </c>
      <c r="CT51" s="6">
        <v>7.3609999999999998</v>
      </c>
      <c r="CU51" s="57">
        <v>61.671999999999997</v>
      </c>
      <c r="CV51" s="61">
        <v>730.85500000000002</v>
      </c>
      <c r="CW51" s="6">
        <v>663.46900000000005</v>
      </c>
      <c r="CX51" s="6">
        <v>4.7110000000000003</v>
      </c>
      <c r="CY51" s="6">
        <v>7.984</v>
      </c>
      <c r="CZ51" s="57">
        <v>62.674999999999997</v>
      </c>
      <c r="DA51" s="61">
        <v>730.78899999999999</v>
      </c>
      <c r="DB51" s="6">
        <v>662.38199999999995</v>
      </c>
      <c r="DC51" s="6">
        <v>4.9539999999999997</v>
      </c>
      <c r="DD51" s="6">
        <v>8.6359999999999992</v>
      </c>
      <c r="DE51" s="57">
        <v>63.453000000000003</v>
      </c>
      <c r="DF51" s="61">
        <v>733.13300000000004</v>
      </c>
      <c r="DG51" s="6">
        <v>662.82299999999998</v>
      </c>
      <c r="DH51" s="6">
        <v>5.0990000000000002</v>
      </c>
      <c r="DI51" s="6">
        <v>8.98</v>
      </c>
      <c r="DJ51" s="57">
        <v>65.210999999999999</v>
      </c>
      <c r="DK51" s="61">
        <v>755.65700000000004</v>
      </c>
      <c r="DL51" s="6">
        <v>682.71600000000001</v>
      </c>
      <c r="DM51" s="6">
        <v>7.1479999999999997</v>
      </c>
      <c r="DN51" s="6">
        <v>11.494999999999999</v>
      </c>
      <c r="DO51" s="57">
        <v>74.775999999999996</v>
      </c>
      <c r="DP51" s="115">
        <f>'Non Double Counted #''s'!T51/1000</f>
        <v>758.70500000000004</v>
      </c>
      <c r="DQ51" s="6">
        <v>684.53200000000004</v>
      </c>
      <c r="DR51" s="6">
        <v>7.7949999999999999</v>
      </c>
      <c r="DS51" s="6">
        <v>13.066000000000001</v>
      </c>
      <c r="DT51" s="57">
        <v>75.680000000000007</v>
      </c>
      <c r="DU51" s="115">
        <f>'Non Double Counted #''s'!Z51/1000</f>
        <v>761.70899999999995</v>
      </c>
      <c r="DV51" s="6">
        <v>686.28800000000001</v>
      </c>
      <c r="DW51" s="6">
        <v>8.4559999999999995</v>
      </c>
      <c r="DX51" s="6">
        <v>14.396000000000001</v>
      </c>
      <c r="DY51" s="57">
        <v>76.582999999999998</v>
      </c>
      <c r="DZ51" s="115">
        <f>'Non Double Counted #''s'!AF51/1000</f>
        <v>766.44</v>
      </c>
      <c r="EA51" s="6">
        <v>689.50099999999998</v>
      </c>
      <c r="EB51" s="6">
        <v>9.08</v>
      </c>
      <c r="EC51" s="6">
        <v>15.726000000000001</v>
      </c>
      <c r="ED51" s="57">
        <v>77.760999999999996</v>
      </c>
      <c r="EE51" s="115">
        <f>'Non Double Counted #''s'!AL51/1000</f>
        <v>773.53899999999999</v>
      </c>
      <c r="EF51" s="6">
        <v>694.92</v>
      </c>
      <c r="EG51" s="6">
        <v>9.7530000000000001</v>
      </c>
      <c r="EH51" s="6">
        <v>17.206</v>
      </c>
      <c r="EI51" s="57">
        <v>79.168999999999997</v>
      </c>
      <c r="EJ51" s="115">
        <f>'Non Double Counted #''s'!AR51/1000</f>
        <v>779.31500000000005</v>
      </c>
      <c r="EK51" s="6">
        <v>699.30899999999997</v>
      </c>
      <c r="EL51" s="6">
        <v>10.454000000000001</v>
      </c>
      <c r="EM51" s="6">
        <v>18.57</v>
      </c>
      <c r="EN51" s="57">
        <v>80.28</v>
      </c>
      <c r="EO51" s="115">
        <f>'Non Double Counted #''s'!AX51/1000</f>
        <v>787.38</v>
      </c>
      <c r="EP51" s="6">
        <v>705.66899999999998</v>
      </c>
      <c r="EQ51" s="6">
        <v>11.212999999999999</v>
      </c>
      <c r="ER51" s="6">
        <v>19.716999999999999</v>
      </c>
      <c r="ES51" s="57">
        <v>81.542000000000002</v>
      </c>
      <c r="ET51" s="115">
        <f>'Non Double Counted #''s'!BD51/1000</f>
        <v>795.68899999999996</v>
      </c>
      <c r="EU51" s="6">
        <v>712.67899999999997</v>
      </c>
      <c r="EV51" s="6">
        <v>11.914999999999999</v>
      </c>
      <c r="EW51" s="6">
        <v>20.629000000000001</v>
      </c>
      <c r="EX51" s="57">
        <v>82.52</v>
      </c>
      <c r="EY51" s="115">
        <f>'Non Double Counted #''s'!BJ51/1000</f>
        <v>804.19399999999996</v>
      </c>
      <c r="EZ51" s="6">
        <v>719.91</v>
      </c>
      <c r="FA51" s="6">
        <v>12.532</v>
      </c>
      <c r="FB51" s="6">
        <v>21.701000000000001</v>
      </c>
      <c r="FC51" s="57">
        <v>83.6</v>
      </c>
      <c r="FD51" s="115">
        <f>'Non Double Counted #''s'!BP51/1000</f>
        <v>812.38300000000004</v>
      </c>
      <c r="FE51" s="6">
        <v>724.88900000000001</v>
      </c>
      <c r="FF51" s="6">
        <v>13.083</v>
      </c>
      <c r="FG51" s="6">
        <v>24.225000000000001</v>
      </c>
      <c r="FH51" s="6">
        <v>86.983999999999995</v>
      </c>
      <c r="FI51" s="115">
        <f>'Non Double Counted #''s'!BV51/1000</f>
        <v>814.18</v>
      </c>
      <c r="FJ51" s="6">
        <v>699.39200000000005</v>
      </c>
      <c r="FK51" s="6">
        <v>10.207000000000001</v>
      </c>
      <c r="FL51" s="6">
        <v>22.119</v>
      </c>
      <c r="FM51" s="6">
        <v>104.581</v>
      </c>
      <c r="FN51" s="115">
        <f>'Non Double Counted #''s'!CB51/1000</f>
        <v>824.08199999999999</v>
      </c>
      <c r="FO51" s="6">
        <v>709.60400000000004</v>
      </c>
      <c r="FP51" s="6">
        <v>15.423999999999999</v>
      </c>
      <c r="FQ51" s="6">
        <v>25.663</v>
      </c>
      <c r="FR51" s="57">
        <v>90.980999999999995</v>
      </c>
      <c r="FS51" s="101">
        <v>833354</v>
      </c>
      <c r="FT51" s="6">
        <v>718352</v>
      </c>
      <c r="FU51" s="6">
        <v>13939</v>
      </c>
      <c r="FV51" s="6">
        <v>25715</v>
      </c>
      <c r="FW51" s="57">
        <v>101063</v>
      </c>
      <c r="FX51" s="101">
        <v>844877</v>
      </c>
      <c r="FY51" s="101">
        <v>725386</v>
      </c>
      <c r="FZ51" s="101">
        <v>15735</v>
      </c>
      <c r="GA51" s="101">
        <v>28725</v>
      </c>
      <c r="GB51" s="151">
        <v>103756</v>
      </c>
      <c r="GC51" s="1">
        <v>853175</v>
      </c>
      <c r="GD51" s="1">
        <v>731359</v>
      </c>
      <c r="GE51" s="1">
        <v>15971</v>
      </c>
      <c r="GF51" s="101">
        <v>30537</v>
      </c>
      <c r="GG51" s="151">
        <v>87243</v>
      </c>
      <c r="GH51" s="101">
        <v>858469</v>
      </c>
      <c r="GI51" s="101">
        <v>734385</v>
      </c>
      <c r="GJ51" s="101">
        <v>15760</v>
      </c>
      <c r="GK51" s="101">
        <v>31214</v>
      </c>
      <c r="GL51" s="151">
        <v>89173</v>
      </c>
      <c r="GM51" s="101">
        <v>865454</v>
      </c>
      <c r="GN51" s="101">
        <v>737070</v>
      </c>
      <c r="GO51" s="101">
        <v>17302</v>
      </c>
      <c r="GP51" s="101">
        <v>32169</v>
      </c>
      <c r="GQ51" s="151">
        <v>91134</v>
      </c>
      <c r="GR51" s="101">
        <v>869666</v>
      </c>
      <c r="GS51" s="101">
        <v>738554</v>
      </c>
      <c r="GT51" s="101">
        <v>18479</v>
      </c>
      <c r="GU51" s="101">
        <v>32811</v>
      </c>
      <c r="GV51" s="151">
        <v>92076</v>
      </c>
      <c r="GW51" s="101">
        <v>878698</v>
      </c>
      <c r="GX51" s="101">
        <v>743263</v>
      </c>
      <c r="GY51" s="101">
        <v>19861</v>
      </c>
      <c r="GZ51" s="101">
        <v>36499</v>
      </c>
      <c r="HA51" s="151">
        <v>94570</v>
      </c>
      <c r="HB51" s="101">
        <v>884659</v>
      </c>
      <c r="HC51" s="101">
        <v>748070</v>
      </c>
      <c r="HD51" s="101">
        <v>20332</v>
      </c>
      <c r="HE51" s="101">
        <v>37351</v>
      </c>
      <c r="HF51" s="151">
        <v>94490</v>
      </c>
      <c r="HG51" s="101">
        <v>892717</v>
      </c>
      <c r="HH51" s="101">
        <v>752682</v>
      </c>
      <c r="HI51" s="101">
        <v>21455</v>
      </c>
      <c r="HJ51" s="101">
        <v>39604</v>
      </c>
      <c r="HK51" s="151">
        <v>95885</v>
      </c>
      <c r="HL51" s="1">
        <v>896164</v>
      </c>
      <c r="HM51" s="1">
        <v>756337</v>
      </c>
      <c r="HN51" s="1">
        <v>22254</v>
      </c>
      <c r="HO51" s="1">
        <v>41673</v>
      </c>
      <c r="HP51" s="1">
        <v>93612</v>
      </c>
      <c r="HQ51" s="1">
        <v>909824</v>
      </c>
      <c r="HR51" s="1">
        <v>766469</v>
      </c>
      <c r="HS51" s="1">
        <v>23377</v>
      </c>
      <c r="HT51" s="1">
        <v>44508</v>
      </c>
      <c r="HU51" s="1">
        <v>77481</v>
      </c>
      <c r="HV51" s="1">
        <v>16264</v>
      </c>
      <c r="HW51" s="1">
        <v>1170</v>
      </c>
      <c r="HX51" s="1">
        <v>94915</v>
      </c>
    </row>
    <row r="52" spans="1:233">
      <c r="A52" s="20" t="s">
        <v>63</v>
      </c>
      <c r="B52" s="14">
        <v>3952</v>
      </c>
      <c r="C52" s="14">
        <v>3859</v>
      </c>
      <c r="D52" s="14">
        <v>75</v>
      </c>
      <c r="E52" s="14">
        <v>18</v>
      </c>
      <c r="F52" s="60">
        <v>4418</v>
      </c>
      <c r="G52" s="14">
        <v>4262</v>
      </c>
      <c r="H52" s="14">
        <v>128</v>
      </c>
      <c r="I52" s="14">
        <v>28</v>
      </c>
      <c r="J52" s="60">
        <v>4706</v>
      </c>
      <c r="K52" s="14">
        <v>4443</v>
      </c>
      <c r="L52" s="14">
        <v>183</v>
      </c>
      <c r="M52" s="14">
        <v>63</v>
      </c>
      <c r="N52" s="56">
        <v>80.099999999999994</v>
      </c>
      <c r="O52" s="60">
        <v>4891.9539999999997</v>
      </c>
      <c r="P52" s="14">
        <v>4550.3519999999999</v>
      </c>
      <c r="Q52" s="14">
        <v>246.797</v>
      </c>
      <c r="R52" s="14">
        <v>93.231999999999999</v>
      </c>
      <c r="S52" s="56">
        <v>94.805000000000007</v>
      </c>
      <c r="T52" s="60">
        <v>5363.6750000000002</v>
      </c>
      <c r="U52" s="14">
        <v>4773.5529999999999</v>
      </c>
      <c r="V52" s="14">
        <v>300.35500000000002</v>
      </c>
      <c r="W52" s="14">
        <v>191.04900000000001</v>
      </c>
      <c r="X52" s="56">
        <v>289.767</v>
      </c>
      <c r="Y52" s="60">
        <v>4726.32</v>
      </c>
      <c r="Z52" s="14">
        <v>4480.1009999999997</v>
      </c>
      <c r="AA52" s="14">
        <v>189.83600000000001</v>
      </c>
      <c r="AB52" s="14">
        <v>66.787000000000006</v>
      </c>
      <c r="AC52" s="56">
        <v>56.383000000000003</v>
      </c>
      <c r="AD52" s="60">
        <v>4728.8680000000004</v>
      </c>
      <c r="AE52" s="14">
        <v>4473.1400000000003</v>
      </c>
      <c r="AF52" s="14">
        <v>195.73</v>
      </c>
      <c r="AG52" s="14">
        <v>69.046999999999997</v>
      </c>
      <c r="AH52" s="56">
        <v>59.997999999999998</v>
      </c>
      <c r="AI52" s="60">
        <v>4721.4530000000004</v>
      </c>
      <c r="AJ52" s="14">
        <v>4457.5129999999999</v>
      </c>
      <c r="AK52" s="14">
        <v>200.67500000000001</v>
      </c>
      <c r="AL52" s="14">
        <v>71.204999999999998</v>
      </c>
      <c r="AM52" s="56">
        <v>63.265000000000001</v>
      </c>
      <c r="AN52" s="60">
        <v>4735.5820000000003</v>
      </c>
      <c r="AO52" s="14">
        <v>4462.9430000000002</v>
      </c>
      <c r="AP52" s="14">
        <v>205.542</v>
      </c>
      <c r="AQ52" s="14">
        <v>74.013000000000005</v>
      </c>
      <c r="AR52" s="56">
        <v>67.096999999999994</v>
      </c>
      <c r="AS52" s="60">
        <v>4747.7569999999996</v>
      </c>
      <c r="AT52" s="14">
        <v>4464.7219999999998</v>
      </c>
      <c r="AU52" s="14">
        <v>211.85499999999999</v>
      </c>
      <c r="AV52" s="14">
        <v>76.650999999999996</v>
      </c>
      <c r="AW52" s="56">
        <v>71.180000000000007</v>
      </c>
      <c r="AX52" s="60">
        <v>4755.6360000000004</v>
      </c>
      <c r="AY52" s="14">
        <v>4462.9049999999997</v>
      </c>
      <c r="AZ52" s="14">
        <v>217.34800000000001</v>
      </c>
      <c r="BA52" s="14">
        <v>79.355000000000004</v>
      </c>
      <c r="BB52" s="56">
        <v>75.382999999999996</v>
      </c>
      <c r="BC52" s="60">
        <v>4777.9390000000003</v>
      </c>
      <c r="BD52" s="14">
        <v>4474.3829999999998</v>
      </c>
      <c r="BE52" s="14">
        <v>223.74</v>
      </c>
      <c r="BF52" s="14">
        <v>82.528000000000006</v>
      </c>
      <c r="BG52" s="56">
        <v>79.816000000000003</v>
      </c>
      <c r="BH52" s="60">
        <v>4822.4110000000001</v>
      </c>
      <c r="BI52" s="14">
        <v>4505.9690000000001</v>
      </c>
      <c r="BJ52" s="14">
        <v>231.41</v>
      </c>
      <c r="BK52" s="14">
        <v>86.367000000000004</v>
      </c>
      <c r="BL52" s="56">
        <v>85.031999999999996</v>
      </c>
      <c r="BM52" s="60">
        <v>4856.576</v>
      </c>
      <c r="BN52" s="14">
        <v>4526.0020000000004</v>
      </c>
      <c r="BO52" s="14">
        <v>240.12799999999999</v>
      </c>
      <c r="BP52" s="14">
        <v>90.090999999999994</v>
      </c>
      <c r="BQ52" s="56">
        <v>90.445999999999998</v>
      </c>
      <c r="BR52" s="60">
        <v>4952.5460000000003</v>
      </c>
      <c r="BS52" s="14">
        <v>4598.6149999999998</v>
      </c>
      <c r="BT52" s="14">
        <v>254.84399999999999</v>
      </c>
      <c r="BU52" s="14">
        <v>97.653999999999996</v>
      </c>
      <c r="BV52" s="56">
        <v>99.087000000000003</v>
      </c>
      <c r="BW52" s="60">
        <v>5004.7550000000001</v>
      </c>
      <c r="BX52" s="14">
        <v>4640.4319999999998</v>
      </c>
      <c r="BY52" s="14">
        <v>261.15800000000002</v>
      </c>
      <c r="BZ52" s="14">
        <v>101.499</v>
      </c>
      <c r="CA52" s="56">
        <v>103.16500000000001</v>
      </c>
      <c r="CB52" s="60">
        <v>5055.71</v>
      </c>
      <c r="CC52" s="14">
        <v>4680.9620000000004</v>
      </c>
      <c r="CD52" s="14">
        <v>267.06900000000002</v>
      </c>
      <c r="CE52" s="14">
        <v>106.02800000000001</v>
      </c>
      <c r="CF52" s="56">
        <v>107.679</v>
      </c>
      <c r="CG52" s="60">
        <v>5095.3490000000002</v>
      </c>
      <c r="CH52" s="14">
        <v>4710.3059999999996</v>
      </c>
      <c r="CI52" s="14">
        <v>273.286</v>
      </c>
      <c r="CJ52" s="14">
        <v>111.804</v>
      </c>
      <c r="CK52" s="56">
        <v>111.75700000000001</v>
      </c>
      <c r="CL52" s="60">
        <v>5136.9369999999999</v>
      </c>
      <c r="CM52" s="14">
        <v>4742.6109999999999</v>
      </c>
      <c r="CN52" s="14">
        <v>278.72800000000001</v>
      </c>
      <c r="CO52" s="14">
        <v>117.268</v>
      </c>
      <c r="CP52" s="56">
        <v>115.598</v>
      </c>
      <c r="CQ52" s="60">
        <v>5174.348</v>
      </c>
      <c r="CR52" s="14">
        <v>4770.3100000000004</v>
      </c>
      <c r="CS52" s="14">
        <v>284.72500000000002</v>
      </c>
      <c r="CT52" s="14">
        <v>122.264</v>
      </c>
      <c r="CU52" s="56">
        <v>119.313</v>
      </c>
      <c r="CV52" s="60">
        <v>5200.2349999999997</v>
      </c>
      <c r="CW52" s="14">
        <v>4789.5469999999996</v>
      </c>
      <c r="CX52" s="14">
        <v>287.74099999999999</v>
      </c>
      <c r="CY52" s="14">
        <v>128.387</v>
      </c>
      <c r="CZ52" s="56">
        <v>122.947</v>
      </c>
      <c r="DA52" s="60">
        <v>5222.1239999999998</v>
      </c>
      <c r="DB52" s="14">
        <v>4806.4830000000002</v>
      </c>
      <c r="DC52" s="14">
        <v>289.8</v>
      </c>
      <c r="DD52" s="14">
        <v>134.464</v>
      </c>
      <c r="DE52" s="56">
        <v>125.84099999999999</v>
      </c>
      <c r="DF52" s="60">
        <v>5250.4459999999999</v>
      </c>
      <c r="DG52" s="14">
        <v>4826.9840000000004</v>
      </c>
      <c r="DH52" s="14">
        <v>293.36700000000002</v>
      </c>
      <c r="DI52" s="14">
        <v>140.23500000000001</v>
      </c>
      <c r="DJ52" s="56">
        <v>130.095</v>
      </c>
      <c r="DK52" s="60">
        <v>5374.1329999999998</v>
      </c>
      <c r="DL52" s="14">
        <v>4917.3620000000001</v>
      </c>
      <c r="DM52" s="14">
        <v>331.93700000000001</v>
      </c>
      <c r="DN52" s="14">
        <v>199.08199999999999</v>
      </c>
      <c r="DO52" s="56">
        <v>177.16499999999999</v>
      </c>
      <c r="DP52" s="114">
        <f>'Non Double Counted #''s'!T52/1000</f>
        <v>5408.0609999999997</v>
      </c>
      <c r="DQ52" s="14">
        <v>4942.2160000000003</v>
      </c>
      <c r="DR52" s="14">
        <v>338.18900000000002</v>
      </c>
      <c r="DS52" s="14">
        <v>211.36</v>
      </c>
      <c r="DT52" s="56">
        <v>182.37899999999999</v>
      </c>
      <c r="DU52" s="114">
        <f>'Non Double Counted #''s'!Z52/1000</f>
        <v>5444.6379999999999</v>
      </c>
      <c r="DV52" s="14">
        <v>4968.8680000000004</v>
      </c>
      <c r="DW52" s="14">
        <v>344.88799999999998</v>
      </c>
      <c r="DX52" s="14">
        <v>223.286</v>
      </c>
      <c r="DY52" s="56">
        <v>187.96899999999999</v>
      </c>
      <c r="DZ52" s="114">
        <f>'Non Double Counted #''s'!AF52/1000</f>
        <v>5474.36</v>
      </c>
      <c r="EA52" s="14">
        <v>4990.7129999999997</v>
      </c>
      <c r="EB52" s="14">
        <v>349.90499999999997</v>
      </c>
      <c r="EC52" s="14">
        <v>234.20699999999999</v>
      </c>
      <c r="ED52" s="56">
        <v>193.066</v>
      </c>
      <c r="EE52" s="114">
        <f>'Non Double Counted #''s'!AL52/1000</f>
        <v>5508.7889999999998</v>
      </c>
      <c r="EF52" s="14">
        <v>5017.6620000000003</v>
      </c>
      <c r="EG52" s="14">
        <v>354.642</v>
      </c>
      <c r="EH52" s="14">
        <v>245.078</v>
      </c>
      <c r="EI52" s="56">
        <v>198.06399999999999</v>
      </c>
      <c r="EJ52" s="114">
        <f>'Non Double Counted #''s'!AR52/1000</f>
        <v>5538.8059999999996</v>
      </c>
      <c r="EK52" s="14">
        <v>5039.7830000000004</v>
      </c>
      <c r="EL52" s="14">
        <v>359.80200000000002</v>
      </c>
      <c r="EM52" s="14">
        <v>256.66000000000003</v>
      </c>
      <c r="EN52" s="56">
        <v>203.07499999999999</v>
      </c>
      <c r="EO52" s="114">
        <f>'Non Double Counted #''s'!AX52/1000</f>
        <v>5568.5050000000001</v>
      </c>
      <c r="EP52" s="14">
        <v>5061.7139999999999</v>
      </c>
      <c r="EQ52" s="14">
        <v>365.08800000000002</v>
      </c>
      <c r="ER52" s="14">
        <v>268.77600000000001</v>
      </c>
      <c r="ES52" s="56">
        <v>207.99199999999999</v>
      </c>
      <c r="ET52" s="114">
        <f>'Non Double Counted #''s'!BD52/1000</f>
        <v>5598.893</v>
      </c>
      <c r="EU52" s="14">
        <v>5085.1549999999997</v>
      </c>
      <c r="EV52" s="14">
        <v>369.95100000000002</v>
      </c>
      <c r="EW52" s="14">
        <v>280.976</v>
      </c>
      <c r="EX52" s="56">
        <v>212.53700000000001</v>
      </c>
      <c r="EY52" s="114">
        <f>'Non Double Counted #''s'!BJ52/1000</f>
        <v>5627.9669999999996</v>
      </c>
      <c r="EZ52" s="14">
        <v>5107.7529999999997</v>
      </c>
      <c r="FA52" s="14">
        <v>374.40899999999999</v>
      </c>
      <c r="FB52" s="14">
        <v>292.05599999999998</v>
      </c>
      <c r="FC52" s="56">
        <v>216.63800000000001</v>
      </c>
      <c r="FD52" s="114">
        <f>'Non Double Counted #''s'!BP52/1000</f>
        <v>5654.7740000000003</v>
      </c>
      <c r="FE52" s="14">
        <v>5119.4799999999996</v>
      </c>
      <c r="FF52" s="14">
        <v>380.60500000000002</v>
      </c>
      <c r="FG52" s="14">
        <v>305.88600000000002</v>
      </c>
      <c r="FH52" s="14">
        <v>228.529</v>
      </c>
      <c r="FI52" s="114">
        <f>'Non Double Counted #''s'!BV52/1000</f>
        <v>5686.9859999999999</v>
      </c>
      <c r="FJ52" s="14">
        <v>4902.067</v>
      </c>
      <c r="FK52" s="14">
        <v>359.14800000000002</v>
      </c>
      <c r="FL52" s="14">
        <v>336.05599999999998</v>
      </c>
      <c r="FM52" s="14">
        <v>425.77100000000002</v>
      </c>
      <c r="FN52" s="114">
        <f>'Non Double Counted #''s'!CB52/1000</f>
        <v>5711.7669999999998</v>
      </c>
      <c r="FO52" s="14">
        <v>4818.6689999999999</v>
      </c>
      <c r="FP52" s="14">
        <v>394.59399999999999</v>
      </c>
      <c r="FQ52" s="14">
        <v>362.38900000000001</v>
      </c>
      <c r="FR52" s="56">
        <v>235.24199999999999</v>
      </c>
      <c r="FS52" s="179">
        <v>5726398</v>
      </c>
      <c r="FT52" s="6">
        <v>5052112</v>
      </c>
      <c r="FU52" s="6">
        <v>373275</v>
      </c>
      <c r="FV52" s="6">
        <v>355468</v>
      </c>
      <c r="FW52" s="6">
        <v>301011</v>
      </c>
      <c r="FX52" s="101">
        <v>5742713</v>
      </c>
      <c r="FY52" s="101">
        <v>5057257</v>
      </c>
      <c r="FZ52" s="101">
        <v>375861</v>
      </c>
      <c r="GA52" s="101">
        <v>363925</v>
      </c>
      <c r="GB52" s="151">
        <v>309595</v>
      </c>
      <c r="GC52" s="1">
        <v>5757564</v>
      </c>
      <c r="GD52" s="1">
        <v>5057797</v>
      </c>
      <c r="GE52" s="1">
        <v>378526</v>
      </c>
      <c r="GF52" s="100">
        <v>372248</v>
      </c>
      <c r="GG52" s="151">
        <v>219562</v>
      </c>
      <c r="GH52" s="101">
        <v>5771337</v>
      </c>
      <c r="GI52" s="101">
        <v>5057594</v>
      </c>
      <c r="GJ52" s="101">
        <v>381376</v>
      </c>
      <c r="GK52" s="101">
        <v>381877</v>
      </c>
      <c r="GL52" s="151">
        <v>227651</v>
      </c>
      <c r="GM52" s="101">
        <v>5778708</v>
      </c>
      <c r="GN52" s="101">
        <v>5057070</v>
      </c>
      <c r="GO52" s="101">
        <v>381807</v>
      </c>
      <c r="GP52" s="101">
        <v>387666</v>
      </c>
      <c r="GQ52" s="151">
        <v>232269</v>
      </c>
      <c r="GR52" s="101">
        <v>5795483</v>
      </c>
      <c r="GS52" s="101">
        <v>5060891</v>
      </c>
      <c r="GT52" s="101">
        <v>385451</v>
      </c>
      <c r="GU52" s="101">
        <v>398780</v>
      </c>
      <c r="GV52" s="151">
        <v>238396</v>
      </c>
      <c r="GW52" s="101">
        <v>5807406</v>
      </c>
      <c r="GX52" s="101">
        <v>5060128</v>
      </c>
      <c r="GY52" s="101">
        <v>389652</v>
      </c>
      <c r="GZ52" s="101">
        <v>404469</v>
      </c>
      <c r="HA52" s="151">
        <v>243851</v>
      </c>
      <c r="HB52" s="101">
        <v>5822434</v>
      </c>
      <c r="HC52" s="101">
        <v>5067781</v>
      </c>
      <c r="HD52" s="101">
        <v>390543</v>
      </c>
      <c r="HE52" s="101">
        <v>413208</v>
      </c>
      <c r="HF52" s="151">
        <v>247326</v>
      </c>
      <c r="HG52" s="101">
        <v>5832655</v>
      </c>
      <c r="HH52" s="101">
        <v>5058584</v>
      </c>
      <c r="HI52" s="101">
        <v>393117</v>
      </c>
      <c r="HJ52" s="101">
        <v>425753</v>
      </c>
      <c r="HK52" s="151">
        <v>256590</v>
      </c>
      <c r="HL52" s="1">
        <v>5880101</v>
      </c>
      <c r="HM52" s="1">
        <v>5100514</v>
      </c>
      <c r="HN52" s="1">
        <v>389756</v>
      </c>
      <c r="HO52" s="1">
        <v>438964</v>
      </c>
      <c r="HP52" s="1">
        <v>260982</v>
      </c>
      <c r="HQ52" s="1">
        <v>5892539</v>
      </c>
      <c r="HR52" s="1">
        <v>5103755</v>
      </c>
      <c r="HS52" s="1">
        <v>390428</v>
      </c>
      <c r="HT52" s="1">
        <v>448151</v>
      </c>
      <c r="HU52" s="1">
        <v>71555</v>
      </c>
      <c r="HV52" s="1">
        <v>190698</v>
      </c>
      <c r="HW52" s="1">
        <v>3612</v>
      </c>
      <c r="HX52" s="1">
        <v>265865</v>
      </c>
    </row>
    <row r="53" spans="1:233">
      <c r="A53" s="7" t="s">
        <v>64</v>
      </c>
      <c r="B53" s="130">
        <f>SUM(B55:B63)</f>
        <v>44678</v>
      </c>
      <c r="C53" s="130">
        <f t="shared" ref="C53:BN53" si="55">SUM(C55:C63)</f>
        <v>41522</v>
      </c>
      <c r="D53" s="130">
        <f t="shared" si="55"/>
        <v>3029</v>
      </c>
      <c r="E53" s="130">
        <f t="shared" si="55"/>
        <v>127</v>
      </c>
      <c r="F53" s="115">
        <f t="shared" si="55"/>
        <v>49062</v>
      </c>
      <c r="G53" s="130">
        <f t="shared" si="55"/>
        <v>44414</v>
      </c>
      <c r="H53" s="130">
        <f t="shared" si="55"/>
        <v>4347</v>
      </c>
      <c r="I53" s="130">
        <f t="shared" si="55"/>
        <v>301</v>
      </c>
      <c r="J53" s="115">
        <f t="shared" si="55"/>
        <v>49138</v>
      </c>
      <c r="K53" s="130">
        <f t="shared" si="55"/>
        <v>42328</v>
      </c>
      <c r="L53" s="130">
        <f t="shared" si="55"/>
        <v>4849</v>
      </c>
      <c r="M53" s="130">
        <f t="shared" si="55"/>
        <v>2604</v>
      </c>
      <c r="N53" s="130">
        <f t="shared" si="55"/>
        <v>1960</v>
      </c>
      <c r="O53" s="115">
        <f t="shared" si="55"/>
        <v>50828.313000000002</v>
      </c>
      <c r="P53" s="130">
        <f t="shared" si="55"/>
        <v>43419.787000000004</v>
      </c>
      <c r="Q53" s="130">
        <f t="shared" si="55"/>
        <v>5914.686999999999</v>
      </c>
      <c r="R53" s="130">
        <f t="shared" si="55"/>
        <v>3762.2210000000005</v>
      </c>
      <c r="S53" s="130">
        <f t="shared" si="55"/>
        <v>1493.8389999999999</v>
      </c>
      <c r="T53" s="115">
        <f t="shared" si="55"/>
        <v>53594.378000000004</v>
      </c>
      <c r="U53" s="130">
        <f t="shared" si="55"/>
        <v>41522.139000000003</v>
      </c>
      <c r="V53" s="130">
        <f t="shared" si="55"/>
        <v>6031.4839999999995</v>
      </c>
      <c r="W53" s="130">
        <f t="shared" si="55"/>
        <v>5244.4769999999999</v>
      </c>
      <c r="X53" s="130">
        <f t="shared" si="55"/>
        <v>6040.7550000000001</v>
      </c>
      <c r="Y53" s="115">
        <f t="shared" si="55"/>
        <v>49269.483</v>
      </c>
      <c r="Z53" s="130">
        <f t="shared" si="55"/>
        <v>43427.640999999996</v>
      </c>
      <c r="AA53" s="130">
        <f t="shared" si="55"/>
        <v>5057.107</v>
      </c>
      <c r="AB53" s="130">
        <f t="shared" si="55"/>
        <v>2738.3579999999997</v>
      </c>
      <c r="AC53" s="130">
        <f t="shared" si="55"/>
        <v>784.7349999999999</v>
      </c>
      <c r="AD53" s="115">
        <f t="shared" si="55"/>
        <v>49333.728000000003</v>
      </c>
      <c r="AE53" s="130">
        <f t="shared" si="55"/>
        <v>43333.797000000006</v>
      </c>
      <c r="AF53" s="130">
        <f t="shared" si="55"/>
        <v>5135.3550000000005</v>
      </c>
      <c r="AG53" s="130">
        <f t="shared" si="55"/>
        <v>2822.0989999999997</v>
      </c>
      <c r="AH53" s="130">
        <f t="shared" si="55"/>
        <v>864.57600000000002</v>
      </c>
      <c r="AI53" s="115">
        <f t="shared" si="55"/>
        <v>49536.824999999997</v>
      </c>
      <c r="AJ53" s="130">
        <f t="shared" si="55"/>
        <v>43359.900999999998</v>
      </c>
      <c r="AK53" s="130">
        <f t="shared" si="55"/>
        <v>5236.7489999999998</v>
      </c>
      <c r="AL53" s="130">
        <f t="shared" si="55"/>
        <v>2925.0459999999994</v>
      </c>
      <c r="AM53" s="130">
        <f t="shared" si="55"/>
        <v>940.17499999999995</v>
      </c>
      <c r="AN53" s="115">
        <f t="shared" si="55"/>
        <v>49718.271999999997</v>
      </c>
      <c r="AO53" s="130">
        <f t="shared" si="55"/>
        <v>43368.885000000009</v>
      </c>
      <c r="AP53" s="130">
        <f t="shared" si="55"/>
        <v>5329.47</v>
      </c>
      <c r="AQ53" s="130">
        <f t="shared" si="55"/>
        <v>3036.9609999999998</v>
      </c>
      <c r="AR53" s="130">
        <f t="shared" si="55"/>
        <v>1019.917</v>
      </c>
      <c r="AS53" s="115">
        <f t="shared" si="55"/>
        <v>49868.662000000004</v>
      </c>
      <c r="AT53" s="130">
        <f t="shared" si="55"/>
        <v>43346.882000000005</v>
      </c>
      <c r="AU53" s="130">
        <f t="shared" si="55"/>
        <v>5422.3890000000001</v>
      </c>
      <c r="AV53" s="130">
        <f t="shared" si="55"/>
        <v>3145.4279999999999</v>
      </c>
      <c r="AW53" s="130">
        <f t="shared" si="55"/>
        <v>1099.3909999999998</v>
      </c>
      <c r="AX53" s="115">
        <f t="shared" si="55"/>
        <v>50071.396999999997</v>
      </c>
      <c r="AY53" s="130">
        <f t="shared" si="55"/>
        <v>43367.442000000003</v>
      </c>
      <c r="AZ53" s="130">
        <f t="shared" si="55"/>
        <v>5522.8530000000001</v>
      </c>
      <c r="BA53" s="130">
        <f t="shared" si="55"/>
        <v>3261.5769999999998</v>
      </c>
      <c r="BB53" s="130">
        <f t="shared" si="55"/>
        <v>1181.1020000000003</v>
      </c>
      <c r="BC53" s="115">
        <f t="shared" si="55"/>
        <v>50301.731999999996</v>
      </c>
      <c r="BD53" s="130">
        <f t="shared" si="55"/>
        <v>43411.377999999997</v>
      </c>
      <c r="BE53" s="130">
        <f t="shared" si="55"/>
        <v>5629.5040000000008</v>
      </c>
      <c r="BF53" s="130">
        <f t="shared" si="55"/>
        <v>3385.8540000000003</v>
      </c>
      <c r="BG53" s="130">
        <f t="shared" si="55"/>
        <v>1260.8499999999997</v>
      </c>
      <c r="BH53" s="115">
        <f t="shared" si="55"/>
        <v>50584.002999999997</v>
      </c>
      <c r="BI53" s="130">
        <f t="shared" si="55"/>
        <v>43498.512999999999</v>
      </c>
      <c r="BJ53" s="130">
        <f t="shared" si="55"/>
        <v>5741.2169999999996</v>
      </c>
      <c r="BK53" s="130">
        <f t="shared" si="55"/>
        <v>3525.962</v>
      </c>
      <c r="BL53" s="130">
        <f t="shared" si="55"/>
        <v>1344.2729999999999</v>
      </c>
      <c r="BM53" s="115">
        <f t="shared" si="55"/>
        <v>50756.939999999995</v>
      </c>
      <c r="BN53" s="130">
        <f t="shared" si="55"/>
        <v>43489.414999999994</v>
      </c>
      <c r="BO53" s="130">
        <f t="shared" ref="BO53:DZ53" si="56">SUM(BO55:BO63)</f>
        <v>5838.4290000000001</v>
      </c>
      <c r="BP53" s="130">
        <f t="shared" si="56"/>
        <v>3654.982</v>
      </c>
      <c r="BQ53" s="130">
        <f t="shared" si="56"/>
        <v>1429.0960000000002</v>
      </c>
      <c r="BR53" s="115">
        <f t="shared" si="56"/>
        <v>50951.555000000008</v>
      </c>
      <c r="BS53" s="130">
        <f t="shared" si="56"/>
        <v>43378.085000000006</v>
      </c>
      <c r="BT53" s="130">
        <f t="shared" si="56"/>
        <v>5985.2470000000003</v>
      </c>
      <c r="BU53" s="130">
        <f t="shared" si="56"/>
        <v>3882.125</v>
      </c>
      <c r="BV53" s="130">
        <f t="shared" si="56"/>
        <v>1588.2229999999997</v>
      </c>
      <c r="BW53" s="115">
        <f t="shared" si="56"/>
        <v>51069.286</v>
      </c>
      <c r="BX53" s="130">
        <f t="shared" si="56"/>
        <v>43349.922999999995</v>
      </c>
      <c r="BY53" s="130">
        <f t="shared" si="56"/>
        <v>6047.6630000000005</v>
      </c>
      <c r="BZ53" s="130">
        <f t="shared" si="56"/>
        <v>3985.1799999999994</v>
      </c>
      <c r="CA53" s="130">
        <f t="shared" si="56"/>
        <v>1671.6999999999998</v>
      </c>
      <c r="CB53" s="115">
        <f t="shared" si="56"/>
        <v>51242.94</v>
      </c>
      <c r="CC53" s="130">
        <f t="shared" si="56"/>
        <v>43376.041000000005</v>
      </c>
      <c r="CD53" s="130">
        <f t="shared" si="56"/>
        <v>6113.9820000000009</v>
      </c>
      <c r="CE53" s="130">
        <f t="shared" si="56"/>
        <v>4106.6219999999994</v>
      </c>
      <c r="CF53" s="130">
        <f t="shared" si="56"/>
        <v>1752.9170000000001</v>
      </c>
      <c r="CG53" s="115">
        <f t="shared" si="56"/>
        <v>51340.377000000008</v>
      </c>
      <c r="CH53" s="130">
        <f t="shared" si="56"/>
        <v>43350.478000000003</v>
      </c>
      <c r="CI53" s="130">
        <f t="shared" si="56"/>
        <v>6165.6170000000002</v>
      </c>
      <c r="CJ53" s="130">
        <f t="shared" si="56"/>
        <v>4217.3910000000005</v>
      </c>
      <c r="CK53" s="130">
        <f t="shared" si="56"/>
        <v>1824.2820000000002</v>
      </c>
      <c r="CL53" s="115">
        <f t="shared" si="56"/>
        <v>51417.828000000009</v>
      </c>
      <c r="CM53" s="130">
        <f t="shared" si="56"/>
        <v>43314.367999999995</v>
      </c>
      <c r="CN53" s="130">
        <f t="shared" si="56"/>
        <v>6204.893</v>
      </c>
      <c r="CO53" s="130">
        <f t="shared" si="56"/>
        <v>4330.6539999999995</v>
      </c>
      <c r="CP53" s="130">
        <f t="shared" si="56"/>
        <v>1898.567</v>
      </c>
      <c r="CQ53" s="115">
        <f t="shared" si="56"/>
        <v>51502.754999999997</v>
      </c>
      <c r="CR53" s="130">
        <f t="shared" si="56"/>
        <v>43281.351000000002</v>
      </c>
      <c r="CS53" s="130">
        <f t="shared" si="56"/>
        <v>6240.5809999999992</v>
      </c>
      <c r="CT53" s="130">
        <f t="shared" si="56"/>
        <v>4441.4340000000002</v>
      </c>
      <c r="CU53" s="130">
        <f t="shared" si="56"/>
        <v>1980.8230000000001</v>
      </c>
      <c r="CV53" s="115">
        <f t="shared" si="56"/>
        <v>51591.324999999997</v>
      </c>
      <c r="CW53" s="130">
        <f t="shared" si="56"/>
        <v>43241.165000000001</v>
      </c>
      <c r="CX53" s="130">
        <f t="shared" si="56"/>
        <v>6285.380000000001</v>
      </c>
      <c r="CY53" s="130">
        <f t="shared" si="56"/>
        <v>4564.6999999999989</v>
      </c>
      <c r="CZ53" s="130">
        <f t="shared" si="56"/>
        <v>2064.7800000000002</v>
      </c>
      <c r="DA53" s="115">
        <f t="shared" si="56"/>
        <v>51685.675999999992</v>
      </c>
      <c r="DB53" s="130">
        <f t="shared" si="56"/>
        <v>43213.510999999999</v>
      </c>
      <c r="DC53" s="130">
        <f t="shared" si="56"/>
        <v>6329.463999999999</v>
      </c>
      <c r="DD53" s="130">
        <f t="shared" si="56"/>
        <v>4671.9469999999992</v>
      </c>
      <c r="DE53" s="130">
        <f t="shared" si="56"/>
        <v>2142.701</v>
      </c>
      <c r="DF53" s="115">
        <f t="shared" si="56"/>
        <v>51858.357500000006</v>
      </c>
      <c r="DG53" s="130">
        <f t="shared" si="56"/>
        <v>43313.011000000006</v>
      </c>
      <c r="DH53" s="130">
        <f t="shared" si="56"/>
        <v>7179.3490000000002</v>
      </c>
      <c r="DI53" s="130">
        <f t="shared" si="56"/>
        <v>4741.2889999999998</v>
      </c>
      <c r="DJ53" s="130">
        <f t="shared" si="56"/>
        <v>2250.1260000000002</v>
      </c>
      <c r="DK53" s="115">
        <f t="shared" si="56"/>
        <v>53666.820999999996</v>
      </c>
      <c r="DL53" s="130">
        <f t="shared" si="56"/>
        <v>44442.203000000001</v>
      </c>
      <c r="DM53" s="130">
        <f t="shared" si="56"/>
        <v>6968.5590000000002</v>
      </c>
      <c r="DN53" s="130">
        <f t="shared" si="56"/>
        <v>5421.5759999999991</v>
      </c>
      <c r="DO53" s="130">
        <f t="shared" si="56"/>
        <v>2892.7870000000003</v>
      </c>
      <c r="DP53" s="115">
        <f t="shared" si="56"/>
        <v>53910.647999999994</v>
      </c>
      <c r="DQ53" s="130">
        <f t="shared" si="56"/>
        <v>44548.478000000003</v>
      </c>
      <c r="DR53" s="130">
        <f t="shared" si="56"/>
        <v>7021.9679999999989</v>
      </c>
      <c r="DS53" s="130">
        <f t="shared" si="56"/>
        <v>5574.3630000000003</v>
      </c>
      <c r="DT53" s="130">
        <f t="shared" si="56"/>
        <v>3001.692</v>
      </c>
      <c r="DU53" s="115">
        <f t="shared" si="56"/>
        <v>54134.360999999997</v>
      </c>
      <c r="DV53" s="130">
        <f t="shared" si="56"/>
        <v>44640.490000000005</v>
      </c>
      <c r="DW53" s="130">
        <f t="shared" si="56"/>
        <v>7072.5820000000003</v>
      </c>
      <c r="DX53" s="130">
        <f t="shared" si="56"/>
        <v>5723.93</v>
      </c>
      <c r="DY53" s="130">
        <f t="shared" si="56"/>
        <v>3107.5179999999996</v>
      </c>
      <c r="DZ53" s="115">
        <f t="shared" si="56"/>
        <v>54319.451000000001</v>
      </c>
      <c r="EA53" s="130">
        <f t="shared" ref="EA53:GM53" si="57">SUM(EA55:EA63)</f>
        <v>44709.415999999997</v>
      </c>
      <c r="EB53" s="130">
        <f t="shared" si="57"/>
        <v>7115.8759999999993</v>
      </c>
      <c r="EC53" s="130">
        <f t="shared" si="57"/>
        <v>5865.9159999999993</v>
      </c>
      <c r="ED53" s="130">
        <f t="shared" si="57"/>
        <v>3204.4119999999998</v>
      </c>
      <c r="EE53" s="115">
        <f t="shared" si="57"/>
        <v>54459.795000000006</v>
      </c>
      <c r="EF53" s="130">
        <f t="shared" si="57"/>
        <v>44743.884999999995</v>
      </c>
      <c r="EG53" s="130">
        <f t="shared" si="57"/>
        <v>7154.5690000000004</v>
      </c>
      <c r="EH53" s="130">
        <f t="shared" si="57"/>
        <v>5998.8229999999994</v>
      </c>
      <c r="EI53" s="130">
        <f t="shared" si="57"/>
        <v>3295.2560000000003</v>
      </c>
      <c r="EJ53" s="115">
        <f t="shared" si="57"/>
        <v>54531.266000000003</v>
      </c>
      <c r="EK53" s="130">
        <f t="shared" si="57"/>
        <v>44715.468000000001</v>
      </c>
      <c r="EL53" s="130">
        <f t="shared" si="57"/>
        <v>7186.661000000001</v>
      </c>
      <c r="EM53" s="130">
        <f t="shared" si="57"/>
        <v>6124.8670000000002</v>
      </c>
      <c r="EN53" s="130">
        <f t="shared" si="57"/>
        <v>3386.6400000000003</v>
      </c>
      <c r="EO53" s="115">
        <f t="shared" si="57"/>
        <v>54627.987000000001</v>
      </c>
      <c r="EP53" s="130">
        <f t="shared" si="57"/>
        <v>44709.331999999995</v>
      </c>
      <c r="EQ53" s="130">
        <f t="shared" si="57"/>
        <v>7227.2170000000006</v>
      </c>
      <c r="ER53" s="130">
        <f t="shared" si="57"/>
        <v>6260.0749999999998</v>
      </c>
      <c r="ES53" s="130">
        <f t="shared" si="57"/>
        <v>3472.6150000000002</v>
      </c>
      <c r="ET53" s="115">
        <f t="shared" si="57"/>
        <v>54761.692999999999</v>
      </c>
      <c r="EU53" s="130">
        <f t="shared" si="57"/>
        <v>44740.683999999994</v>
      </c>
      <c r="EV53" s="130">
        <f t="shared" si="57"/>
        <v>7266.6589999999997</v>
      </c>
      <c r="EW53" s="130">
        <f t="shared" si="57"/>
        <v>6413.3829999999989</v>
      </c>
      <c r="EX53" s="130">
        <f t="shared" si="57"/>
        <v>3560.1770000000006</v>
      </c>
      <c r="EY53" s="115">
        <f t="shared" si="57"/>
        <v>54924.778999999995</v>
      </c>
      <c r="EZ53" s="130">
        <f t="shared" si="57"/>
        <v>44789.755999999994</v>
      </c>
      <c r="FA53" s="130">
        <f t="shared" si="57"/>
        <v>7317.0559999999996</v>
      </c>
      <c r="FB53" s="130">
        <f t="shared" si="57"/>
        <v>6581.74</v>
      </c>
      <c r="FC53" s="130">
        <f t="shared" si="57"/>
        <v>3648.587</v>
      </c>
      <c r="FD53" s="115">
        <f t="shared" si="57"/>
        <v>55283.679000000004</v>
      </c>
      <c r="FE53" s="130">
        <f t="shared" si="57"/>
        <v>45030.879000000008</v>
      </c>
      <c r="FF53" s="130">
        <f t="shared" si="57"/>
        <v>7385.058</v>
      </c>
      <c r="FG53" s="130">
        <f t="shared" si="57"/>
        <v>6750.9100000000008</v>
      </c>
      <c r="FH53" s="130">
        <f t="shared" si="57"/>
        <v>3717.8609999999999</v>
      </c>
      <c r="FI53" s="115">
        <f t="shared" ref="FI53" si="58">SUM(FI55:FI63)</f>
        <v>55317.240000000005</v>
      </c>
      <c r="FJ53" s="130">
        <f t="shared" si="57"/>
        <v>41168.338000000003</v>
      </c>
      <c r="FK53" s="130">
        <f t="shared" si="57"/>
        <v>6550.2170000000006</v>
      </c>
      <c r="FL53" s="130">
        <f t="shared" si="57"/>
        <v>6991.9689999999991</v>
      </c>
      <c r="FM53" s="130">
        <f t="shared" si="57"/>
        <v>7598.6849999999995</v>
      </c>
      <c r="FN53" s="115">
        <f t="shared" si="57"/>
        <v>55521.597999999998</v>
      </c>
      <c r="FO53" s="130">
        <f t="shared" si="57"/>
        <v>38701.303</v>
      </c>
      <c r="FP53" s="130">
        <f t="shared" si="57"/>
        <v>6610.7080000000005</v>
      </c>
      <c r="FQ53" s="130">
        <f t="shared" si="57"/>
        <v>7502.1530000000002</v>
      </c>
      <c r="FR53" s="162">
        <f t="shared" si="57"/>
        <v>3884.7240000000006</v>
      </c>
      <c r="FS53" s="141">
        <f t="shared" si="57"/>
        <v>55761091</v>
      </c>
      <c r="FT53" s="178">
        <f t="shared" si="57"/>
        <v>43641168</v>
      </c>
      <c r="FU53" s="178">
        <f t="shared" si="57"/>
        <v>7226044</v>
      </c>
      <c r="FV53" s="178">
        <f t="shared" si="57"/>
        <v>7367346</v>
      </c>
      <c r="FW53" s="178">
        <f t="shared" si="57"/>
        <v>4893879</v>
      </c>
      <c r="FX53" s="178">
        <f t="shared" si="57"/>
        <v>55943073</v>
      </c>
      <c r="FY53" s="178">
        <f t="shared" si="57"/>
        <v>43609751</v>
      </c>
      <c r="FZ53" s="178">
        <f t="shared" si="57"/>
        <v>7292631</v>
      </c>
      <c r="GA53" s="178">
        <f t="shared" si="57"/>
        <v>7544644</v>
      </c>
      <c r="GB53" s="176">
        <f t="shared" si="57"/>
        <v>5040691</v>
      </c>
      <c r="GC53" s="176">
        <f t="shared" si="57"/>
        <v>56152333</v>
      </c>
      <c r="GD53" s="176">
        <f t="shared" si="57"/>
        <v>43530567</v>
      </c>
      <c r="GE53" s="176">
        <f t="shared" si="57"/>
        <v>7384672</v>
      </c>
      <c r="GF53" s="132">
        <f t="shared" ref="GF53:GG53" si="59">SUM(GF55:GF63)</f>
        <v>7736058</v>
      </c>
      <c r="GG53" s="169">
        <f t="shared" si="59"/>
        <v>4042961</v>
      </c>
      <c r="GH53" s="176">
        <f t="shared" si="57"/>
        <v>56283891</v>
      </c>
      <c r="GI53" s="176">
        <f t="shared" si="57"/>
        <v>43437836</v>
      </c>
      <c r="GJ53" s="176">
        <f t="shared" si="57"/>
        <v>7441094</v>
      </c>
      <c r="GK53" s="176">
        <f t="shared" si="57"/>
        <v>7904498</v>
      </c>
      <c r="GL53" s="176">
        <f t="shared" si="57"/>
        <v>4175152</v>
      </c>
      <c r="GM53" s="176">
        <f t="shared" si="57"/>
        <v>56209510</v>
      </c>
      <c r="GN53" s="176">
        <f t="shared" ref="GN53:GQ53" si="60">SUM(GN55:GN63)</f>
        <v>43252330</v>
      </c>
      <c r="GO53" s="176">
        <f t="shared" si="60"/>
        <v>7473446</v>
      </c>
      <c r="GP53" s="176">
        <f t="shared" si="60"/>
        <v>8014795</v>
      </c>
      <c r="GQ53" s="176">
        <f t="shared" si="60"/>
        <v>4223647</v>
      </c>
      <c r="GR53" s="176">
        <f t="shared" ref="GR53:HF53" si="61">SUM(GR55:GR63)</f>
        <v>56470581</v>
      </c>
      <c r="GS53" s="176">
        <f t="shared" si="61"/>
        <v>43262397</v>
      </c>
      <c r="GT53" s="176">
        <f t="shared" si="61"/>
        <v>7546213</v>
      </c>
      <c r="GU53" s="176">
        <f t="shared" si="61"/>
        <v>8232878</v>
      </c>
      <c r="GV53" s="176">
        <f t="shared" si="61"/>
        <v>4362946</v>
      </c>
      <c r="GW53" s="176">
        <f t="shared" si="61"/>
        <v>56046620</v>
      </c>
      <c r="GX53" s="176">
        <f t="shared" si="61"/>
        <v>42956753</v>
      </c>
      <c r="GY53" s="176">
        <f t="shared" si="61"/>
        <v>7478515</v>
      </c>
      <c r="GZ53" s="176">
        <f t="shared" si="61"/>
        <v>8230267</v>
      </c>
      <c r="HA53" s="176">
        <f t="shared" si="61"/>
        <v>4289078</v>
      </c>
      <c r="HB53" s="176">
        <f t="shared" si="61"/>
        <v>55982803</v>
      </c>
      <c r="HC53" s="176">
        <f t="shared" si="61"/>
        <v>42787391</v>
      </c>
      <c r="HD53" s="176">
        <f t="shared" si="61"/>
        <v>7501103</v>
      </c>
      <c r="HE53" s="176">
        <f t="shared" si="61"/>
        <v>8327566</v>
      </c>
      <c r="HF53" s="176">
        <f t="shared" si="61"/>
        <v>4345774</v>
      </c>
      <c r="HG53" s="176">
        <f t="shared" ref="HG53:HP53" si="62">SUM(HG55:HG63)</f>
        <v>55849869</v>
      </c>
      <c r="HH53" s="176">
        <f t="shared" si="62"/>
        <v>42475305</v>
      </c>
      <c r="HI53" s="176">
        <f t="shared" si="62"/>
        <v>7544245</v>
      </c>
      <c r="HJ53" s="176">
        <f t="shared" si="62"/>
        <v>8399080</v>
      </c>
      <c r="HK53" s="176">
        <f t="shared" si="62"/>
        <v>4450491</v>
      </c>
      <c r="HL53" s="176">
        <f t="shared" si="62"/>
        <v>57259257</v>
      </c>
      <c r="HM53" s="176">
        <f t="shared" si="62"/>
        <v>43322263</v>
      </c>
      <c r="HN53" s="176">
        <f t="shared" si="62"/>
        <v>7809458</v>
      </c>
      <c r="HO53" s="176">
        <f t="shared" si="62"/>
        <v>8802892</v>
      </c>
      <c r="HP53" s="176">
        <f t="shared" si="62"/>
        <v>4675772</v>
      </c>
      <c r="HQ53" s="176">
        <f t="shared" ref="HQ53:HX53" si="63">SUM(HQ55:HQ63)</f>
        <v>57040406</v>
      </c>
      <c r="HR53" s="176">
        <f t="shared" si="63"/>
        <v>43023609</v>
      </c>
      <c r="HS53" s="176">
        <f t="shared" si="63"/>
        <v>7796097</v>
      </c>
      <c r="HT53" s="176">
        <f t="shared" si="63"/>
        <v>8884297</v>
      </c>
      <c r="HU53" s="176">
        <f t="shared" si="63"/>
        <v>425063</v>
      </c>
      <c r="HV53" s="176">
        <f t="shared" si="63"/>
        <v>4246663</v>
      </c>
      <c r="HW53" s="176">
        <f t="shared" si="63"/>
        <v>68884</v>
      </c>
      <c r="HX53" s="176">
        <f t="shared" si="63"/>
        <v>4740610</v>
      </c>
    </row>
    <row r="54" spans="1:233">
      <c r="A54" s="7"/>
      <c r="B54" s="7"/>
      <c r="C54" s="7"/>
      <c r="D54" s="7"/>
      <c r="E54" s="7"/>
      <c r="F54" s="54"/>
      <c r="G54" s="7"/>
      <c r="H54" s="7"/>
      <c r="I54" s="7"/>
      <c r="J54" s="54"/>
      <c r="K54" s="7"/>
      <c r="L54" s="7"/>
      <c r="M54" s="7"/>
      <c r="N54" s="7"/>
      <c r="O54" s="54"/>
      <c r="P54" s="7"/>
      <c r="Q54" s="7"/>
      <c r="R54" s="7"/>
      <c r="S54" s="7"/>
      <c r="T54" s="54"/>
      <c r="U54" s="7"/>
      <c r="V54" s="7"/>
      <c r="W54" s="7"/>
      <c r="X54" s="7"/>
      <c r="Y54" s="54"/>
      <c r="Z54" s="7"/>
      <c r="AA54" s="7"/>
      <c r="AB54" s="7"/>
      <c r="AC54" s="7"/>
      <c r="AD54" s="54"/>
      <c r="AE54" s="7"/>
      <c r="AF54" s="7"/>
      <c r="AG54" s="7"/>
      <c r="AH54" s="7"/>
      <c r="AI54" s="54"/>
      <c r="AJ54" s="7"/>
      <c r="AK54" s="7"/>
      <c r="AL54" s="7"/>
      <c r="AM54" s="7"/>
      <c r="AN54" s="54"/>
      <c r="AO54" s="7"/>
      <c r="AP54" s="7"/>
      <c r="AQ54" s="7"/>
      <c r="AR54" s="7"/>
      <c r="AS54" s="54"/>
      <c r="AT54" s="7"/>
      <c r="AU54" s="7"/>
      <c r="AV54" s="7"/>
      <c r="AW54" s="7"/>
      <c r="AX54" s="54"/>
      <c r="AY54" s="7"/>
      <c r="AZ54" s="7"/>
      <c r="BA54" s="7"/>
      <c r="BB54" s="7"/>
      <c r="BC54" s="54"/>
      <c r="BD54" s="7"/>
      <c r="BE54" s="7"/>
      <c r="BF54" s="7"/>
      <c r="BG54" s="7"/>
      <c r="BH54" s="54"/>
      <c r="BI54" s="7"/>
      <c r="BJ54" s="7"/>
      <c r="BK54" s="7"/>
      <c r="BL54" s="7"/>
      <c r="BM54" s="54"/>
      <c r="BN54" s="7"/>
      <c r="BO54" s="7"/>
      <c r="BP54" s="7"/>
      <c r="BQ54" s="7"/>
      <c r="BR54" s="54"/>
      <c r="BS54" s="7"/>
      <c r="BT54" s="7"/>
      <c r="BU54" s="7"/>
      <c r="BV54" s="7"/>
      <c r="BW54" s="54"/>
      <c r="BX54" s="7"/>
      <c r="BY54" s="7"/>
      <c r="BZ54" s="7"/>
      <c r="CA54" s="7"/>
      <c r="CB54" s="54"/>
      <c r="CC54" s="7"/>
      <c r="CD54" s="7"/>
      <c r="CE54" s="7"/>
      <c r="CF54" s="7"/>
      <c r="CG54" s="54"/>
      <c r="CH54" s="7"/>
      <c r="CI54" s="7"/>
      <c r="CJ54" s="7"/>
      <c r="CK54" s="7"/>
      <c r="CL54" s="54"/>
      <c r="CM54" s="7"/>
      <c r="CN54" s="7"/>
      <c r="CO54" s="7"/>
      <c r="CP54" s="7"/>
      <c r="CQ54" s="54"/>
      <c r="CR54" s="7"/>
      <c r="CS54" s="7"/>
      <c r="CT54" s="7"/>
      <c r="CU54" s="7"/>
      <c r="CV54" s="54"/>
      <c r="CW54" s="7"/>
      <c r="CX54" s="7"/>
      <c r="CY54" s="7"/>
      <c r="CZ54" s="7"/>
      <c r="DA54" s="54"/>
      <c r="DB54" s="7"/>
      <c r="DC54" s="7"/>
      <c r="DD54" s="7"/>
      <c r="DE54" s="7"/>
      <c r="DF54" s="54"/>
      <c r="DG54" s="7"/>
      <c r="DH54" s="7"/>
      <c r="DI54" s="7"/>
      <c r="DJ54" s="7"/>
      <c r="DK54" s="54"/>
      <c r="DL54" s="7"/>
      <c r="DM54" s="7"/>
      <c r="DN54" s="7"/>
      <c r="DO54" s="7"/>
      <c r="DP54" s="117"/>
      <c r="DQ54" s="7"/>
      <c r="DR54" s="7"/>
      <c r="DS54" s="7"/>
      <c r="DT54" s="7"/>
      <c r="DU54" s="117"/>
      <c r="DV54" s="7"/>
      <c r="DW54" s="7"/>
      <c r="DX54" s="7"/>
      <c r="DY54" s="7"/>
      <c r="DZ54" s="117"/>
      <c r="EA54" s="7"/>
      <c r="EB54" s="7"/>
      <c r="EC54" s="7"/>
      <c r="ED54" s="7"/>
      <c r="EE54" s="117"/>
      <c r="EF54" s="7"/>
      <c r="EG54" s="7"/>
      <c r="EH54" s="7"/>
      <c r="EI54" s="7"/>
      <c r="EJ54" s="117"/>
      <c r="EK54" s="7"/>
      <c r="EL54" s="7"/>
      <c r="EM54" s="7"/>
      <c r="EN54" s="7"/>
      <c r="EO54" s="117"/>
      <c r="EP54" s="7"/>
      <c r="EQ54" s="7"/>
      <c r="ER54" s="7"/>
      <c r="ES54" s="7"/>
      <c r="ET54" s="117"/>
      <c r="EU54" s="7"/>
      <c r="EV54" s="7"/>
      <c r="EW54" s="7"/>
      <c r="EX54" s="7"/>
      <c r="EY54" s="117"/>
      <c r="EZ54" s="7"/>
      <c r="FA54" s="7"/>
      <c r="FB54" s="7"/>
      <c r="FC54" s="7"/>
      <c r="FD54" s="117"/>
      <c r="FE54" s="7"/>
      <c r="FF54" s="7"/>
      <c r="FG54" s="7"/>
      <c r="FH54" s="7"/>
      <c r="FI54" s="117"/>
      <c r="FJ54" s="7"/>
      <c r="FK54" s="7"/>
      <c r="FL54" s="7"/>
      <c r="FM54" s="7"/>
      <c r="FN54" s="117"/>
      <c r="FO54" s="7"/>
      <c r="FP54" s="7"/>
      <c r="FQ54" s="7"/>
      <c r="FR54" s="153"/>
      <c r="FT54" s="6"/>
      <c r="FU54" s="6"/>
      <c r="FV54" s="6"/>
      <c r="FW54" s="57"/>
      <c r="GB54" s="151">
        <v>0</v>
      </c>
      <c r="GG54" s="151"/>
      <c r="GL54" s="151"/>
      <c r="GQ54" s="151"/>
      <c r="GV54" s="151"/>
      <c r="HA54" s="151"/>
      <c r="HF54" s="151"/>
      <c r="HK54" s="151"/>
    </row>
    <row r="55" spans="1:233">
      <c r="A55" s="1" t="s">
        <v>66</v>
      </c>
      <c r="B55" s="6">
        <v>2535</v>
      </c>
      <c r="C55" s="6">
        <v>2424</v>
      </c>
      <c r="D55" s="6">
        <v>107</v>
      </c>
      <c r="E55" s="6">
        <v>4</v>
      </c>
      <c r="F55" s="61">
        <v>3032</v>
      </c>
      <c r="G55" s="6">
        <v>2840</v>
      </c>
      <c r="H55" s="6">
        <v>181</v>
      </c>
      <c r="I55" s="6">
        <v>11</v>
      </c>
      <c r="J55" s="61">
        <v>3107</v>
      </c>
      <c r="K55" s="6">
        <v>2799</v>
      </c>
      <c r="L55" s="6">
        <v>217</v>
      </c>
      <c r="M55" s="6">
        <v>124</v>
      </c>
      <c r="N55" s="6">
        <v>90.7</v>
      </c>
      <c r="O55" s="61">
        <v>3287.116</v>
      </c>
      <c r="P55" s="6">
        <v>2946.2159999999999</v>
      </c>
      <c r="Q55" s="6">
        <v>282.10300000000001</v>
      </c>
      <c r="R55" s="6">
        <v>213.11600000000001</v>
      </c>
      <c r="S55" s="6">
        <v>58.796999999999997</v>
      </c>
      <c r="T55" s="61">
        <v>3405.5650000000001</v>
      </c>
      <c r="U55" s="6">
        <v>2777.7939999999999</v>
      </c>
      <c r="V55" s="6">
        <v>305.90199999999999</v>
      </c>
      <c r="W55" s="6">
        <v>318.947</v>
      </c>
      <c r="X55" s="6">
        <v>321.86900000000003</v>
      </c>
      <c r="Y55" s="61">
        <v>3128.8310000000001</v>
      </c>
      <c r="Z55" s="6">
        <v>2871.4859999999999</v>
      </c>
      <c r="AA55" s="6">
        <v>227.23699999999999</v>
      </c>
      <c r="AB55" s="6">
        <v>136.03</v>
      </c>
      <c r="AC55" s="6">
        <v>30.108000000000001</v>
      </c>
      <c r="AD55" s="61">
        <v>3139.0059999999999</v>
      </c>
      <c r="AE55" s="6">
        <v>2873.45</v>
      </c>
      <c r="AF55" s="6">
        <v>232.28700000000001</v>
      </c>
      <c r="AG55" s="6">
        <v>143.11199999999999</v>
      </c>
      <c r="AH55" s="6">
        <v>33.268999999999998</v>
      </c>
      <c r="AI55" s="61">
        <v>3162.346</v>
      </c>
      <c r="AJ55" s="6">
        <v>2887.7689999999998</v>
      </c>
      <c r="AK55" s="6">
        <v>238.34700000000001</v>
      </c>
      <c r="AL55" s="6">
        <v>151.28399999999999</v>
      </c>
      <c r="AM55" s="6">
        <v>36.229999999999997</v>
      </c>
      <c r="AN55" s="61">
        <v>3180.0259999999998</v>
      </c>
      <c r="AO55" s="6">
        <v>2896.6379999999999</v>
      </c>
      <c r="AP55" s="6">
        <v>244.01499999999999</v>
      </c>
      <c r="AQ55" s="6">
        <v>159.708</v>
      </c>
      <c r="AR55" s="6">
        <v>39.372999999999998</v>
      </c>
      <c r="AS55" s="61">
        <v>3201.1309999999999</v>
      </c>
      <c r="AT55" s="6">
        <v>2908.4369999999999</v>
      </c>
      <c r="AU55" s="6">
        <v>250.083</v>
      </c>
      <c r="AV55" s="6">
        <v>168.20599999999999</v>
      </c>
      <c r="AW55" s="6">
        <v>42.610999999999997</v>
      </c>
      <c r="AX55" s="61">
        <v>3223.7420000000002</v>
      </c>
      <c r="AY55" s="6">
        <v>2921.4319999999998</v>
      </c>
      <c r="AZ55" s="6">
        <v>256.36900000000003</v>
      </c>
      <c r="BA55" s="6">
        <v>177.24199999999999</v>
      </c>
      <c r="BB55" s="6">
        <v>45.941000000000003</v>
      </c>
      <c r="BC55" s="61">
        <v>3247.2919999999999</v>
      </c>
      <c r="BD55" s="6">
        <v>2934.9360000000001</v>
      </c>
      <c r="BE55" s="6">
        <v>263.13900000000001</v>
      </c>
      <c r="BF55" s="6">
        <v>186.74799999999999</v>
      </c>
      <c r="BG55" s="6">
        <v>49.216999999999999</v>
      </c>
      <c r="BH55" s="61">
        <v>3271.9670000000001</v>
      </c>
      <c r="BI55" s="6">
        <v>2948.5070000000001</v>
      </c>
      <c r="BJ55" s="6">
        <v>270.72399999999999</v>
      </c>
      <c r="BK55" s="6">
        <v>197.024</v>
      </c>
      <c r="BL55" s="6">
        <v>52.735999999999997</v>
      </c>
      <c r="BM55" s="61">
        <v>3283.4110000000001</v>
      </c>
      <c r="BN55" s="6">
        <v>2950.1080000000002</v>
      </c>
      <c r="BO55" s="6">
        <v>277.15699999999998</v>
      </c>
      <c r="BP55" s="6">
        <v>206.18</v>
      </c>
      <c r="BQ55" s="6">
        <v>56.146000000000001</v>
      </c>
      <c r="BR55" s="61">
        <v>3287.2370000000001</v>
      </c>
      <c r="BS55" s="6">
        <v>2936.681</v>
      </c>
      <c r="BT55" s="6">
        <v>287.29500000000002</v>
      </c>
      <c r="BU55" s="6">
        <v>221.44399999999999</v>
      </c>
      <c r="BV55" s="6">
        <v>63.261000000000003</v>
      </c>
      <c r="BW55" s="61">
        <v>3272.1779999999999</v>
      </c>
      <c r="BX55" s="6">
        <v>2917.3310000000001</v>
      </c>
      <c r="BY55" s="6">
        <v>288.166</v>
      </c>
      <c r="BZ55" s="6">
        <v>226.44200000000001</v>
      </c>
      <c r="CA55" s="6">
        <v>66.680999999999997</v>
      </c>
      <c r="CB55" s="61">
        <v>3269.944</v>
      </c>
      <c r="CC55" s="6">
        <v>2907.7809999999999</v>
      </c>
      <c r="CD55" s="6">
        <v>291.64499999999998</v>
      </c>
      <c r="CE55" s="6">
        <v>233.29499999999999</v>
      </c>
      <c r="CF55" s="6">
        <v>70.518000000000001</v>
      </c>
      <c r="CG55" s="61">
        <v>3265.152</v>
      </c>
      <c r="CH55" s="6">
        <v>2898.85</v>
      </c>
      <c r="CI55" s="6">
        <v>292.82100000000003</v>
      </c>
      <c r="CJ55" s="6">
        <v>238.935</v>
      </c>
      <c r="CK55" s="6">
        <v>73.480999999999995</v>
      </c>
      <c r="CL55" s="61">
        <v>3261.8119999999999</v>
      </c>
      <c r="CM55" s="6">
        <v>2890.489</v>
      </c>
      <c r="CN55" s="6">
        <v>294.13299999999998</v>
      </c>
      <c r="CO55" s="6">
        <v>244.83799999999999</v>
      </c>
      <c r="CP55" s="6">
        <v>77.19</v>
      </c>
      <c r="CQ55" s="61">
        <v>3263.91</v>
      </c>
      <c r="CR55" s="6">
        <v>2887.21</v>
      </c>
      <c r="CS55" s="6">
        <v>296.38200000000001</v>
      </c>
      <c r="CT55" s="6">
        <v>252.792</v>
      </c>
      <c r="CU55" s="6">
        <v>80.317999999999998</v>
      </c>
      <c r="CV55" s="61">
        <v>3268.5140000000001</v>
      </c>
      <c r="CW55" s="6">
        <v>2884.674</v>
      </c>
      <c r="CX55" s="6">
        <v>299.32600000000002</v>
      </c>
      <c r="CY55" s="6">
        <v>261.15199999999999</v>
      </c>
      <c r="CZ55" s="6">
        <v>84.513999999999996</v>
      </c>
      <c r="DA55" s="61">
        <v>3272.5630000000001</v>
      </c>
      <c r="DB55" s="6">
        <v>2880.2860000000001</v>
      </c>
      <c r="DC55" s="6">
        <v>304.19299999999998</v>
      </c>
      <c r="DD55" s="6">
        <v>268.88799999999998</v>
      </c>
      <c r="DE55" s="6">
        <v>88.084000000000003</v>
      </c>
      <c r="DF55" s="61">
        <v>3282.0309999999999</v>
      </c>
      <c r="DG55" s="6">
        <v>2880.8290000000002</v>
      </c>
      <c r="DH55" s="6">
        <v>308.77199999999999</v>
      </c>
      <c r="DI55" s="6">
        <v>279.16399999999999</v>
      </c>
      <c r="DJ55" s="6">
        <v>92.43</v>
      </c>
      <c r="DK55" s="61">
        <v>3411.7139999999999</v>
      </c>
      <c r="DL55" s="6">
        <v>2970.07</v>
      </c>
      <c r="DM55" s="6">
        <v>357.15100000000001</v>
      </c>
      <c r="DN55" s="6">
        <v>329.86700000000002</v>
      </c>
      <c r="DO55" s="6">
        <v>126.935</v>
      </c>
      <c r="DP55" s="115">
        <f>'Non Double Counted #''s'!T55/1000</f>
        <v>3428.2080000000001</v>
      </c>
      <c r="DQ55" s="6">
        <v>2978.1950000000002</v>
      </c>
      <c r="DR55" s="6">
        <v>361.654</v>
      </c>
      <c r="DS55" s="6">
        <v>341.548</v>
      </c>
      <c r="DT55" s="6">
        <v>132.32</v>
      </c>
      <c r="DU55" s="115">
        <f>'Non Double Counted #''s'!Z55/1000</f>
        <v>3448.261</v>
      </c>
      <c r="DV55" s="6">
        <v>2987.9409999999998</v>
      </c>
      <c r="DW55" s="6">
        <v>366.988</v>
      </c>
      <c r="DX55" s="6">
        <v>354.44099999999997</v>
      </c>
      <c r="DY55" s="6">
        <v>138.964</v>
      </c>
      <c r="DZ55" s="115">
        <f>'Non Double Counted #''s'!AF55/1000</f>
        <v>3467.9319999999998</v>
      </c>
      <c r="EA55" s="6">
        <v>2997.5940000000001</v>
      </c>
      <c r="EB55" s="6">
        <v>372.18299999999999</v>
      </c>
      <c r="EC55" s="6">
        <v>367.01799999999997</v>
      </c>
      <c r="ED55" s="6">
        <v>145.441</v>
      </c>
      <c r="EE55" s="115">
        <f>'Non Double Counted #''s'!AL55/1000</f>
        <v>3475.3510000000001</v>
      </c>
      <c r="EF55" s="6">
        <v>2998.5279999999998</v>
      </c>
      <c r="EG55" s="6">
        <v>374.959</v>
      </c>
      <c r="EH55" s="6">
        <v>377.46</v>
      </c>
      <c r="EI55" s="6">
        <v>150.625</v>
      </c>
      <c r="EJ55" s="115">
        <f>'Non Double Counted #''s'!AR55/1000</f>
        <v>3478.7139999999999</v>
      </c>
      <c r="EK55" s="6">
        <v>2994.8690000000001</v>
      </c>
      <c r="EL55" s="6">
        <v>378.07499999999999</v>
      </c>
      <c r="EM55" s="6">
        <v>387.70100000000002</v>
      </c>
      <c r="EN55" s="6">
        <v>155.94</v>
      </c>
      <c r="EO55" s="115">
        <f>'Non Double Counted #''s'!AX55/1000</f>
        <v>3487.8960000000002</v>
      </c>
      <c r="EP55" s="6">
        <v>2996.0940000000001</v>
      </c>
      <c r="EQ55" s="6">
        <v>382.47399999999999</v>
      </c>
      <c r="ER55" s="6">
        <v>401.28</v>
      </c>
      <c r="ES55" s="6">
        <v>161.05799999999999</v>
      </c>
      <c r="ET55" s="115">
        <f>'Non Double Counted #''s'!BD55/1000</f>
        <v>3489.8679999999999</v>
      </c>
      <c r="EU55" s="6">
        <v>2991.2640000000001</v>
      </c>
      <c r="EV55" s="6">
        <v>386.35300000000001</v>
      </c>
      <c r="EW55" s="6">
        <v>414.64400000000001</v>
      </c>
      <c r="EX55" s="6">
        <v>165.34100000000001</v>
      </c>
      <c r="EY55" s="115">
        <f>'Non Double Counted #''s'!BJ55/1000</f>
        <v>3501.252</v>
      </c>
      <c r="EZ55" s="6">
        <v>2994.192</v>
      </c>
      <c r="FA55" s="6">
        <v>391.63099999999997</v>
      </c>
      <c r="FB55" s="6">
        <v>429.11</v>
      </c>
      <c r="FC55" s="6">
        <v>170.05799999999999</v>
      </c>
      <c r="FD55" s="115">
        <f>'Non Double Counted #''s'!BP55/1000</f>
        <v>3518.288</v>
      </c>
      <c r="FE55" s="6">
        <v>3000.768</v>
      </c>
      <c r="FF55" s="6">
        <v>397.351</v>
      </c>
      <c r="FG55" s="6">
        <v>444.76499999999999</v>
      </c>
      <c r="FH55" s="6">
        <v>176.17500000000001</v>
      </c>
      <c r="FI55" s="115">
        <f>'Non Double Counted #''s'!BV55/1000</f>
        <v>3574.0970000000002</v>
      </c>
      <c r="FJ55" s="6">
        <v>2772.41</v>
      </c>
      <c r="FK55" s="6">
        <v>362.29599999999999</v>
      </c>
      <c r="FL55" s="6">
        <v>479.08699999999999</v>
      </c>
      <c r="FM55" s="6">
        <v>439.39100000000002</v>
      </c>
      <c r="FN55" s="115">
        <f>'Non Double Counted #''s'!CB55/1000</f>
        <v>3580.7089999999998</v>
      </c>
      <c r="FO55" s="6">
        <v>2587.7139999999999</v>
      </c>
      <c r="FP55" s="6">
        <v>372.70600000000002</v>
      </c>
      <c r="FQ55" s="6">
        <v>514.68100000000004</v>
      </c>
      <c r="FR55" s="57">
        <v>185.102</v>
      </c>
      <c r="FS55" s="101">
        <v>3590347</v>
      </c>
      <c r="FT55" s="6">
        <v>2942335</v>
      </c>
      <c r="FU55" s="6">
        <v>401496</v>
      </c>
      <c r="FV55" s="6">
        <v>510645</v>
      </c>
      <c r="FW55" s="57">
        <v>246516</v>
      </c>
      <c r="FX55" s="101">
        <v>3596080</v>
      </c>
      <c r="FY55" s="101">
        <v>2933928</v>
      </c>
      <c r="FZ55" s="101">
        <v>407853</v>
      </c>
      <c r="GA55" s="101">
        <v>527161</v>
      </c>
      <c r="GB55" s="151">
        <v>254299</v>
      </c>
      <c r="GC55" s="1">
        <v>3596677</v>
      </c>
      <c r="GD55" s="1">
        <v>2919746</v>
      </c>
      <c r="GE55" s="1">
        <v>413814</v>
      </c>
      <c r="GF55" s="101">
        <v>541152</v>
      </c>
      <c r="GG55" s="151">
        <v>184075</v>
      </c>
      <c r="GH55" s="101">
        <v>3590886</v>
      </c>
      <c r="GI55" s="101">
        <v>2902834</v>
      </c>
      <c r="GJ55" s="101">
        <v>418185</v>
      </c>
      <c r="GK55" s="101">
        <v>553781</v>
      </c>
      <c r="GL55" s="151">
        <v>189415</v>
      </c>
      <c r="GM55" s="101">
        <v>3576452</v>
      </c>
      <c r="GN55" s="101">
        <v>2882093</v>
      </c>
      <c r="GO55" s="101">
        <v>421023</v>
      </c>
      <c r="GP55" s="101">
        <v>562348</v>
      </c>
      <c r="GQ55" s="151">
        <v>190825</v>
      </c>
      <c r="GR55" s="101">
        <v>3588184</v>
      </c>
      <c r="GS55" s="101">
        <v>2879759</v>
      </c>
      <c r="GT55" s="101">
        <v>426851</v>
      </c>
      <c r="GU55" s="101">
        <v>578833</v>
      </c>
      <c r="GV55" s="151">
        <v>196958</v>
      </c>
      <c r="GW55" s="101">
        <v>3571520</v>
      </c>
      <c r="GX55" s="101">
        <v>2859546</v>
      </c>
      <c r="GY55" s="101">
        <v>428316</v>
      </c>
      <c r="GZ55" s="101">
        <v>589825</v>
      </c>
      <c r="HA55" s="151">
        <v>197216</v>
      </c>
      <c r="HB55" s="101">
        <v>3565287</v>
      </c>
      <c r="HC55" s="101">
        <v>2841541</v>
      </c>
      <c r="HD55" s="101">
        <v>434585</v>
      </c>
      <c r="HE55" s="101">
        <v>600955</v>
      </c>
      <c r="HF55" s="151">
        <v>201025</v>
      </c>
      <c r="HG55" s="101">
        <v>3557006</v>
      </c>
      <c r="HH55" s="101">
        <v>2815645</v>
      </c>
      <c r="HI55" s="101">
        <v>444545</v>
      </c>
      <c r="HJ55" s="101">
        <v>612929</v>
      </c>
      <c r="HK55" s="151">
        <v>205496</v>
      </c>
      <c r="HL55" s="101">
        <v>3623355</v>
      </c>
      <c r="HM55" s="101">
        <v>2855173</v>
      </c>
      <c r="HN55" s="101">
        <v>457821</v>
      </c>
      <c r="HO55" s="101">
        <v>641425</v>
      </c>
      <c r="HP55" s="151">
        <v>213867</v>
      </c>
      <c r="HQ55" s="101">
        <v>3626205</v>
      </c>
      <c r="HR55" s="101">
        <v>2841487</v>
      </c>
      <c r="HS55" s="101">
        <v>467161</v>
      </c>
      <c r="HT55" s="101">
        <v>658979</v>
      </c>
      <c r="HU55" s="101">
        <v>26709</v>
      </c>
      <c r="HV55" s="101">
        <v>187571</v>
      </c>
      <c r="HW55" s="101">
        <v>4154</v>
      </c>
      <c r="HX55" s="151">
        <v>218434</v>
      </c>
    </row>
    <row r="56" spans="1:233">
      <c r="A56" s="1" t="s">
        <v>67</v>
      </c>
      <c r="B56" s="6">
        <v>968</v>
      </c>
      <c r="C56" s="6">
        <v>963</v>
      </c>
      <c r="D56" s="6">
        <v>3</v>
      </c>
      <c r="E56" s="6">
        <v>2</v>
      </c>
      <c r="F56" s="61">
        <v>994</v>
      </c>
      <c r="G56" s="6">
        <v>987</v>
      </c>
      <c r="H56" s="6">
        <v>3</v>
      </c>
      <c r="I56" s="6">
        <v>4</v>
      </c>
      <c r="J56" s="61">
        <v>1125</v>
      </c>
      <c r="K56" s="6">
        <v>1110</v>
      </c>
      <c r="L56" s="6">
        <v>3</v>
      </c>
      <c r="M56" s="6">
        <v>5</v>
      </c>
      <c r="N56" s="6">
        <v>11.8</v>
      </c>
      <c r="O56" s="61">
        <v>1227.9280000000001</v>
      </c>
      <c r="P56" s="6">
        <v>1210.001</v>
      </c>
      <c r="Q56" s="6">
        <v>5.194</v>
      </c>
      <c r="R56" s="6">
        <v>6.8289999999999997</v>
      </c>
      <c r="S56" s="6">
        <v>12.733000000000001</v>
      </c>
      <c r="T56" s="61">
        <v>1274.923</v>
      </c>
      <c r="U56" s="6">
        <v>1236.422</v>
      </c>
      <c r="V56" s="6">
        <v>6.0469999999999997</v>
      </c>
      <c r="W56" s="6">
        <v>9.2260000000000009</v>
      </c>
      <c r="X56" s="6">
        <v>32.454000000000001</v>
      </c>
      <c r="Y56" s="61">
        <v>1133.02</v>
      </c>
      <c r="Z56" s="6">
        <v>1121.5219999999999</v>
      </c>
      <c r="AA56" s="6">
        <v>3.4119999999999999</v>
      </c>
      <c r="AB56" s="6">
        <v>5.2640000000000002</v>
      </c>
      <c r="AC56" s="6">
        <v>8.0860000000000003</v>
      </c>
      <c r="AD56" s="61">
        <v>1136.682</v>
      </c>
      <c r="AE56" s="6">
        <v>1124.5840000000001</v>
      </c>
      <c r="AF56" s="6">
        <v>3.6059999999999999</v>
      </c>
      <c r="AG56" s="6">
        <v>5.3689999999999998</v>
      </c>
      <c r="AH56" s="6">
        <v>8.4920000000000009</v>
      </c>
      <c r="AI56" s="61">
        <v>1144.7670000000001</v>
      </c>
      <c r="AJ56" s="6">
        <v>1132.0540000000001</v>
      </c>
      <c r="AK56" s="6">
        <v>3.82</v>
      </c>
      <c r="AL56" s="6">
        <v>5.5060000000000002</v>
      </c>
      <c r="AM56" s="6">
        <v>8.8930000000000007</v>
      </c>
      <c r="AN56" s="61">
        <v>1155.6289999999999</v>
      </c>
      <c r="AO56" s="6">
        <v>1142.271</v>
      </c>
      <c r="AP56" s="6">
        <v>3.9969999999999999</v>
      </c>
      <c r="AQ56" s="6">
        <v>5.6689999999999996</v>
      </c>
      <c r="AR56" s="6">
        <v>9.3610000000000007</v>
      </c>
      <c r="AS56" s="61">
        <v>1162.932</v>
      </c>
      <c r="AT56" s="6">
        <v>1148.835</v>
      </c>
      <c r="AU56" s="6">
        <v>4.2380000000000004</v>
      </c>
      <c r="AV56" s="6">
        <v>5.8250000000000002</v>
      </c>
      <c r="AW56" s="6">
        <v>9.859</v>
      </c>
      <c r="AX56" s="61">
        <v>1170.1210000000001</v>
      </c>
      <c r="AY56" s="6">
        <v>1155.3389999999999</v>
      </c>
      <c r="AZ56" s="6">
        <v>4.4210000000000003</v>
      </c>
      <c r="BA56" s="6">
        <v>5.976</v>
      </c>
      <c r="BB56" s="6">
        <v>10.361000000000001</v>
      </c>
      <c r="BC56" s="61">
        <v>1184.57</v>
      </c>
      <c r="BD56" s="6">
        <v>1169.0360000000001</v>
      </c>
      <c r="BE56" s="6">
        <v>4.6189999999999998</v>
      </c>
      <c r="BF56" s="6">
        <v>6.1870000000000003</v>
      </c>
      <c r="BG56" s="6">
        <v>10.914999999999999</v>
      </c>
      <c r="BH56" s="61">
        <v>1203.828</v>
      </c>
      <c r="BI56" s="6">
        <v>1187.3820000000001</v>
      </c>
      <c r="BJ56" s="6">
        <v>4.843</v>
      </c>
      <c r="BK56" s="6">
        <v>6.4409999999999998</v>
      </c>
      <c r="BL56" s="6">
        <v>11.603</v>
      </c>
      <c r="BM56" s="61">
        <v>1219.943</v>
      </c>
      <c r="BN56" s="6">
        <v>1202.607</v>
      </c>
      <c r="BO56" s="6">
        <v>5.0620000000000003</v>
      </c>
      <c r="BP56" s="6">
        <v>6.6749999999999998</v>
      </c>
      <c r="BQ56" s="6">
        <v>12.273999999999999</v>
      </c>
      <c r="BR56" s="61">
        <v>1234.751</v>
      </c>
      <c r="BS56" s="6">
        <v>1216.3689999999999</v>
      </c>
      <c r="BT56" s="6">
        <v>5.3579999999999997</v>
      </c>
      <c r="BU56" s="6">
        <v>6.9809999999999999</v>
      </c>
      <c r="BV56" s="6">
        <v>13.023999999999999</v>
      </c>
      <c r="BW56" s="61">
        <v>1234.491</v>
      </c>
      <c r="BX56" s="6">
        <v>1215.634</v>
      </c>
      <c r="BY56" s="6">
        <v>5.3630000000000004</v>
      </c>
      <c r="BZ56" s="6">
        <v>7.1139999999999999</v>
      </c>
      <c r="CA56" s="6">
        <v>13.494</v>
      </c>
      <c r="CB56" s="61">
        <v>1236.1780000000001</v>
      </c>
      <c r="CC56" s="6">
        <v>1217.3</v>
      </c>
      <c r="CD56" s="6">
        <v>5.2910000000000004</v>
      </c>
      <c r="CE56" s="6">
        <v>7.17</v>
      </c>
      <c r="CF56" s="6">
        <v>13.587</v>
      </c>
      <c r="CG56" s="61">
        <v>1234.904</v>
      </c>
      <c r="CH56" s="6">
        <v>1216.2</v>
      </c>
      <c r="CI56" s="6">
        <v>5.0609999999999999</v>
      </c>
      <c r="CJ56" s="6">
        <v>7.444</v>
      </c>
      <c r="CK56" s="6">
        <v>13.643000000000001</v>
      </c>
      <c r="CL56" s="61">
        <v>1233.193</v>
      </c>
      <c r="CM56" s="6">
        <v>1214.0450000000001</v>
      </c>
      <c r="CN56" s="6">
        <v>5.3220000000000001</v>
      </c>
      <c r="CO56" s="6">
        <v>7.7270000000000003</v>
      </c>
      <c r="CP56" s="6">
        <v>13.826000000000001</v>
      </c>
      <c r="CQ56" s="61">
        <v>1238.0029999999999</v>
      </c>
      <c r="CR56" s="6">
        <v>1218.461</v>
      </c>
      <c r="CS56" s="6">
        <v>5.6390000000000002</v>
      </c>
      <c r="CT56" s="6">
        <v>8.4510000000000005</v>
      </c>
      <c r="CU56" s="6">
        <v>13.903</v>
      </c>
      <c r="CV56" s="61">
        <v>1245.2149999999999</v>
      </c>
      <c r="CW56" s="6">
        <v>1224.95</v>
      </c>
      <c r="CX56" s="6">
        <v>6.0060000000000002</v>
      </c>
      <c r="CY56" s="6">
        <v>8.5129999999999999</v>
      </c>
      <c r="CZ56" s="6">
        <v>14.259</v>
      </c>
      <c r="DA56" s="61">
        <v>1247.5540000000001</v>
      </c>
      <c r="DB56" s="6">
        <v>1226.549</v>
      </c>
      <c r="DC56" s="6">
        <v>6.282</v>
      </c>
      <c r="DD56" s="6">
        <v>8.9960000000000004</v>
      </c>
      <c r="DE56" s="6">
        <v>14.723000000000001</v>
      </c>
      <c r="DF56" s="61">
        <v>1253.04</v>
      </c>
      <c r="DG56" s="6">
        <v>1231.546</v>
      </c>
      <c r="DH56" s="6">
        <v>6.258</v>
      </c>
      <c r="DI56" s="6">
        <v>9.1780000000000008</v>
      </c>
      <c r="DJ56" s="6">
        <v>15.236000000000001</v>
      </c>
      <c r="DK56" s="61">
        <v>1277.1790000000001</v>
      </c>
      <c r="DL56" s="6">
        <v>1252.566</v>
      </c>
      <c r="DM56" s="6">
        <v>9.8989999999999991</v>
      </c>
      <c r="DN56" s="6">
        <v>9.8469999999999995</v>
      </c>
      <c r="DO56" s="6">
        <v>25.777999999999999</v>
      </c>
      <c r="DP56" s="115">
        <f>'Non Double Counted #''s'!T56/1000</f>
        <v>1284.663</v>
      </c>
      <c r="DQ56" s="6">
        <v>1258.8399999999999</v>
      </c>
      <c r="DR56" s="6">
        <v>10.875</v>
      </c>
      <c r="DS56" s="6">
        <v>10.896000000000001</v>
      </c>
      <c r="DT56" s="6">
        <v>26.381</v>
      </c>
      <c r="DU56" s="115">
        <f>'Non Double Counted #''s'!Z56/1000</f>
        <v>1293.6669999999999</v>
      </c>
      <c r="DV56" s="6">
        <v>1266.4860000000001</v>
      </c>
      <c r="DW56" s="6">
        <v>11.923999999999999</v>
      </c>
      <c r="DX56" s="6">
        <v>11.839</v>
      </c>
      <c r="DY56" s="6">
        <v>27.206</v>
      </c>
      <c r="DZ56" s="115">
        <f>'Non Double Counted #''s'!AF56/1000</f>
        <v>1302.729</v>
      </c>
      <c r="EA56" s="6">
        <v>1273.8869999999999</v>
      </c>
      <c r="EB56" s="6">
        <v>13.269</v>
      </c>
      <c r="EC56" s="6">
        <v>13.019</v>
      </c>
      <c r="ED56" s="6">
        <v>27.997</v>
      </c>
      <c r="EE56" s="115">
        <f>'Non Double Counted #''s'!AL56/1000</f>
        <v>1307.904</v>
      </c>
      <c r="EF56" s="6">
        <v>1277.961</v>
      </c>
      <c r="EG56" s="6">
        <v>14.250999999999999</v>
      </c>
      <c r="EH56" s="6">
        <v>14.045</v>
      </c>
      <c r="EI56" s="6">
        <v>28.523</v>
      </c>
      <c r="EJ56" s="115">
        <f>'Non Double Counted #''s'!AR56/1000</f>
        <v>1311.0440000000001</v>
      </c>
      <c r="EK56" s="6">
        <v>1279.818</v>
      </c>
      <c r="EL56" s="6">
        <v>15.262</v>
      </c>
      <c r="EM56" s="6">
        <v>14.912000000000001</v>
      </c>
      <c r="EN56" s="6">
        <v>29.262</v>
      </c>
      <c r="EO56" s="115">
        <f>'Non Double Counted #''s'!AX56/1000</f>
        <v>1313.355</v>
      </c>
      <c r="EP56" s="6">
        <v>1281.0530000000001</v>
      </c>
      <c r="EQ56" s="6">
        <v>16.259</v>
      </c>
      <c r="ER56" s="6">
        <v>15.779</v>
      </c>
      <c r="ES56" s="6">
        <v>29.677</v>
      </c>
      <c r="ET56" s="115">
        <f>'Non Double Counted #''s'!BD56/1000</f>
        <v>1315.3979999999999</v>
      </c>
      <c r="EU56" s="6">
        <v>1282.252</v>
      </c>
      <c r="EV56" s="6">
        <v>17.03</v>
      </c>
      <c r="EW56" s="6">
        <v>16.635999999999999</v>
      </c>
      <c r="EX56" s="6">
        <v>30.120999999999999</v>
      </c>
      <c r="EY56" s="115">
        <f>'Non Double Counted #''s'!BJ56/1000</f>
        <v>1316.4559999999999</v>
      </c>
      <c r="EZ56" s="6">
        <v>1282.3330000000001</v>
      </c>
      <c r="FA56" s="6">
        <v>17.777000000000001</v>
      </c>
      <c r="FB56" s="6">
        <v>17.399000000000001</v>
      </c>
      <c r="FC56" s="6">
        <v>30.780999999999999</v>
      </c>
      <c r="FD56" s="115">
        <f>'Non Double Counted #''s'!BP56/1000</f>
        <v>1318.3009999999999</v>
      </c>
      <c r="FE56" s="6">
        <v>1281.1479999999999</v>
      </c>
      <c r="FF56" s="6">
        <v>19.634</v>
      </c>
      <c r="FG56" s="6">
        <v>18.902000000000001</v>
      </c>
      <c r="FH56" s="6">
        <v>32.518000000000001</v>
      </c>
      <c r="FI56" s="115">
        <f>'Non Double Counted #''s'!BV56/1000</f>
        <v>1328.3610000000001</v>
      </c>
      <c r="FJ56" s="6">
        <v>1264.971</v>
      </c>
      <c r="FK56" s="6">
        <v>15.707000000000001</v>
      </c>
      <c r="FL56" s="6">
        <v>16.934999999999999</v>
      </c>
      <c r="FM56" s="6">
        <v>47.682999999999993</v>
      </c>
      <c r="FN56" s="115">
        <f>'Non Double Counted #''s'!CB56/1000</f>
        <v>1328.1880000000001</v>
      </c>
      <c r="FO56" s="6">
        <v>1271.136</v>
      </c>
      <c r="FP56" s="6">
        <v>21.605</v>
      </c>
      <c r="FQ56" s="6">
        <v>19.344999999999999</v>
      </c>
      <c r="FR56" s="57">
        <v>37.423999999999999</v>
      </c>
      <c r="FS56" s="101">
        <v>1329192</v>
      </c>
      <c r="FT56" s="6">
        <v>1266849</v>
      </c>
      <c r="FU56" s="6">
        <v>17603</v>
      </c>
      <c r="FV56" s="6">
        <v>18599</v>
      </c>
      <c r="FW56" s="57">
        <v>44740</v>
      </c>
      <c r="FX56" s="101">
        <v>1328302</v>
      </c>
      <c r="FY56" s="101">
        <v>1264756</v>
      </c>
      <c r="FZ56" s="101">
        <v>18064</v>
      </c>
      <c r="GA56" s="101">
        <v>19258</v>
      </c>
      <c r="GB56" s="151">
        <v>45482</v>
      </c>
      <c r="GC56" s="1">
        <v>1330089</v>
      </c>
      <c r="GD56" s="1">
        <v>1263864</v>
      </c>
      <c r="GE56" s="1">
        <v>19149</v>
      </c>
      <c r="GF56" s="101">
        <v>20165</v>
      </c>
      <c r="GG56" s="151">
        <v>25359</v>
      </c>
      <c r="GH56" s="101">
        <v>1329328</v>
      </c>
      <c r="GI56" s="101">
        <v>1261773</v>
      </c>
      <c r="GJ56" s="101">
        <v>19272</v>
      </c>
      <c r="GK56" s="101">
        <v>20924</v>
      </c>
      <c r="GL56" s="151">
        <v>26050</v>
      </c>
      <c r="GM56" s="101">
        <v>1331479</v>
      </c>
      <c r="GN56" s="101">
        <v>1262168</v>
      </c>
      <c r="GO56" s="101">
        <v>20025</v>
      </c>
      <c r="GP56" s="101">
        <v>21058</v>
      </c>
      <c r="GQ56" s="151">
        <v>26346</v>
      </c>
      <c r="GR56" s="101">
        <v>1335907</v>
      </c>
      <c r="GS56" s="101">
        <v>1264744</v>
      </c>
      <c r="GT56" s="101">
        <v>21093</v>
      </c>
      <c r="GU56" s="101">
        <v>22042</v>
      </c>
      <c r="GV56" s="151">
        <v>26628</v>
      </c>
      <c r="GW56" s="101">
        <v>1339057</v>
      </c>
      <c r="GX56" s="101">
        <v>1266095</v>
      </c>
      <c r="GY56" s="101">
        <v>21946</v>
      </c>
      <c r="GZ56" s="101">
        <v>22831</v>
      </c>
      <c r="HA56" s="151">
        <v>27110</v>
      </c>
      <c r="HB56" s="101">
        <v>1344212</v>
      </c>
      <c r="HC56" s="101">
        <v>1269326</v>
      </c>
      <c r="HD56" s="101">
        <v>22691</v>
      </c>
      <c r="HE56" s="101">
        <v>23700</v>
      </c>
      <c r="HF56" s="151">
        <v>27642</v>
      </c>
      <c r="HG56" s="101">
        <v>1350141</v>
      </c>
      <c r="HH56" s="101">
        <v>1273121</v>
      </c>
      <c r="HI56" s="101">
        <v>23786</v>
      </c>
      <c r="HJ56" s="101">
        <v>25266</v>
      </c>
      <c r="HK56" s="151">
        <v>28215</v>
      </c>
      <c r="HL56" s="101">
        <v>1377238</v>
      </c>
      <c r="HM56" s="101">
        <v>1296568</v>
      </c>
      <c r="HN56" s="101">
        <v>25317</v>
      </c>
      <c r="HO56" s="101">
        <v>27210</v>
      </c>
      <c r="HP56" s="151">
        <v>28887</v>
      </c>
      <c r="HQ56" s="101">
        <v>1385340</v>
      </c>
      <c r="HR56" s="101">
        <v>1301207</v>
      </c>
      <c r="HS56" s="101">
        <v>27405</v>
      </c>
      <c r="HT56" s="101">
        <v>28986</v>
      </c>
      <c r="HU56" s="101">
        <v>9786</v>
      </c>
      <c r="HV56" s="101">
        <v>19143</v>
      </c>
      <c r="HW56" s="101">
        <v>561</v>
      </c>
      <c r="HX56" s="151">
        <v>29490</v>
      </c>
    </row>
    <row r="57" spans="1:233">
      <c r="A57" s="1" t="s">
        <v>68</v>
      </c>
      <c r="B57" s="6">
        <v>5149</v>
      </c>
      <c r="C57" s="6">
        <v>5023</v>
      </c>
      <c r="D57" s="6">
        <v>112</v>
      </c>
      <c r="E57" s="6">
        <v>14</v>
      </c>
      <c r="F57" s="61">
        <v>5689</v>
      </c>
      <c r="G57" s="6">
        <v>5483</v>
      </c>
      <c r="H57" s="6">
        <v>176</v>
      </c>
      <c r="I57" s="6">
        <v>30</v>
      </c>
      <c r="J57" s="61">
        <v>5737</v>
      </c>
      <c r="K57" s="6">
        <v>5363</v>
      </c>
      <c r="L57" s="6">
        <v>221</v>
      </c>
      <c r="M57" s="6">
        <v>141</v>
      </c>
      <c r="N57" s="6">
        <v>153</v>
      </c>
      <c r="O57" s="61">
        <v>6016.4250000000002</v>
      </c>
      <c r="P57" s="6">
        <v>5529.9960000000001</v>
      </c>
      <c r="Q57" s="6">
        <v>327.44</v>
      </c>
      <c r="R57" s="6">
        <v>287.56099999999998</v>
      </c>
      <c r="S57" s="6">
        <v>158.989</v>
      </c>
      <c r="T57" s="61">
        <v>6349.0969999999998</v>
      </c>
      <c r="U57" s="6">
        <v>5365.1390000000001</v>
      </c>
      <c r="V57" s="6">
        <v>337.15699999999998</v>
      </c>
      <c r="W57" s="6">
        <v>427.34</v>
      </c>
      <c r="X57" s="6">
        <v>646.80100000000004</v>
      </c>
      <c r="Y57" s="61">
        <v>5768.6670000000004</v>
      </c>
      <c r="Z57" s="6">
        <v>5445.0249999999996</v>
      </c>
      <c r="AA57" s="6">
        <v>249.596</v>
      </c>
      <c r="AB57" s="6">
        <v>158.11099999999999</v>
      </c>
      <c r="AC57" s="6">
        <v>74.046000000000006</v>
      </c>
      <c r="AD57" s="61">
        <v>5771.2120000000004</v>
      </c>
      <c r="AE57" s="6">
        <v>5430.991</v>
      </c>
      <c r="AF57" s="6">
        <v>256.66699999999997</v>
      </c>
      <c r="AG57" s="6">
        <v>170.02699999999999</v>
      </c>
      <c r="AH57" s="6">
        <v>83.554000000000002</v>
      </c>
      <c r="AI57" s="61">
        <v>5799.4129999999996</v>
      </c>
      <c r="AJ57" s="6">
        <v>5439.9870000000001</v>
      </c>
      <c r="AK57" s="6">
        <v>266.65199999999999</v>
      </c>
      <c r="AL57" s="6">
        <v>183.31899999999999</v>
      </c>
      <c r="AM57" s="6">
        <v>92.774000000000001</v>
      </c>
      <c r="AN57" s="61">
        <v>5840.78</v>
      </c>
      <c r="AO57" s="6">
        <v>5463.049</v>
      </c>
      <c r="AP57" s="6">
        <v>275.37799999999999</v>
      </c>
      <c r="AQ57" s="6">
        <v>197.70500000000001</v>
      </c>
      <c r="AR57" s="6">
        <v>102.35299999999999</v>
      </c>
      <c r="AS57" s="61">
        <v>5880.7489999999998</v>
      </c>
      <c r="AT57" s="6">
        <v>5483.7020000000002</v>
      </c>
      <c r="AU57" s="6">
        <v>284.87400000000002</v>
      </c>
      <c r="AV57" s="6">
        <v>212.09</v>
      </c>
      <c r="AW57" s="6">
        <v>112.173</v>
      </c>
      <c r="AX57" s="61">
        <v>5902.6989999999996</v>
      </c>
      <c r="AY57" s="6">
        <v>5487.7030000000004</v>
      </c>
      <c r="AZ57" s="6">
        <v>293.31900000000002</v>
      </c>
      <c r="BA57" s="6">
        <v>226.43100000000001</v>
      </c>
      <c r="BB57" s="6">
        <v>121.67700000000001</v>
      </c>
      <c r="BC57" s="61">
        <v>5935.2209999999995</v>
      </c>
      <c r="BD57" s="6">
        <v>5502.0349999999999</v>
      </c>
      <c r="BE57" s="6">
        <v>302.07100000000003</v>
      </c>
      <c r="BF57" s="6">
        <v>241.886</v>
      </c>
      <c r="BG57" s="6">
        <v>131.11500000000001</v>
      </c>
      <c r="BH57" s="61">
        <v>5979.9889999999996</v>
      </c>
      <c r="BI57" s="6">
        <v>5526.826</v>
      </c>
      <c r="BJ57" s="6">
        <v>311.94499999999999</v>
      </c>
      <c r="BK57" s="6">
        <v>258.81900000000002</v>
      </c>
      <c r="BL57" s="6">
        <v>141.21799999999999</v>
      </c>
      <c r="BM57" s="61">
        <v>6015.4849999999997</v>
      </c>
      <c r="BN57" s="6">
        <v>5541.96</v>
      </c>
      <c r="BO57" s="6">
        <v>321.85899999999998</v>
      </c>
      <c r="BP57" s="6">
        <v>275.541</v>
      </c>
      <c r="BQ57" s="6">
        <v>151.666</v>
      </c>
      <c r="BR57" s="61">
        <v>5996.9610000000002</v>
      </c>
      <c r="BS57" s="6">
        <v>5491.0680000000002</v>
      </c>
      <c r="BT57" s="6">
        <v>336.47</v>
      </c>
      <c r="BU57" s="6">
        <v>297.52499999999998</v>
      </c>
      <c r="BV57" s="6">
        <v>169.423</v>
      </c>
      <c r="BW57" s="61">
        <v>5992.1850000000004</v>
      </c>
      <c r="BX57" s="6">
        <v>5469.1319999999996</v>
      </c>
      <c r="BY57" s="6">
        <v>344.91300000000001</v>
      </c>
      <c r="BZ57" s="6">
        <v>306.22500000000002</v>
      </c>
      <c r="CA57" s="6">
        <v>178.14</v>
      </c>
      <c r="CB57" s="61">
        <v>6008.0439999999999</v>
      </c>
      <c r="CC57" s="6">
        <v>5465.91</v>
      </c>
      <c r="CD57" s="6">
        <v>353.91300000000001</v>
      </c>
      <c r="CE57" s="6">
        <v>316.46600000000001</v>
      </c>
      <c r="CF57" s="6">
        <v>188.221</v>
      </c>
      <c r="CG57" s="61">
        <v>6027.19</v>
      </c>
      <c r="CH57" s="6">
        <v>5469.7470000000003</v>
      </c>
      <c r="CI57" s="6">
        <v>360.43599999999998</v>
      </c>
      <c r="CJ57" s="6">
        <v>325.95699999999999</v>
      </c>
      <c r="CK57" s="6">
        <v>197.00700000000001</v>
      </c>
      <c r="CL57" s="61">
        <v>6057.9229999999998</v>
      </c>
      <c r="CM57" s="6">
        <v>5485.3119999999999</v>
      </c>
      <c r="CN57" s="6">
        <v>366.31900000000002</v>
      </c>
      <c r="CO57" s="6">
        <v>337.96100000000001</v>
      </c>
      <c r="CP57" s="6">
        <v>206.292</v>
      </c>
      <c r="CQ57" s="61">
        <v>6082.91</v>
      </c>
      <c r="CR57" s="6">
        <v>5493.8</v>
      </c>
      <c r="CS57" s="6">
        <v>373.28500000000003</v>
      </c>
      <c r="CT57" s="6">
        <v>349.298</v>
      </c>
      <c r="CU57" s="6">
        <v>215.82499999999999</v>
      </c>
      <c r="CV57" s="61">
        <v>6115.4759999999997</v>
      </c>
      <c r="CW57" s="6">
        <v>5503.7879999999996</v>
      </c>
      <c r="CX57" s="6">
        <v>384.54</v>
      </c>
      <c r="CY57" s="6">
        <v>361.85899999999998</v>
      </c>
      <c r="CZ57" s="6">
        <v>227.148</v>
      </c>
      <c r="DA57" s="61">
        <v>6144.4070000000002</v>
      </c>
      <c r="DB57" s="6">
        <v>5512.1440000000002</v>
      </c>
      <c r="DC57" s="6">
        <v>394.637</v>
      </c>
      <c r="DD57" s="6">
        <v>376.24299999999999</v>
      </c>
      <c r="DE57" s="6">
        <v>237.626</v>
      </c>
      <c r="DF57" s="61">
        <v>6175.1689999999999</v>
      </c>
      <c r="DG57" s="6">
        <v>5521.5420000000004</v>
      </c>
      <c r="DH57" s="6">
        <v>405.15899999999999</v>
      </c>
      <c r="DI57" s="6">
        <v>390.947</v>
      </c>
      <c r="DJ57" s="6">
        <v>248.46799999999999</v>
      </c>
      <c r="DK57" s="61">
        <v>6362.5829999999996</v>
      </c>
      <c r="DL57" s="6">
        <v>5674.6019999999999</v>
      </c>
      <c r="DM57" s="6">
        <v>443.42599999999999</v>
      </c>
      <c r="DN57" s="6">
        <v>445.541</v>
      </c>
      <c r="DO57" s="6">
        <v>320.29500000000002</v>
      </c>
      <c r="DP57" s="115">
        <f>'Non Double Counted #''s'!T57/1000</f>
        <v>6407.2690000000002</v>
      </c>
      <c r="DQ57" s="6">
        <v>5696.6440000000002</v>
      </c>
      <c r="DR57" s="6">
        <v>454.14699999999999</v>
      </c>
      <c r="DS57" s="6">
        <v>465.02100000000002</v>
      </c>
      <c r="DT57" s="6">
        <v>335.71800000000002</v>
      </c>
      <c r="DU57" s="115">
        <f>'Non Double Counted #''s'!Z57/1000</f>
        <v>6433.0429999999997</v>
      </c>
      <c r="DV57" s="6">
        <v>5703.3969999999999</v>
      </c>
      <c r="DW57" s="6">
        <v>463.495</v>
      </c>
      <c r="DX57" s="6">
        <v>481.49299999999999</v>
      </c>
      <c r="DY57" s="6">
        <v>348.48500000000001</v>
      </c>
      <c r="DZ57" s="115">
        <f>'Non Double Counted #''s'!AF57/1000</f>
        <v>6441.44</v>
      </c>
      <c r="EA57" s="6">
        <v>5696.777</v>
      </c>
      <c r="EB57" s="6">
        <v>470.99</v>
      </c>
      <c r="EC57" s="6">
        <v>495.59100000000001</v>
      </c>
      <c r="ED57" s="6">
        <v>358.79</v>
      </c>
      <c r="EE57" s="115">
        <f>'Non Double Counted #''s'!AL57/1000</f>
        <v>6437.4139999999998</v>
      </c>
      <c r="EF57" s="6">
        <v>5679.8410000000003</v>
      </c>
      <c r="EG57" s="6">
        <v>476.68599999999998</v>
      </c>
      <c r="EH57" s="6">
        <v>507.96899999999999</v>
      </c>
      <c r="EI57" s="6">
        <v>368.65100000000001</v>
      </c>
      <c r="EJ57" s="115">
        <f>'Non Double Counted #''s'!AR57/1000</f>
        <v>6434.3429999999998</v>
      </c>
      <c r="EK57" s="6">
        <v>5663.8410000000003</v>
      </c>
      <c r="EL57" s="6">
        <v>482.76900000000001</v>
      </c>
      <c r="EM57" s="6">
        <v>520.85699999999997</v>
      </c>
      <c r="EN57" s="6">
        <v>378.26600000000002</v>
      </c>
      <c r="EO57" s="115">
        <f>'Non Double Counted #''s'!AX57/1000</f>
        <v>6443.424</v>
      </c>
      <c r="EP57" s="6">
        <v>5658.5140000000001</v>
      </c>
      <c r="EQ57" s="6">
        <v>490.73700000000002</v>
      </c>
      <c r="ER57" s="6">
        <v>536.79499999999996</v>
      </c>
      <c r="ES57" s="6">
        <v>387.767</v>
      </c>
      <c r="ET57" s="115">
        <f>'Non Double Counted #''s'!BD57/1000</f>
        <v>6467.915</v>
      </c>
      <c r="EU57" s="6">
        <v>5668.9709999999995</v>
      </c>
      <c r="EV57" s="6">
        <v>498.45699999999999</v>
      </c>
      <c r="EW57" s="6">
        <v>554.50800000000004</v>
      </c>
      <c r="EX57" s="6">
        <v>397.28500000000003</v>
      </c>
      <c r="EY57" s="115">
        <f>'Non Double Counted #''s'!BJ57/1000</f>
        <v>6497.9669999999996</v>
      </c>
      <c r="EZ57" s="6">
        <v>5683.8419999999996</v>
      </c>
      <c r="FA57" s="6">
        <v>505.88</v>
      </c>
      <c r="FB57" s="6">
        <v>574.21699999999998</v>
      </c>
      <c r="FC57" s="6">
        <v>408.12</v>
      </c>
      <c r="FD57" s="115">
        <f>'Non Double Counted #''s'!BP57/1000</f>
        <v>6593.5870000000004</v>
      </c>
      <c r="FE57" s="6">
        <v>5752.2219999999998</v>
      </c>
      <c r="FF57" s="6">
        <v>523.673</v>
      </c>
      <c r="FG57" s="6">
        <v>603.00900000000001</v>
      </c>
      <c r="FH57" s="6">
        <v>423.32600000000002</v>
      </c>
      <c r="FI57" s="115">
        <f>'Non Double Counted #''s'!BV57/1000</f>
        <v>6547.6289999999999</v>
      </c>
      <c r="FJ57" s="6">
        <v>5265.2359999999999</v>
      </c>
      <c r="FK57" s="6">
        <v>434.39800000000002</v>
      </c>
      <c r="FL57" s="6">
        <v>627.654</v>
      </c>
      <c r="FM57" s="6">
        <v>847.99499999999989</v>
      </c>
      <c r="FN57" s="115">
        <f>'Non Double Counted #''s'!CB57/1000</f>
        <v>6587.5360000000001</v>
      </c>
      <c r="FO57" s="6">
        <v>5123.2820000000002</v>
      </c>
      <c r="FP57" s="6">
        <v>471.577</v>
      </c>
      <c r="FQ57" s="6">
        <v>681.87400000000002</v>
      </c>
      <c r="FR57" s="57">
        <v>450.452</v>
      </c>
      <c r="FS57" s="101">
        <v>6646144</v>
      </c>
      <c r="FT57" s="6">
        <v>5560222</v>
      </c>
      <c r="FU57" s="6">
        <v>525799</v>
      </c>
      <c r="FV57" s="6">
        <v>674073</v>
      </c>
      <c r="FW57" s="57">
        <v>560123</v>
      </c>
      <c r="FX57" s="101">
        <v>6692824</v>
      </c>
      <c r="FY57" s="101">
        <v>5570903</v>
      </c>
      <c r="FZ57" s="101">
        <v>539446</v>
      </c>
      <c r="GA57" s="101">
        <v>703679</v>
      </c>
      <c r="GB57" s="151">
        <v>582475</v>
      </c>
      <c r="GC57" s="1">
        <v>6745408</v>
      </c>
      <c r="GD57" s="1">
        <v>5574178</v>
      </c>
      <c r="GE57" s="1">
        <v>558072</v>
      </c>
      <c r="GF57" s="101">
        <v>731206</v>
      </c>
      <c r="GG57" s="151">
        <v>464376</v>
      </c>
      <c r="GH57" s="101">
        <v>6794422</v>
      </c>
      <c r="GI57" s="101">
        <v>5580385</v>
      </c>
      <c r="GJ57" s="101">
        <v>574106</v>
      </c>
      <c r="GK57" s="101">
        <v>759194</v>
      </c>
      <c r="GL57" s="151">
        <v>485541</v>
      </c>
      <c r="GM57" s="101">
        <v>6811779</v>
      </c>
      <c r="GN57" s="101">
        <v>5570872</v>
      </c>
      <c r="GO57" s="101">
        <v>587417</v>
      </c>
      <c r="GP57" s="101">
        <v>780661</v>
      </c>
      <c r="GQ57" s="151">
        <v>494334</v>
      </c>
      <c r="GR57" s="101">
        <v>6859819</v>
      </c>
      <c r="GS57" s="101">
        <v>5576725</v>
      </c>
      <c r="GT57" s="101">
        <v>603433</v>
      </c>
      <c r="GU57" s="101">
        <v>813359</v>
      </c>
      <c r="GV57" s="151">
        <v>513407</v>
      </c>
      <c r="GW57" s="101">
        <v>6882635</v>
      </c>
      <c r="GX57" s="101">
        <v>5569881</v>
      </c>
      <c r="GY57" s="101">
        <v>613306</v>
      </c>
      <c r="GZ57" s="101">
        <v>838281</v>
      </c>
      <c r="HA57" s="151">
        <v>526619</v>
      </c>
      <c r="HB57" s="101">
        <v>6892503</v>
      </c>
      <c r="HC57" s="101">
        <v>5554165</v>
      </c>
      <c r="HD57" s="101">
        <v>621902</v>
      </c>
      <c r="HE57" s="101">
        <v>854907</v>
      </c>
      <c r="HF57" s="151">
        <v>539237</v>
      </c>
      <c r="HG57" s="101">
        <v>6893574</v>
      </c>
      <c r="HH57" s="101">
        <v>5522830</v>
      </c>
      <c r="HI57" s="101">
        <v>634206</v>
      </c>
      <c r="HJ57" s="101">
        <v>867425</v>
      </c>
      <c r="HK57" s="151">
        <v>555745</v>
      </c>
      <c r="HL57" s="101">
        <v>6989690</v>
      </c>
      <c r="HM57" s="101">
        <v>5580944</v>
      </c>
      <c r="HN57" s="101">
        <v>650389</v>
      </c>
      <c r="HO57" s="101">
        <v>895271</v>
      </c>
      <c r="HP57" s="151">
        <v>570832</v>
      </c>
      <c r="HQ57" s="101">
        <v>6981974</v>
      </c>
      <c r="HR57" s="101">
        <v>5546349</v>
      </c>
      <c r="HS57" s="101">
        <v>660810</v>
      </c>
      <c r="HT57" s="101">
        <v>913626</v>
      </c>
      <c r="HU57" s="101">
        <v>36928</v>
      </c>
      <c r="HV57" s="101">
        <v>538245</v>
      </c>
      <c r="HW57" s="101">
        <v>7789</v>
      </c>
      <c r="HX57" s="151">
        <v>582962</v>
      </c>
    </row>
    <row r="58" spans="1:233">
      <c r="A58" s="1" t="s">
        <v>69</v>
      </c>
      <c r="B58" s="6">
        <v>607</v>
      </c>
      <c r="C58" s="6">
        <v>604</v>
      </c>
      <c r="D58" s="6">
        <v>2</v>
      </c>
      <c r="E58" s="6">
        <v>1</v>
      </c>
      <c r="F58" s="61">
        <v>738</v>
      </c>
      <c r="G58" s="6">
        <v>733</v>
      </c>
      <c r="H58" s="6">
        <v>3</v>
      </c>
      <c r="I58" s="6">
        <v>2</v>
      </c>
      <c r="J58" s="61">
        <v>921</v>
      </c>
      <c r="K58" s="6">
        <v>910</v>
      </c>
      <c r="L58" s="6">
        <v>4</v>
      </c>
      <c r="M58" s="6">
        <v>6</v>
      </c>
      <c r="N58" s="6">
        <v>6.5</v>
      </c>
      <c r="O58" s="61">
        <v>1109.252</v>
      </c>
      <c r="P58" s="6">
        <v>1090.365</v>
      </c>
      <c r="Q58" s="6">
        <v>7.3579999999999997</v>
      </c>
      <c r="R58" s="6">
        <v>11.333</v>
      </c>
      <c r="S58" s="6">
        <v>11.529</v>
      </c>
      <c r="T58" s="61">
        <v>1235.7860000000001</v>
      </c>
      <c r="U58" s="6">
        <v>1186.4480000000001</v>
      </c>
      <c r="V58" s="6">
        <v>8.984</v>
      </c>
      <c r="W58" s="6">
        <v>19.91</v>
      </c>
      <c r="X58" s="6">
        <v>40.353999999999999</v>
      </c>
      <c r="Y58" s="61">
        <v>936.64200000000005</v>
      </c>
      <c r="Z58" s="6">
        <v>926.63699999999994</v>
      </c>
      <c r="AA58" s="6">
        <v>4.415</v>
      </c>
      <c r="AB58" s="6">
        <v>6.2130000000000001</v>
      </c>
      <c r="AC58" s="6">
        <v>5.59</v>
      </c>
      <c r="AD58" s="61">
        <v>947.71699999999998</v>
      </c>
      <c r="AE58" s="6">
        <v>936.85400000000004</v>
      </c>
      <c r="AF58" s="6">
        <v>4.6740000000000004</v>
      </c>
      <c r="AG58" s="6">
        <v>6.6210000000000004</v>
      </c>
      <c r="AH58" s="6">
        <v>6.1890000000000001</v>
      </c>
      <c r="AI58" s="61">
        <v>958.12300000000005</v>
      </c>
      <c r="AJ58" s="6">
        <v>946.39499999999998</v>
      </c>
      <c r="AK58" s="6">
        <v>4.97</v>
      </c>
      <c r="AL58" s="6">
        <v>7.0469999999999997</v>
      </c>
      <c r="AM58" s="6">
        <v>6.758</v>
      </c>
      <c r="AN58" s="61">
        <v>976.86300000000006</v>
      </c>
      <c r="AO58" s="6">
        <v>964.18299999999999</v>
      </c>
      <c r="AP58" s="6">
        <v>5.2889999999999997</v>
      </c>
      <c r="AQ58" s="6">
        <v>7.5789999999999997</v>
      </c>
      <c r="AR58" s="6">
        <v>7.391</v>
      </c>
      <c r="AS58" s="61">
        <v>996.75699999999995</v>
      </c>
      <c r="AT58" s="6">
        <v>983.02700000000004</v>
      </c>
      <c r="AU58" s="6">
        <v>5.6509999999999998</v>
      </c>
      <c r="AV58" s="6">
        <v>8.1210000000000004</v>
      </c>
      <c r="AW58" s="6">
        <v>8.0790000000000006</v>
      </c>
      <c r="AX58" s="61">
        <v>1025.056</v>
      </c>
      <c r="AY58" s="6">
        <v>1010.2190000000001</v>
      </c>
      <c r="AZ58" s="6">
        <v>6.0190000000000001</v>
      </c>
      <c r="BA58" s="6">
        <v>8.7639999999999993</v>
      </c>
      <c r="BB58" s="6">
        <v>8.8179999999999996</v>
      </c>
      <c r="BC58" s="61">
        <v>1054.2829999999999</v>
      </c>
      <c r="BD58" s="6">
        <v>1038.32</v>
      </c>
      <c r="BE58" s="6">
        <v>6.4029999999999996</v>
      </c>
      <c r="BF58" s="6">
        <v>9.4629999999999992</v>
      </c>
      <c r="BG58" s="6">
        <v>9.56</v>
      </c>
      <c r="BH58" s="61">
        <v>1082.576</v>
      </c>
      <c r="BI58" s="6">
        <v>1065.5039999999999</v>
      </c>
      <c r="BJ58" s="6">
        <v>6.7640000000000002</v>
      </c>
      <c r="BK58" s="6">
        <v>10.212999999999999</v>
      </c>
      <c r="BL58" s="6">
        <v>10.308</v>
      </c>
      <c r="BM58" s="61">
        <v>1104.5239999999999</v>
      </c>
      <c r="BN58" s="6">
        <v>1086.2950000000001</v>
      </c>
      <c r="BO58" s="6">
        <v>7.149</v>
      </c>
      <c r="BP58" s="6">
        <v>10.913</v>
      </c>
      <c r="BQ58" s="6">
        <v>11.08</v>
      </c>
      <c r="BR58" s="61">
        <v>1106.944</v>
      </c>
      <c r="BS58" s="6">
        <v>1088.471</v>
      </c>
      <c r="BT58" s="6">
        <v>6.6989999999999998</v>
      </c>
      <c r="BU58" s="6">
        <v>11.542999999999999</v>
      </c>
      <c r="BV58" s="6">
        <v>11.773999999999999</v>
      </c>
      <c r="BW58" s="61">
        <v>1113.5139999999999</v>
      </c>
      <c r="BX58" s="6">
        <v>1094.3820000000001</v>
      </c>
      <c r="BY58" s="6">
        <v>6.8380000000000001</v>
      </c>
      <c r="BZ58" s="6">
        <v>12.042999999999999</v>
      </c>
      <c r="CA58" s="6">
        <v>12.294</v>
      </c>
      <c r="CB58" s="61">
        <v>1122.1410000000001</v>
      </c>
      <c r="CC58" s="6">
        <v>1102.268</v>
      </c>
      <c r="CD58" s="6">
        <v>6.9989999999999997</v>
      </c>
      <c r="CE58" s="6">
        <v>13.317</v>
      </c>
      <c r="CF58" s="6">
        <v>12.874000000000001</v>
      </c>
      <c r="CG58" s="61">
        <v>1133.3800000000001</v>
      </c>
      <c r="CH58" s="6">
        <v>1112.943</v>
      </c>
      <c r="CI58" s="6">
        <v>7.4909999999999997</v>
      </c>
      <c r="CJ58" s="6">
        <v>14.308999999999999</v>
      </c>
      <c r="CK58" s="6">
        <v>12.946</v>
      </c>
      <c r="CL58" s="61">
        <v>1146.183</v>
      </c>
      <c r="CM58" s="6">
        <v>1124.5830000000001</v>
      </c>
      <c r="CN58" s="6">
        <v>7.6420000000000003</v>
      </c>
      <c r="CO58" s="6">
        <v>14.866</v>
      </c>
      <c r="CP58" s="6">
        <v>13.958</v>
      </c>
      <c r="CQ58" s="61">
        <v>1159.546</v>
      </c>
      <c r="CR58" s="6">
        <v>1136.4259999999999</v>
      </c>
      <c r="CS58" s="6">
        <v>8.1020000000000003</v>
      </c>
      <c r="CT58" s="6">
        <v>15.804</v>
      </c>
      <c r="CU58" s="6">
        <v>15.018000000000001</v>
      </c>
      <c r="CV58" s="61">
        <v>1173.239</v>
      </c>
      <c r="CW58" s="6">
        <v>1149.258</v>
      </c>
      <c r="CX58" s="6">
        <v>8.3650000000000002</v>
      </c>
      <c r="CY58" s="6">
        <v>16.893999999999998</v>
      </c>
      <c r="CZ58" s="6">
        <v>15.616</v>
      </c>
      <c r="DA58" s="61">
        <v>1185.8230000000001</v>
      </c>
      <c r="DB58" s="6">
        <v>1160.886</v>
      </c>
      <c r="DC58" s="6">
        <v>8.4700000000000006</v>
      </c>
      <c r="DD58" s="6">
        <v>17.928999999999998</v>
      </c>
      <c r="DE58" s="6">
        <v>16.466999999999999</v>
      </c>
      <c r="DF58" s="61">
        <v>1201.134</v>
      </c>
      <c r="DG58" s="6">
        <v>1174.519</v>
      </c>
      <c r="DH58" s="6">
        <v>9.0440000000000005</v>
      </c>
      <c r="DI58" s="6">
        <v>19.552</v>
      </c>
      <c r="DJ58" s="6">
        <v>17.571000000000002</v>
      </c>
      <c r="DK58" s="61">
        <v>1240.3610000000001</v>
      </c>
      <c r="DL58" s="6">
        <v>1209.9570000000001</v>
      </c>
      <c r="DM58" s="6">
        <v>12.99</v>
      </c>
      <c r="DN58" s="6">
        <v>21.306999999999999</v>
      </c>
      <c r="DO58" s="6">
        <v>28.100999999999999</v>
      </c>
      <c r="DP58" s="115">
        <f>'Non Double Counted #''s'!T58/1000</f>
        <v>1256.625</v>
      </c>
      <c r="DQ58" s="6">
        <v>1223.5239999999999</v>
      </c>
      <c r="DR58" s="6">
        <v>14.242000000000001</v>
      </c>
      <c r="DS58" s="6">
        <v>23.538</v>
      </c>
      <c r="DT58" s="6">
        <v>30.125</v>
      </c>
      <c r="DU58" s="115">
        <f>'Non Double Counted #''s'!Z58/1000</f>
        <v>1270.701</v>
      </c>
      <c r="DV58" s="6">
        <v>1235.278</v>
      </c>
      <c r="DW58" s="6">
        <v>15.276</v>
      </c>
      <c r="DX58" s="6">
        <v>25.663</v>
      </c>
      <c r="DY58" s="6">
        <v>32.018999999999998</v>
      </c>
      <c r="DZ58" s="115">
        <f>'Non Double Counted #''s'!AF58/1000</f>
        <v>1281.26</v>
      </c>
      <c r="EA58" s="6">
        <v>1243.778</v>
      </c>
      <c r="EB58" s="6">
        <v>16.302</v>
      </c>
      <c r="EC58" s="6">
        <v>27.408000000000001</v>
      </c>
      <c r="ED58" s="6">
        <v>33.576999999999998</v>
      </c>
      <c r="EE58" s="115">
        <f>'Non Double Counted #''s'!AL58/1000</f>
        <v>1292.0640000000001</v>
      </c>
      <c r="EF58" s="6">
        <v>1252.7070000000001</v>
      </c>
      <c r="EG58" s="6">
        <v>17.239999999999998</v>
      </c>
      <c r="EH58" s="6">
        <v>29.114999999999998</v>
      </c>
      <c r="EI58" s="6">
        <v>34.963999999999999</v>
      </c>
      <c r="EJ58" s="115">
        <f>'Non Double Counted #''s'!AR58/1000</f>
        <v>1300.53</v>
      </c>
      <c r="EK58" s="6">
        <v>1259.1990000000001</v>
      </c>
      <c r="EL58" s="6">
        <v>18.170999999999999</v>
      </c>
      <c r="EM58" s="6">
        <v>30.8</v>
      </c>
      <c r="EN58" s="6">
        <v>36.44</v>
      </c>
      <c r="EO58" s="115">
        <f>'Non Double Counted #''s'!AX58/1000</f>
        <v>1308.8240000000001</v>
      </c>
      <c r="EP58" s="6">
        <v>1265.67</v>
      </c>
      <c r="EQ58" s="6">
        <v>19.277999999999999</v>
      </c>
      <c r="ER58" s="6">
        <v>32.515999999999998</v>
      </c>
      <c r="ES58" s="6">
        <v>37.725999999999999</v>
      </c>
      <c r="ET58" s="115">
        <f>'Non Double Counted #''s'!BD58/1000</f>
        <v>1312.2560000000001</v>
      </c>
      <c r="EU58" s="6">
        <v>1267.6849999999999</v>
      </c>
      <c r="EV58" s="6">
        <v>20.016999999999999</v>
      </c>
      <c r="EW58" s="6">
        <v>34.110999999999997</v>
      </c>
      <c r="EX58" s="6">
        <v>38.793999999999997</v>
      </c>
      <c r="EY58" s="115">
        <f>'Non Double Counted #''s'!BJ58/1000</f>
        <v>1315.809</v>
      </c>
      <c r="EZ58" s="6">
        <v>1269.8499999999999</v>
      </c>
      <c r="FA58" s="6">
        <v>20.788</v>
      </c>
      <c r="FB58" s="6">
        <v>35.579000000000001</v>
      </c>
      <c r="FC58" s="6">
        <v>39.893000000000001</v>
      </c>
      <c r="FD58" s="115">
        <f>'Non Double Counted #''s'!BP58/1000</f>
        <v>1324.575</v>
      </c>
      <c r="FE58" s="6">
        <v>1275.5409999999999</v>
      </c>
      <c r="FF58" s="6">
        <v>23.137</v>
      </c>
      <c r="FG58" s="6">
        <v>37.86</v>
      </c>
      <c r="FH58" s="6">
        <v>41.253</v>
      </c>
      <c r="FI58" s="115">
        <f>'Non Double Counted #''s'!BV58/1000</f>
        <v>1316.47</v>
      </c>
      <c r="FJ58" s="6">
        <v>1236.05</v>
      </c>
      <c r="FK58" s="6">
        <v>15.035</v>
      </c>
      <c r="FL58" s="6">
        <v>36.704000000000001</v>
      </c>
      <c r="FM58" s="6">
        <v>65.385000000000005</v>
      </c>
      <c r="FN58" s="115">
        <f>'Non Double Counted #''s'!CB58/1000</f>
        <v>1318.194</v>
      </c>
      <c r="FO58" s="6">
        <v>1231.721</v>
      </c>
      <c r="FP58" s="6">
        <v>20.654</v>
      </c>
      <c r="FQ58" s="6">
        <v>40.674999999999997</v>
      </c>
      <c r="FR58" s="57">
        <v>45.843000000000004</v>
      </c>
      <c r="FS58" s="101">
        <v>1320718</v>
      </c>
      <c r="FT58" s="6">
        <v>1247076</v>
      </c>
      <c r="FU58" s="6">
        <v>18374</v>
      </c>
      <c r="FV58" s="6">
        <v>40042</v>
      </c>
      <c r="FW58" s="57">
        <v>55268</v>
      </c>
      <c r="FX58" s="101">
        <v>1323459</v>
      </c>
      <c r="FY58" s="101">
        <v>1247187</v>
      </c>
      <c r="FZ58" s="101">
        <v>19317</v>
      </c>
      <c r="GA58" s="101">
        <v>41992</v>
      </c>
      <c r="GB58" s="151">
        <v>56955</v>
      </c>
      <c r="GC58" s="1">
        <v>1326813</v>
      </c>
      <c r="GD58" s="1">
        <v>1247714</v>
      </c>
      <c r="GE58" s="1">
        <v>19686</v>
      </c>
      <c r="GF58" s="101">
        <v>43544</v>
      </c>
      <c r="GG58" s="151">
        <v>38227</v>
      </c>
      <c r="GH58" s="101">
        <v>1330608</v>
      </c>
      <c r="GI58" s="101">
        <v>1249686</v>
      </c>
      <c r="GJ58" s="101">
        <v>19819</v>
      </c>
      <c r="GK58" s="101">
        <v>45619</v>
      </c>
      <c r="GL58" s="151">
        <v>39367</v>
      </c>
      <c r="GM58" s="101">
        <v>1334795</v>
      </c>
      <c r="GN58" s="101">
        <v>1251893</v>
      </c>
      <c r="GO58" s="101">
        <v>20266</v>
      </c>
      <c r="GP58" s="101">
        <v>47118</v>
      </c>
      <c r="GQ58" s="151">
        <v>40372</v>
      </c>
      <c r="GR58" s="101">
        <v>1342795</v>
      </c>
      <c r="GS58" s="101">
        <v>1256807</v>
      </c>
      <c r="GT58" s="101">
        <v>21239</v>
      </c>
      <c r="GU58" s="101">
        <v>49567</v>
      </c>
      <c r="GV58" s="151">
        <v>41795</v>
      </c>
      <c r="GW58" s="101">
        <v>1353465</v>
      </c>
      <c r="GX58" s="101">
        <v>1262037</v>
      </c>
      <c r="GY58" s="101">
        <v>23338</v>
      </c>
      <c r="GZ58" s="101">
        <v>52495</v>
      </c>
      <c r="HA58" s="151">
        <v>44513</v>
      </c>
      <c r="HB58" s="101">
        <v>1359711</v>
      </c>
      <c r="HC58" s="101">
        <v>1266097</v>
      </c>
      <c r="HD58" s="101">
        <v>24371</v>
      </c>
      <c r="HE58" s="101">
        <v>54589</v>
      </c>
      <c r="HF58" s="151">
        <v>45086</v>
      </c>
      <c r="HG58" s="101">
        <v>1366275</v>
      </c>
      <c r="HH58" s="101">
        <v>1269425</v>
      </c>
      <c r="HI58" s="101">
        <v>25564</v>
      </c>
      <c r="HJ58" s="101">
        <v>57467</v>
      </c>
      <c r="HK58" s="151">
        <v>46688</v>
      </c>
      <c r="HL58" s="101">
        <v>1387505</v>
      </c>
      <c r="HM58" s="101">
        <v>1287277</v>
      </c>
      <c r="HN58" s="101">
        <v>26698</v>
      </c>
      <c r="HO58" s="101">
        <v>61187</v>
      </c>
      <c r="HP58" s="151">
        <v>47917</v>
      </c>
      <c r="HQ58" s="101">
        <v>1395231</v>
      </c>
      <c r="HR58" s="101">
        <v>1291413</v>
      </c>
      <c r="HS58" s="101">
        <v>27993</v>
      </c>
      <c r="HT58" s="101">
        <v>64192</v>
      </c>
      <c r="HU58" s="101">
        <v>4426</v>
      </c>
      <c r="HV58" s="101">
        <v>44265</v>
      </c>
      <c r="HW58" s="101">
        <v>875</v>
      </c>
      <c r="HX58" s="151">
        <v>49566</v>
      </c>
    </row>
    <row r="59" spans="1:233">
      <c r="A59" s="1" t="s">
        <v>70</v>
      </c>
      <c r="B59" s="6">
        <v>6067</v>
      </c>
      <c r="C59" s="6">
        <v>5539</v>
      </c>
      <c r="D59" s="6">
        <v>515</v>
      </c>
      <c r="E59" s="6">
        <v>13</v>
      </c>
      <c r="F59" s="61">
        <v>7171</v>
      </c>
      <c r="G59" s="6">
        <v>6365</v>
      </c>
      <c r="H59" s="6">
        <v>771</v>
      </c>
      <c r="I59" s="6">
        <v>35</v>
      </c>
      <c r="J59" s="61">
        <v>7364</v>
      </c>
      <c r="K59" s="6">
        <v>6127</v>
      </c>
      <c r="L59" s="6">
        <v>925</v>
      </c>
      <c r="M59" s="6">
        <v>492</v>
      </c>
      <c r="N59" s="6">
        <v>312.3</v>
      </c>
      <c r="O59" s="61">
        <v>7747.75</v>
      </c>
      <c r="P59" s="6">
        <v>6377.7020000000002</v>
      </c>
      <c r="Q59" s="6">
        <v>1077.1189999999999</v>
      </c>
      <c r="R59" s="6">
        <v>747.73699999999997</v>
      </c>
      <c r="S59" s="6">
        <v>292.92899999999997</v>
      </c>
      <c r="T59" s="61">
        <v>8414.35</v>
      </c>
      <c r="U59" s="6">
        <v>6099.4390000000003</v>
      </c>
      <c r="V59" s="6">
        <v>1127.2660000000001</v>
      </c>
      <c r="W59" s="6">
        <v>1116.1489999999999</v>
      </c>
      <c r="X59" s="6">
        <v>1187.645</v>
      </c>
      <c r="Y59" s="61">
        <v>7407.4650000000001</v>
      </c>
      <c r="Z59" s="6">
        <v>6320.5190000000002</v>
      </c>
      <c r="AA59" s="6">
        <v>945.94200000000001</v>
      </c>
      <c r="AB59" s="6">
        <v>525.71600000000001</v>
      </c>
      <c r="AC59" s="6">
        <v>141.00399999999999</v>
      </c>
      <c r="AD59" s="61">
        <v>7430.9610000000002</v>
      </c>
      <c r="AE59" s="6">
        <v>6316.55</v>
      </c>
      <c r="AF59" s="6">
        <v>956.09100000000001</v>
      </c>
      <c r="AG59" s="6">
        <v>544.54300000000001</v>
      </c>
      <c r="AH59" s="6">
        <v>158.32</v>
      </c>
      <c r="AI59" s="61">
        <v>7467.8090000000002</v>
      </c>
      <c r="AJ59" s="6">
        <v>6324.9030000000002</v>
      </c>
      <c r="AK59" s="6">
        <v>968.49</v>
      </c>
      <c r="AL59" s="6">
        <v>565.87699999999995</v>
      </c>
      <c r="AM59" s="6">
        <v>174.416</v>
      </c>
      <c r="AN59" s="61">
        <v>7515.4970000000003</v>
      </c>
      <c r="AO59" s="6">
        <v>6341.7020000000002</v>
      </c>
      <c r="AP59" s="6">
        <v>982.34100000000001</v>
      </c>
      <c r="AQ59" s="6">
        <v>590.726</v>
      </c>
      <c r="AR59" s="6">
        <v>191.45400000000001</v>
      </c>
      <c r="AS59" s="61">
        <v>7565.5309999999999</v>
      </c>
      <c r="AT59" s="6">
        <v>6359.8379999999997</v>
      </c>
      <c r="AU59" s="6">
        <v>997.07</v>
      </c>
      <c r="AV59" s="6">
        <v>614.99400000000003</v>
      </c>
      <c r="AW59" s="6">
        <v>208.62299999999999</v>
      </c>
      <c r="AX59" s="61">
        <v>7622.16</v>
      </c>
      <c r="AY59" s="6">
        <v>6384.0889999999999</v>
      </c>
      <c r="AZ59" s="6">
        <v>1011.797</v>
      </c>
      <c r="BA59" s="6">
        <v>641.23599999999999</v>
      </c>
      <c r="BB59" s="6">
        <v>226.274</v>
      </c>
      <c r="BC59" s="61">
        <v>7670.75</v>
      </c>
      <c r="BD59" s="6">
        <v>6399.6440000000002</v>
      </c>
      <c r="BE59" s="6">
        <v>1027.6479999999999</v>
      </c>
      <c r="BF59" s="6">
        <v>668.255</v>
      </c>
      <c r="BG59" s="6">
        <v>243.458</v>
      </c>
      <c r="BH59" s="61">
        <v>7712.3379999999997</v>
      </c>
      <c r="BI59" s="6">
        <v>6407.1210000000001</v>
      </c>
      <c r="BJ59" s="6">
        <v>1044.0540000000001</v>
      </c>
      <c r="BK59" s="6">
        <v>696.60400000000004</v>
      </c>
      <c r="BL59" s="6">
        <v>261.16300000000001</v>
      </c>
      <c r="BM59" s="61">
        <v>7726.09</v>
      </c>
      <c r="BN59" s="6">
        <v>6389.7219999999998</v>
      </c>
      <c r="BO59" s="6">
        <v>1057.57</v>
      </c>
      <c r="BP59" s="6">
        <v>721.072</v>
      </c>
      <c r="BQ59" s="6">
        <v>278.798</v>
      </c>
      <c r="BR59" s="61">
        <v>7783.8639999999996</v>
      </c>
      <c r="BS59" s="6">
        <v>6376.0950000000003</v>
      </c>
      <c r="BT59" s="6">
        <v>1094.3040000000001</v>
      </c>
      <c r="BU59" s="6">
        <v>779.48400000000004</v>
      </c>
      <c r="BV59" s="6">
        <v>313.46499999999997</v>
      </c>
      <c r="BW59" s="61">
        <v>7826.2539999999999</v>
      </c>
      <c r="BX59" s="6">
        <v>6380.7759999999998</v>
      </c>
      <c r="BY59" s="6">
        <v>1111.201</v>
      </c>
      <c r="BZ59" s="6">
        <v>808.31200000000001</v>
      </c>
      <c r="CA59" s="6">
        <v>334.27699999999999</v>
      </c>
      <c r="CB59" s="61">
        <v>7873.4679999999998</v>
      </c>
      <c r="CC59" s="6">
        <v>6391.4059999999999</v>
      </c>
      <c r="CD59" s="6">
        <v>1125.308</v>
      </c>
      <c r="CE59" s="6">
        <v>840.40700000000004</v>
      </c>
      <c r="CF59" s="6">
        <v>356.75400000000002</v>
      </c>
      <c r="CG59" s="61">
        <v>7916.143</v>
      </c>
      <c r="CH59" s="6">
        <v>6400.2470000000003</v>
      </c>
      <c r="CI59" s="6">
        <v>1138.8820000000001</v>
      </c>
      <c r="CJ59" s="6">
        <v>869.59500000000003</v>
      </c>
      <c r="CK59" s="6">
        <v>377.01400000000001</v>
      </c>
      <c r="CL59" s="61">
        <v>7962.2550000000001</v>
      </c>
      <c r="CM59" s="6">
        <v>6413.6750000000002</v>
      </c>
      <c r="CN59" s="6">
        <v>1150.3240000000001</v>
      </c>
      <c r="CO59" s="6">
        <v>900.28200000000004</v>
      </c>
      <c r="CP59" s="6">
        <v>398.25599999999997</v>
      </c>
      <c r="CQ59" s="61">
        <v>8007.9049999999997</v>
      </c>
      <c r="CR59" s="6">
        <v>6425.2039999999997</v>
      </c>
      <c r="CS59" s="6">
        <v>1161.6079999999999</v>
      </c>
      <c r="CT59" s="6">
        <v>932.31299999999999</v>
      </c>
      <c r="CU59" s="6">
        <v>421.09300000000002</v>
      </c>
      <c r="CV59" s="61">
        <v>8054.1779999999999</v>
      </c>
      <c r="CW59" s="6">
        <v>6434.2340000000004</v>
      </c>
      <c r="CX59" s="6">
        <v>1174.1400000000001</v>
      </c>
      <c r="CY59" s="6">
        <v>966.48199999999997</v>
      </c>
      <c r="CZ59" s="6">
        <v>445.80399999999997</v>
      </c>
      <c r="DA59" s="61">
        <v>8095.5420000000004</v>
      </c>
      <c r="DB59" s="6">
        <v>6440.7790000000005</v>
      </c>
      <c r="DC59" s="6">
        <v>1186.4849999999999</v>
      </c>
      <c r="DD59" s="6">
        <v>997.05499999999995</v>
      </c>
      <c r="DE59" s="6">
        <v>468.27800000000002</v>
      </c>
      <c r="DF59" s="61">
        <v>8143.4120000000003</v>
      </c>
      <c r="DG59" s="6">
        <v>6453.9219999999996</v>
      </c>
      <c r="DH59" s="6">
        <v>1197.43</v>
      </c>
      <c r="DI59" s="6">
        <v>1027.277</v>
      </c>
      <c r="DJ59" s="6">
        <v>492.06</v>
      </c>
      <c r="DK59" s="61">
        <v>8430.9130000000005</v>
      </c>
      <c r="DL59" s="6">
        <v>6668.808</v>
      </c>
      <c r="DM59" s="6">
        <v>1263.145</v>
      </c>
      <c r="DN59" s="6">
        <v>1147.0809999999999</v>
      </c>
      <c r="DO59" s="6">
        <v>597.77200000000005</v>
      </c>
      <c r="DP59" s="115">
        <f>'Non Double Counted #''s'!T59/1000</f>
        <v>8490.9419999999991</v>
      </c>
      <c r="DQ59" s="6">
        <v>6691.9390000000003</v>
      </c>
      <c r="DR59" s="6">
        <v>1275.2929999999999</v>
      </c>
      <c r="DS59" s="6">
        <v>1188.8910000000001</v>
      </c>
      <c r="DT59" s="6">
        <v>627.09100000000001</v>
      </c>
      <c r="DU59" s="115">
        <f>'Non Double Counted #''s'!Z59/1000</f>
        <v>8547.41</v>
      </c>
      <c r="DV59" s="6">
        <v>6713.8339999999998</v>
      </c>
      <c r="DW59" s="6">
        <v>1286.098</v>
      </c>
      <c r="DX59" s="6">
        <v>1230.0820000000001</v>
      </c>
      <c r="DY59" s="6">
        <v>655.41499999999996</v>
      </c>
      <c r="DZ59" s="115">
        <f>'Non Double Counted #''s'!AF59/1000</f>
        <v>8589.5619999999999</v>
      </c>
      <c r="EA59" s="6">
        <v>6725.9229999999998</v>
      </c>
      <c r="EB59" s="6">
        <v>1295.5070000000001</v>
      </c>
      <c r="EC59" s="6">
        <v>1269.703</v>
      </c>
      <c r="ED59" s="6">
        <v>680.39099999999996</v>
      </c>
      <c r="EE59" s="115">
        <f>'Non Double Counted #''s'!AL59/1000</f>
        <v>8620.77</v>
      </c>
      <c r="EF59" s="6">
        <v>6730.5039999999999</v>
      </c>
      <c r="EG59" s="6">
        <v>1302.9259999999999</v>
      </c>
      <c r="EH59" s="6">
        <v>1306.2339999999999</v>
      </c>
      <c r="EI59" s="6">
        <v>703.81799999999998</v>
      </c>
      <c r="EJ59" s="115">
        <f>'Non Double Counted #''s'!AR59/1000</f>
        <v>8634.6569999999992</v>
      </c>
      <c r="EK59" s="6">
        <v>6721.6779999999999</v>
      </c>
      <c r="EL59" s="6">
        <v>1307.1130000000001</v>
      </c>
      <c r="EM59" s="6">
        <v>1339.5250000000001</v>
      </c>
      <c r="EN59" s="6">
        <v>726.44100000000003</v>
      </c>
      <c r="EO59" s="115">
        <f>'Non Double Counted #''s'!AX59/1000</f>
        <v>8640.2180000000008</v>
      </c>
      <c r="EP59" s="6">
        <v>6707.5640000000003</v>
      </c>
      <c r="EQ59" s="6">
        <v>1310.7449999999999</v>
      </c>
      <c r="ER59" s="6">
        <v>1371.4690000000001</v>
      </c>
      <c r="ES59" s="6">
        <v>746.44200000000001</v>
      </c>
      <c r="ET59" s="115">
        <f>'Non Double Counted #''s'!BD59/1000</f>
        <v>8653.1260000000002</v>
      </c>
      <c r="EU59" s="6">
        <v>6698.6409999999996</v>
      </c>
      <c r="EV59" s="6">
        <v>1315.624</v>
      </c>
      <c r="EW59" s="6">
        <v>1405.7719999999999</v>
      </c>
      <c r="EX59" s="6">
        <v>767.48599999999999</v>
      </c>
      <c r="EY59" s="115">
        <f>'Non Double Counted #''s'!BJ59/1000</f>
        <v>8682.6610000000001</v>
      </c>
      <c r="EZ59" s="6">
        <v>6702.6310000000003</v>
      </c>
      <c r="FA59" s="6">
        <v>1323.684</v>
      </c>
      <c r="FB59" s="6">
        <v>1446.6569999999999</v>
      </c>
      <c r="FC59" s="6">
        <v>789.404</v>
      </c>
      <c r="FD59" s="115">
        <f>'Non Double Counted #''s'!BP59/1000</f>
        <v>8707.7389999999996</v>
      </c>
      <c r="FE59" s="6">
        <v>6703.6570000000002</v>
      </c>
      <c r="FF59" s="6">
        <v>1330.922</v>
      </c>
      <c r="FG59" s="6">
        <v>1482.683</v>
      </c>
      <c r="FH59" s="6">
        <v>809.05799999999999</v>
      </c>
      <c r="FI59" s="115">
        <f>'Non Double Counted #''s'!BV59/1000</f>
        <v>8791.8940000000002</v>
      </c>
      <c r="FJ59" s="6">
        <v>6029.2479999999996</v>
      </c>
      <c r="FK59" s="6">
        <v>1204.826</v>
      </c>
      <c r="FL59" s="6">
        <v>1555.144</v>
      </c>
      <c r="FM59" s="6">
        <v>1557.8199999999997</v>
      </c>
      <c r="FN59" s="115">
        <f>'Non Double Counted #''s'!CB59/1000</f>
        <v>8821.1550000000007</v>
      </c>
      <c r="FO59" s="6">
        <v>5292.5910000000003</v>
      </c>
      <c r="FP59" s="6">
        <v>1199.617</v>
      </c>
      <c r="FQ59" s="6">
        <v>1654.347</v>
      </c>
      <c r="FR59" s="57">
        <v>856.63099999999997</v>
      </c>
      <c r="FS59" s="12">
        <v>8864590</v>
      </c>
      <c r="FT59" s="6">
        <v>6538430</v>
      </c>
      <c r="FU59" s="6">
        <v>1298879</v>
      </c>
      <c r="FV59" s="6">
        <v>1641398</v>
      </c>
      <c r="FW59" s="57">
        <v>1027281</v>
      </c>
      <c r="FX59" s="101">
        <v>8899339</v>
      </c>
      <c r="FY59" s="12">
        <v>6534546</v>
      </c>
      <c r="FZ59" s="101">
        <v>1307785</v>
      </c>
      <c r="GA59" s="101">
        <v>1684010</v>
      </c>
      <c r="GB59" s="151">
        <v>1057008</v>
      </c>
      <c r="GC59" s="1">
        <v>8938175</v>
      </c>
      <c r="GD59" s="1">
        <v>6526416</v>
      </c>
      <c r="GE59" s="1">
        <v>1321105</v>
      </c>
      <c r="GF59" s="101">
        <v>1729172</v>
      </c>
      <c r="GG59" s="151">
        <v>906464</v>
      </c>
      <c r="GH59" s="101">
        <v>8958013</v>
      </c>
      <c r="GI59" s="12">
        <v>6506870</v>
      </c>
      <c r="GJ59" s="101">
        <v>1329948</v>
      </c>
      <c r="GK59" s="101">
        <v>1762181</v>
      </c>
      <c r="GL59" s="151">
        <v>931777</v>
      </c>
      <c r="GM59" s="101">
        <v>8944469</v>
      </c>
      <c r="GN59" s="12">
        <v>6473721</v>
      </c>
      <c r="GO59" s="101">
        <v>1337890</v>
      </c>
      <c r="GP59" s="101">
        <v>1786668</v>
      </c>
      <c r="GQ59" s="151">
        <v>940348</v>
      </c>
      <c r="GR59" s="101">
        <v>9005644</v>
      </c>
      <c r="GS59" s="12">
        <v>6489409</v>
      </c>
      <c r="GT59" s="101">
        <v>1346893</v>
      </c>
      <c r="GU59" s="101">
        <v>1840433</v>
      </c>
      <c r="GV59" s="151">
        <v>971012</v>
      </c>
      <c r="GW59" s="101">
        <v>8886025</v>
      </c>
      <c r="GX59" s="12">
        <v>6412643</v>
      </c>
      <c r="GY59" s="101">
        <v>1331146</v>
      </c>
      <c r="GZ59" s="101">
        <v>1828769</v>
      </c>
      <c r="HA59" s="151">
        <v>941928</v>
      </c>
      <c r="HB59" s="101">
        <v>8882190</v>
      </c>
      <c r="HC59" s="12">
        <v>6388804</v>
      </c>
      <c r="HD59" s="101">
        <v>1337457</v>
      </c>
      <c r="HE59" s="101">
        <v>1856844</v>
      </c>
      <c r="HF59" s="151">
        <v>952479</v>
      </c>
      <c r="HG59" s="101">
        <v>8882371</v>
      </c>
      <c r="HH59" s="12">
        <v>6342691</v>
      </c>
      <c r="HI59" s="101">
        <v>1352737</v>
      </c>
      <c r="HJ59" s="101">
        <v>1874656</v>
      </c>
      <c r="HK59" s="151">
        <v>979554</v>
      </c>
      <c r="HL59" s="101">
        <v>9267961</v>
      </c>
      <c r="HM59" s="12">
        <v>6586495</v>
      </c>
      <c r="HN59" s="101">
        <v>1420007</v>
      </c>
      <c r="HO59" s="101">
        <v>1996207</v>
      </c>
      <c r="HP59" s="151">
        <v>1040733</v>
      </c>
      <c r="HQ59" s="101">
        <v>9261699</v>
      </c>
      <c r="HR59" s="12">
        <v>6549769</v>
      </c>
      <c r="HS59" s="101">
        <v>1429864</v>
      </c>
      <c r="HT59" s="101">
        <v>2028471</v>
      </c>
      <c r="HU59" s="101">
        <v>67366</v>
      </c>
      <c r="HV59" s="101">
        <v>976812</v>
      </c>
      <c r="HW59" s="101">
        <v>12286</v>
      </c>
      <c r="HX59" s="151">
        <v>1056464</v>
      </c>
    </row>
    <row r="60" spans="1:233" s="7" customFormat="1" ht="12.75" customHeight="1">
      <c r="A60" s="1" t="s">
        <v>71</v>
      </c>
      <c r="B60" s="6">
        <v>16783</v>
      </c>
      <c r="C60" s="6">
        <v>15287</v>
      </c>
      <c r="D60" s="6">
        <v>1418</v>
      </c>
      <c r="E60" s="6">
        <v>78</v>
      </c>
      <c r="F60" s="61">
        <v>18242</v>
      </c>
      <c r="G60" s="6">
        <v>15891</v>
      </c>
      <c r="H60" s="6">
        <v>2170</v>
      </c>
      <c r="I60" s="6">
        <v>181</v>
      </c>
      <c r="J60" s="61">
        <v>17557</v>
      </c>
      <c r="K60" s="6">
        <v>13961</v>
      </c>
      <c r="L60" s="6">
        <v>2402</v>
      </c>
      <c r="M60" s="6">
        <v>1659</v>
      </c>
      <c r="N60" s="6">
        <v>1194.3</v>
      </c>
      <c r="O60" s="61">
        <v>17990.777999999998</v>
      </c>
      <c r="P60" s="6">
        <v>14150.156000000001</v>
      </c>
      <c r="Q60" s="6">
        <v>3065.1579999999999</v>
      </c>
      <c r="R60" s="6">
        <v>2213.9430000000002</v>
      </c>
      <c r="S60" s="6">
        <v>775.46400000000006</v>
      </c>
      <c r="T60" s="61">
        <v>18976.456999999999</v>
      </c>
      <c r="U60" s="6">
        <v>12891.118</v>
      </c>
      <c r="V60" s="6">
        <v>2986.2420000000002</v>
      </c>
      <c r="W60" s="6">
        <v>2865.0160000000001</v>
      </c>
      <c r="X60" s="6">
        <v>3099.0970000000002</v>
      </c>
      <c r="Y60" s="61">
        <v>17567.715</v>
      </c>
      <c r="Z60" s="6">
        <v>14611.112999999999</v>
      </c>
      <c r="AA60" s="6">
        <v>2536.029</v>
      </c>
      <c r="AB60" s="6">
        <v>1717.3320000000001</v>
      </c>
      <c r="AC60" s="6">
        <v>420.57299999999998</v>
      </c>
      <c r="AD60" s="61">
        <v>17589.746999999999</v>
      </c>
      <c r="AE60" s="6">
        <v>14540.812</v>
      </c>
      <c r="AF60" s="6">
        <v>2588.049</v>
      </c>
      <c r="AG60" s="6">
        <v>1754.135</v>
      </c>
      <c r="AH60" s="6">
        <v>460.88600000000002</v>
      </c>
      <c r="AI60" s="61">
        <v>17686.932000000001</v>
      </c>
      <c r="AJ60" s="6">
        <v>14531.276</v>
      </c>
      <c r="AK60" s="6">
        <v>2656.0050000000001</v>
      </c>
      <c r="AL60" s="6">
        <v>1804.6120000000001</v>
      </c>
      <c r="AM60" s="6">
        <v>499.65100000000001</v>
      </c>
      <c r="AN60" s="61">
        <v>17745.734</v>
      </c>
      <c r="AO60" s="6">
        <v>14488.558999999999</v>
      </c>
      <c r="AP60" s="6">
        <v>2716.806</v>
      </c>
      <c r="AQ60" s="6">
        <v>1858.527</v>
      </c>
      <c r="AR60" s="6">
        <v>540.36900000000003</v>
      </c>
      <c r="AS60" s="61">
        <v>17791.7</v>
      </c>
      <c r="AT60" s="6">
        <v>14436.611000000001</v>
      </c>
      <c r="AU60" s="6">
        <v>2774.9520000000002</v>
      </c>
      <c r="AV60" s="6">
        <v>1910.1759999999999</v>
      </c>
      <c r="AW60" s="6">
        <v>580.13699999999994</v>
      </c>
      <c r="AX60" s="61">
        <v>17833.441999999999</v>
      </c>
      <c r="AY60" s="6">
        <v>14376.97</v>
      </c>
      <c r="AZ60" s="6">
        <v>2835.6219999999998</v>
      </c>
      <c r="BA60" s="6">
        <v>1965.4110000000001</v>
      </c>
      <c r="BB60" s="6">
        <v>620.85</v>
      </c>
      <c r="BC60" s="61">
        <v>17868.856</v>
      </c>
      <c r="BD60" s="6">
        <v>14311.609</v>
      </c>
      <c r="BE60" s="6">
        <v>2897.2469999999998</v>
      </c>
      <c r="BF60" s="6">
        <v>2025.2159999999999</v>
      </c>
      <c r="BG60" s="6">
        <v>660</v>
      </c>
      <c r="BH60" s="61">
        <v>17941.338</v>
      </c>
      <c r="BI60" s="6">
        <v>14276.119000000001</v>
      </c>
      <c r="BJ60" s="6">
        <v>2964.1320000000001</v>
      </c>
      <c r="BK60" s="6">
        <v>2096.3960000000002</v>
      </c>
      <c r="BL60" s="6">
        <v>701.08699999999999</v>
      </c>
      <c r="BM60" s="61">
        <v>17983.099999999999</v>
      </c>
      <c r="BN60" s="6">
        <v>14216.531000000001</v>
      </c>
      <c r="BO60" s="6">
        <v>3023.5010000000002</v>
      </c>
      <c r="BP60" s="6">
        <v>2162.3330000000001</v>
      </c>
      <c r="BQ60" s="6">
        <v>743.06799999999998</v>
      </c>
      <c r="BR60" s="61">
        <v>18028.271000000001</v>
      </c>
      <c r="BS60" s="6">
        <v>14113.853999999999</v>
      </c>
      <c r="BT60" s="6">
        <v>3090.7869999999998</v>
      </c>
      <c r="BU60" s="6">
        <v>2270.61</v>
      </c>
      <c r="BV60" s="6">
        <v>823.63</v>
      </c>
      <c r="BW60" s="61">
        <v>18078.978999999999</v>
      </c>
      <c r="BX60" s="6">
        <v>14101.835999999999</v>
      </c>
      <c r="BY60" s="6">
        <v>3112.7829999999999</v>
      </c>
      <c r="BZ60" s="6">
        <v>2318.2779999999998</v>
      </c>
      <c r="CA60" s="6">
        <v>864.36</v>
      </c>
      <c r="CB60" s="61">
        <v>18139.050999999999</v>
      </c>
      <c r="CC60" s="6">
        <v>14098.825000000001</v>
      </c>
      <c r="CD60" s="6">
        <v>3139.489</v>
      </c>
      <c r="CE60" s="6">
        <v>2377.6889999999999</v>
      </c>
      <c r="CF60" s="6">
        <v>900.73699999999997</v>
      </c>
      <c r="CG60" s="61">
        <v>18151.629000000001</v>
      </c>
      <c r="CH60" s="6">
        <v>14059.591</v>
      </c>
      <c r="CI60" s="6">
        <v>3160.43</v>
      </c>
      <c r="CJ60" s="6">
        <v>2430.627</v>
      </c>
      <c r="CK60" s="6">
        <v>931.60799999999995</v>
      </c>
      <c r="CL60" s="61">
        <v>18144.95</v>
      </c>
      <c r="CM60" s="6">
        <v>14006.841</v>
      </c>
      <c r="CN60" s="6">
        <v>3175.2640000000001</v>
      </c>
      <c r="CO60" s="6">
        <v>2482.33</v>
      </c>
      <c r="CP60" s="6">
        <v>962.84500000000003</v>
      </c>
      <c r="CQ60" s="61">
        <v>18142.162</v>
      </c>
      <c r="CR60" s="6">
        <v>13957.271000000001</v>
      </c>
      <c r="CS60" s="6">
        <v>3185.3580000000002</v>
      </c>
      <c r="CT60" s="6">
        <v>2526.2930000000001</v>
      </c>
      <c r="CU60" s="6">
        <v>999.53300000000002</v>
      </c>
      <c r="CV60" s="61">
        <v>18143.184000000001</v>
      </c>
      <c r="CW60" s="6">
        <v>13908.852000000001</v>
      </c>
      <c r="CX60" s="6">
        <v>3199.1610000000001</v>
      </c>
      <c r="CY60" s="6">
        <v>2577.9290000000001</v>
      </c>
      <c r="CZ60" s="6">
        <v>1035.171</v>
      </c>
      <c r="DA60" s="61">
        <v>18159.174999999999</v>
      </c>
      <c r="DB60" s="6">
        <v>13880.206</v>
      </c>
      <c r="DC60" s="6">
        <v>3211.049</v>
      </c>
      <c r="DD60" s="6">
        <v>2617.6</v>
      </c>
      <c r="DE60" s="6">
        <v>1067.92</v>
      </c>
      <c r="DF60" s="61">
        <v>18196.600999999999</v>
      </c>
      <c r="DG60" s="6">
        <v>13872.76</v>
      </c>
      <c r="DH60" s="6">
        <v>3222.4609999999998</v>
      </c>
      <c r="DI60" s="6">
        <v>2660.6849999999999</v>
      </c>
      <c r="DJ60" s="6">
        <v>1101.3800000000001</v>
      </c>
      <c r="DK60" s="61">
        <v>18998.429</v>
      </c>
      <c r="DL60" s="6">
        <v>14353.949000000001</v>
      </c>
      <c r="DM60" s="6">
        <v>3492.518</v>
      </c>
      <c r="DN60" s="6">
        <v>2960.3829999999998</v>
      </c>
      <c r="DO60" s="6">
        <v>1422.9269999999999</v>
      </c>
      <c r="DP60" s="115">
        <f>'Non Double Counted #''s'!T60/1000</f>
        <v>19088.22</v>
      </c>
      <c r="DQ60" s="6">
        <v>14397.936</v>
      </c>
      <c r="DR60" s="6">
        <v>3504.5549999999998</v>
      </c>
      <c r="DS60" s="6">
        <v>3013.2429999999999</v>
      </c>
      <c r="DT60" s="6">
        <v>1465.8309999999999</v>
      </c>
      <c r="DU60" s="115">
        <f>'Non Double Counted #''s'!Z60/1000</f>
        <v>19161.573</v>
      </c>
      <c r="DV60" s="6">
        <v>14430.646000000001</v>
      </c>
      <c r="DW60" s="6">
        <v>3513.424</v>
      </c>
      <c r="DX60" s="6">
        <v>3063.3890000000001</v>
      </c>
      <c r="DY60" s="6">
        <v>1506.444</v>
      </c>
      <c r="DZ60" s="115">
        <f>'Non Double Counted #''s'!AF60/1000</f>
        <v>19230.877</v>
      </c>
      <c r="EA60" s="6">
        <v>14465.992</v>
      </c>
      <c r="EB60" s="6">
        <v>3518.2489999999998</v>
      </c>
      <c r="EC60" s="6">
        <v>3107.9079999999999</v>
      </c>
      <c r="ED60" s="6">
        <v>1544.598</v>
      </c>
      <c r="EE60" s="115">
        <f>'Non Double Counted #''s'!AL60/1000</f>
        <v>19301.113000000001</v>
      </c>
      <c r="EF60" s="6">
        <v>14504.925999999999</v>
      </c>
      <c r="EG60" s="6">
        <v>3521.8829999999998</v>
      </c>
      <c r="EH60" s="6">
        <v>3148.761</v>
      </c>
      <c r="EI60" s="6">
        <v>1580.96</v>
      </c>
      <c r="EJ60" s="115">
        <f>'Non Double Counted #''s'!AR60/1000</f>
        <v>19336.376</v>
      </c>
      <c r="EK60" s="6">
        <v>14509.732</v>
      </c>
      <c r="EL60" s="6">
        <v>3523.7220000000002</v>
      </c>
      <c r="EM60" s="6">
        <v>3185.4070000000002</v>
      </c>
      <c r="EN60" s="6">
        <v>1618.367</v>
      </c>
      <c r="EO60" s="115">
        <f>'Non Double Counted #''s'!AX60/1000</f>
        <v>19367.027999999998</v>
      </c>
      <c r="EP60" s="6">
        <v>14510.028</v>
      </c>
      <c r="EQ60" s="6">
        <v>3527.471</v>
      </c>
      <c r="ER60" s="6">
        <v>3222.1729999999998</v>
      </c>
      <c r="ES60" s="6">
        <v>1653.501</v>
      </c>
      <c r="ET60" s="115">
        <f>'Non Double Counted #''s'!BD60/1000</f>
        <v>19429.315999999999</v>
      </c>
      <c r="EU60" s="6">
        <v>14537.549000000001</v>
      </c>
      <c r="EV60" s="6">
        <v>3533.3389999999999</v>
      </c>
      <c r="EW60" s="6">
        <v>3274.0770000000002</v>
      </c>
      <c r="EX60" s="6">
        <v>1692.037</v>
      </c>
      <c r="EY60" s="115">
        <f>'Non Double Counted #''s'!BJ60/1000</f>
        <v>19490.296999999999</v>
      </c>
      <c r="EZ60" s="6">
        <v>14555.444</v>
      </c>
      <c r="FA60" s="6">
        <v>3548.8910000000001</v>
      </c>
      <c r="FB60" s="6">
        <v>3334.2080000000001</v>
      </c>
      <c r="FC60" s="6">
        <v>1729.8340000000001</v>
      </c>
      <c r="FD60" s="115">
        <f>'Non Double Counted #''s'!BP60/1000</f>
        <v>19541.453000000001</v>
      </c>
      <c r="FE60" s="6">
        <v>14602.468000000001</v>
      </c>
      <c r="FF60" s="6">
        <v>3546.4450000000002</v>
      </c>
      <c r="FG60" s="6">
        <v>3358.5430000000001</v>
      </c>
      <c r="FH60" s="6">
        <v>1737.5319999999999</v>
      </c>
      <c r="FI60" s="115">
        <f>'Non Double Counted #''s'!BV60/1000</f>
        <v>19378.101999999999</v>
      </c>
      <c r="FJ60" s="6">
        <v>12740.974</v>
      </c>
      <c r="FK60" s="6">
        <v>3073.8</v>
      </c>
      <c r="FL60" s="6">
        <v>3416.922</v>
      </c>
      <c r="FM60" s="6">
        <v>3563.3280000000004</v>
      </c>
      <c r="FN60" s="115">
        <f>'Non Double Counted #''s'!CB60/1000</f>
        <v>19465.197</v>
      </c>
      <c r="FO60" s="6">
        <v>11525.709000000001</v>
      </c>
      <c r="FP60" s="6">
        <v>2996.518</v>
      </c>
      <c r="FQ60" s="6">
        <v>3648.41</v>
      </c>
      <c r="FR60" s="57">
        <v>1761.2809999999999</v>
      </c>
      <c r="FS60" s="12">
        <v>19570261</v>
      </c>
      <c r="FT60" s="6">
        <v>13930819</v>
      </c>
      <c r="FU60" s="6">
        <v>3422914</v>
      </c>
      <c r="FV60" s="6">
        <v>3552781</v>
      </c>
      <c r="FW60" s="57">
        <v>2216528</v>
      </c>
      <c r="FX60" s="12">
        <v>19651127</v>
      </c>
      <c r="FY60" s="12">
        <v>13931689</v>
      </c>
      <c r="FZ60" s="12">
        <v>3443906</v>
      </c>
      <c r="GA60" s="101">
        <v>3606786</v>
      </c>
      <c r="GB60" s="57">
        <v>2275532</v>
      </c>
      <c r="GC60" s="6">
        <v>19746227</v>
      </c>
      <c r="GD60" s="6">
        <v>13906584</v>
      </c>
      <c r="GE60" s="6">
        <v>3479242</v>
      </c>
      <c r="GF60" s="101">
        <v>3672791</v>
      </c>
      <c r="GG60" s="57">
        <v>1893310</v>
      </c>
      <c r="GH60" s="12">
        <v>19795791</v>
      </c>
      <c r="GI60" s="12">
        <v>13874048</v>
      </c>
      <c r="GJ60" s="12">
        <v>3491047</v>
      </c>
      <c r="GK60" s="101">
        <v>3726804</v>
      </c>
      <c r="GL60" s="57">
        <v>1950895</v>
      </c>
      <c r="GM60" s="12">
        <v>19745289</v>
      </c>
      <c r="GN60" s="12">
        <v>13797556</v>
      </c>
      <c r="GO60" s="12">
        <v>3488119</v>
      </c>
      <c r="GP60" s="101">
        <v>3747125</v>
      </c>
      <c r="GQ60" s="57">
        <v>1968795</v>
      </c>
      <c r="GR60" s="12">
        <v>19849399</v>
      </c>
      <c r="GS60" s="12">
        <v>13807127</v>
      </c>
      <c r="GT60" s="12">
        <v>3510933</v>
      </c>
      <c r="GU60" s="101">
        <v>3811945</v>
      </c>
      <c r="GV60" s="57">
        <v>2026818</v>
      </c>
      <c r="GW60" s="12">
        <v>19530351</v>
      </c>
      <c r="GX60" s="12">
        <v>13634357</v>
      </c>
      <c r="GY60" s="12">
        <v>3432310</v>
      </c>
      <c r="GZ60" s="101">
        <v>3743541</v>
      </c>
      <c r="HA60" s="57">
        <v>1955966</v>
      </c>
      <c r="HB60" s="12">
        <v>19453561</v>
      </c>
      <c r="HC60" s="12">
        <v>13546776</v>
      </c>
      <c r="HD60" s="12">
        <v>3421123</v>
      </c>
      <c r="HE60" s="101">
        <v>3751058</v>
      </c>
      <c r="HF60" s="57">
        <v>1969981</v>
      </c>
      <c r="HG60" s="12">
        <v>19336776</v>
      </c>
      <c r="HH60" s="12">
        <v>13395980</v>
      </c>
      <c r="HI60" s="12">
        <v>3410644</v>
      </c>
      <c r="HJ60" s="101">
        <v>3738921</v>
      </c>
      <c r="HK60" s="57">
        <v>2007191</v>
      </c>
      <c r="HL60" s="12">
        <v>19857492</v>
      </c>
      <c r="HM60" s="12">
        <v>13653285</v>
      </c>
      <c r="HN60" s="12">
        <v>3541615</v>
      </c>
      <c r="HO60" s="101">
        <v>3894598</v>
      </c>
      <c r="HP60" s="57">
        <v>2113764</v>
      </c>
      <c r="HQ60" s="12">
        <v>19677151</v>
      </c>
      <c r="HR60" s="12">
        <v>13501459</v>
      </c>
      <c r="HS60" s="12">
        <v>3491532</v>
      </c>
      <c r="HT60" s="101">
        <v>3867076</v>
      </c>
      <c r="HU60" s="101">
        <v>205972</v>
      </c>
      <c r="HV60" s="101">
        <v>1894327</v>
      </c>
      <c r="HW60" s="101">
        <v>28627</v>
      </c>
      <c r="HX60" s="57">
        <v>2128926</v>
      </c>
      <c r="HY60" s="1"/>
    </row>
    <row r="61" spans="1:233" s="7" customFormat="1" ht="12.75" customHeight="1">
      <c r="A61" s="1" t="s">
        <v>72</v>
      </c>
      <c r="B61" s="6">
        <v>11320</v>
      </c>
      <c r="C61" s="6">
        <v>10454</v>
      </c>
      <c r="D61" s="6">
        <v>853</v>
      </c>
      <c r="E61" s="6">
        <v>13</v>
      </c>
      <c r="F61" s="61">
        <v>11801</v>
      </c>
      <c r="G61" s="6">
        <v>10753</v>
      </c>
      <c r="H61" s="6">
        <v>1017</v>
      </c>
      <c r="I61" s="6">
        <v>31</v>
      </c>
      <c r="J61" s="61">
        <v>11867</v>
      </c>
      <c r="K61" s="6">
        <v>10654</v>
      </c>
      <c r="L61" s="6">
        <v>1048</v>
      </c>
      <c r="M61" s="6">
        <v>154</v>
      </c>
      <c r="N61" s="6">
        <v>164.9</v>
      </c>
      <c r="O61" s="61">
        <v>11882.842000000001</v>
      </c>
      <c r="P61" s="6">
        <v>10622.482</v>
      </c>
      <c r="Q61" s="6">
        <v>1105.0250000000001</v>
      </c>
      <c r="R61" s="6">
        <v>232.286</v>
      </c>
      <c r="S61" s="6">
        <v>155.33500000000001</v>
      </c>
      <c r="T61" s="61">
        <v>12281.054</v>
      </c>
      <c r="U61" s="6">
        <v>10486.177</v>
      </c>
      <c r="V61" s="6">
        <v>1211.6690000000001</v>
      </c>
      <c r="W61" s="6">
        <v>392.12099999999998</v>
      </c>
      <c r="X61" s="6">
        <v>583.20799999999997</v>
      </c>
      <c r="Y61" s="61">
        <v>11858.536</v>
      </c>
      <c r="Z61" s="6">
        <v>10710.776</v>
      </c>
      <c r="AA61" s="6">
        <v>1056.7439999999999</v>
      </c>
      <c r="AB61" s="6">
        <v>163.63300000000001</v>
      </c>
      <c r="AC61" s="6">
        <v>91.016000000000005</v>
      </c>
      <c r="AD61" s="61">
        <v>11845.121999999999</v>
      </c>
      <c r="AE61" s="6">
        <v>10687.757</v>
      </c>
      <c r="AF61" s="6">
        <v>1059.2460000000001</v>
      </c>
      <c r="AG61" s="6">
        <v>170.12</v>
      </c>
      <c r="AH61" s="6">
        <v>98.119</v>
      </c>
      <c r="AI61" s="61">
        <v>11837.753000000001</v>
      </c>
      <c r="AJ61" s="6">
        <v>10670.695</v>
      </c>
      <c r="AK61" s="6">
        <v>1062.6590000000001</v>
      </c>
      <c r="AL61" s="6">
        <v>177.01</v>
      </c>
      <c r="AM61" s="6">
        <v>104.399</v>
      </c>
      <c r="AN61" s="61">
        <v>11815.184999999999</v>
      </c>
      <c r="AO61" s="6">
        <v>10639.3</v>
      </c>
      <c r="AP61" s="6">
        <v>1064.75</v>
      </c>
      <c r="AQ61" s="6">
        <v>184.21700000000001</v>
      </c>
      <c r="AR61" s="6">
        <v>111.13500000000001</v>
      </c>
      <c r="AS61" s="61">
        <v>11770.884</v>
      </c>
      <c r="AT61" s="6">
        <v>10585.617</v>
      </c>
      <c r="AU61" s="6">
        <v>1067.3599999999999</v>
      </c>
      <c r="AV61" s="6">
        <v>190.68899999999999</v>
      </c>
      <c r="AW61" s="6">
        <v>117.907</v>
      </c>
      <c r="AX61" s="61">
        <v>11782.78</v>
      </c>
      <c r="AY61" s="6">
        <v>10581.317999999999</v>
      </c>
      <c r="AZ61" s="6">
        <v>1075.8879999999999</v>
      </c>
      <c r="BA61" s="6">
        <v>198.50800000000001</v>
      </c>
      <c r="BB61" s="6">
        <v>125.574</v>
      </c>
      <c r="BC61" s="61">
        <v>11810.887000000001</v>
      </c>
      <c r="BD61" s="6">
        <v>10590.239</v>
      </c>
      <c r="BE61" s="6">
        <v>1087.3499999999999</v>
      </c>
      <c r="BF61" s="6">
        <v>207.03899999999999</v>
      </c>
      <c r="BG61" s="6">
        <v>133.298</v>
      </c>
      <c r="BH61" s="61">
        <v>11845.787</v>
      </c>
      <c r="BI61" s="6">
        <v>10608.362999999999</v>
      </c>
      <c r="BJ61" s="6">
        <v>1096.242</v>
      </c>
      <c r="BK61" s="6">
        <v>216.363</v>
      </c>
      <c r="BL61" s="6">
        <v>141.18199999999999</v>
      </c>
      <c r="BM61" s="61">
        <v>11866.023999999999</v>
      </c>
      <c r="BN61" s="6">
        <v>10614.744000000001</v>
      </c>
      <c r="BO61" s="6">
        <v>1101.9829999999999</v>
      </c>
      <c r="BP61" s="6">
        <v>225.19900000000001</v>
      </c>
      <c r="BQ61" s="6">
        <v>149.297</v>
      </c>
      <c r="BR61" s="61">
        <v>11942.835999999999</v>
      </c>
      <c r="BS61" s="6">
        <v>10660.058999999999</v>
      </c>
      <c r="BT61" s="6">
        <v>1118.146</v>
      </c>
      <c r="BU61" s="6">
        <v>242.52199999999999</v>
      </c>
      <c r="BV61" s="6">
        <v>164.631</v>
      </c>
      <c r="BW61" s="61">
        <v>11981.377</v>
      </c>
      <c r="BX61" s="6">
        <v>10677.134</v>
      </c>
      <c r="BY61" s="6">
        <v>1131.4690000000001</v>
      </c>
      <c r="BZ61" s="6">
        <v>252.39</v>
      </c>
      <c r="CA61" s="6">
        <v>172.774</v>
      </c>
      <c r="CB61" s="61">
        <v>12022.46</v>
      </c>
      <c r="CC61" s="6">
        <v>10699.522000000001</v>
      </c>
      <c r="CD61" s="6">
        <v>1143.2090000000001</v>
      </c>
      <c r="CE61" s="6">
        <v>260.95</v>
      </c>
      <c r="CF61" s="6">
        <v>179.72900000000001</v>
      </c>
      <c r="CG61" s="61">
        <v>12039.789000000001</v>
      </c>
      <c r="CH61" s="6">
        <v>10700.647999999999</v>
      </c>
      <c r="CI61" s="6">
        <v>1151.893</v>
      </c>
      <c r="CJ61" s="6">
        <v>271.04700000000003</v>
      </c>
      <c r="CK61" s="6">
        <v>187.24799999999999</v>
      </c>
      <c r="CL61" s="61">
        <v>12039.775</v>
      </c>
      <c r="CM61" s="6">
        <v>10689.184999999999</v>
      </c>
      <c r="CN61" s="6">
        <v>1156.454</v>
      </c>
      <c r="CO61" s="6">
        <v>280.76</v>
      </c>
      <c r="CP61" s="6">
        <v>194.136</v>
      </c>
      <c r="CQ61" s="61">
        <v>12033.856</v>
      </c>
      <c r="CR61" s="6">
        <v>10671.591</v>
      </c>
      <c r="CS61" s="6">
        <v>1159.828</v>
      </c>
      <c r="CT61" s="6">
        <v>292.14</v>
      </c>
      <c r="CU61" s="6">
        <v>202.43700000000001</v>
      </c>
      <c r="CV61" s="61">
        <v>12015.888000000001</v>
      </c>
      <c r="CW61" s="6">
        <v>10644.566000000001</v>
      </c>
      <c r="CX61" s="6">
        <v>1162.68</v>
      </c>
      <c r="CY61" s="6">
        <v>304.34300000000002</v>
      </c>
      <c r="CZ61" s="6">
        <v>208.642</v>
      </c>
      <c r="DA61" s="61">
        <v>12002.329</v>
      </c>
      <c r="DB61" s="6">
        <v>10621.031999999999</v>
      </c>
      <c r="DC61" s="6">
        <v>1166.1369999999999</v>
      </c>
      <c r="DD61" s="6">
        <v>315.13900000000001</v>
      </c>
      <c r="DE61" s="6">
        <v>215.16</v>
      </c>
      <c r="DF61" s="61">
        <v>11994.016</v>
      </c>
      <c r="DG61" s="6">
        <v>10602.897999999999</v>
      </c>
      <c r="DH61" s="6">
        <v>1170.095</v>
      </c>
      <c r="DI61" s="6">
        <v>326.21800000000002</v>
      </c>
      <c r="DJ61" s="6">
        <v>221.023</v>
      </c>
      <c r="DK61" s="61">
        <v>12285.040999999999</v>
      </c>
      <c r="DL61" s="6">
        <v>10758.334999999999</v>
      </c>
      <c r="DM61" s="6">
        <v>1316.9960000000001</v>
      </c>
      <c r="DN61" s="6">
        <v>407.70299999999997</v>
      </c>
      <c r="DO61" s="6">
        <v>315.589</v>
      </c>
      <c r="DP61" s="115">
        <f>'Non Double Counted #''s'!T61/1000</f>
        <v>12284.522000000001</v>
      </c>
      <c r="DQ61" s="6">
        <v>10740.857</v>
      </c>
      <c r="DR61" s="6">
        <v>1326.5509999999999</v>
      </c>
      <c r="DS61" s="6">
        <v>425.68299999999999</v>
      </c>
      <c r="DT61" s="6">
        <v>327.428</v>
      </c>
      <c r="DU61" s="115">
        <f>'Non Double Counted #''s'!Z61/1000</f>
        <v>12298.775</v>
      </c>
      <c r="DV61" s="6">
        <v>10734.763999999999</v>
      </c>
      <c r="DW61" s="6">
        <v>1338.538</v>
      </c>
      <c r="DX61" s="6">
        <v>445.93200000000002</v>
      </c>
      <c r="DY61" s="6">
        <v>340.46199999999999</v>
      </c>
      <c r="DZ61" s="115">
        <f>'Non Double Counted #''s'!AF61/1000</f>
        <v>12317.647000000001</v>
      </c>
      <c r="EA61" s="6">
        <v>10733.004000000001</v>
      </c>
      <c r="EB61" s="6">
        <v>1350.598</v>
      </c>
      <c r="EC61" s="6">
        <v>468.97699999999998</v>
      </c>
      <c r="ED61" s="6">
        <v>353.613</v>
      </c>
      <c r="EE61" s="115">
        <f>'Non Double Counted #''s'!AL61/1000</f>
        <v>12335.652</v>
      </c>
      <c r="EF61" s="6">
        <v>10727.438</v>
      </c>
      <c r="EG61" s="6">
        <v>1366.2470000000001</v>
      </c>
      <c r="EH61" s="6">
        <v>495.00299999999999</v>
      </c>
      <c r="EI61" s="6">
        <v>366.63099999999997</v>
      </c>
      <c r="EJ61" s="115">
        <f>'Non Double Counted #''s'!AR61/1000</f>
        <v>12351.880999999999</v>
      </c>
      <c r="EK61" s="6">
        <v>10721.24</v>
      </c>
      <c r="EL61" s="6">
        <v>1380.354</v>
      </c>
      <c r="EM61" s="6">
        <v>522.11500000000001</v>
      </c>
      <c r="EN61" s="6">
        <v>380.178</v>
      </c>
      <c r="EO61" s="115">
        <f>'Non Double Counted #''s'!AX61/1000</f>
        <v>12388.055</v>
      </c>
      <c r="EP61" s="6">
        <v>10730.914000000001</v>
      </c>
      <c r="EQ61" s="6">
        <v>1397.951</v>
      </c>
      <c r="ER61" s="6">
        <v>552.976</v>
      </c>
      <c r="ES61" s="6">
        <v>394.18099999999998</v>
      </c>
      <c r="ET61" s="115">
        <f>'Non Double Counted #''s'!BD61/1000</f>
        <v>12419.93</v>
      </c>
      <c r="EU61" s="6">
        <v>10740.848</v>
      </c>
      <c r="EV61" s="6">
        <v>1412.7539999999999</v>
      </c>
      <c r="EW61" s="6">
        <v>583.45399999999995</v>
      </c>
      <c r="EX61" s="6">
        <v>406.49400000000003</v>
      </c>
      <c r="EY61" s="115">
        <f>'Non Double Counted #''s'!BJ61/1000</f>
        <v>12448.279</v>
      </c>
      <c r="EZ61" s="6">
        <v>10751.200999999999</v>
      </c>
      <c r="FA61" s="6">
        <v>1424.2449999999999</v>
      </c>
      <c r="FB61" s="6">
        <v>610.28099999999995</v>
      </c>
      <c r="FC61" s="6">
        <v>417.08499999999998</v>
      </c>
      <c r="FD61" s="115">
        <f>'Non Double Counted #''s'!BP61/1000</f>
        <v>12604.767</v>
      </c>
      <c r="FE61" s="6">
        <v>10864.244000000001</v>
      </c>
      <c r="FF61" s="6">
        <v>1457.86</v>
      </c>
      <c r="FG61" s="6">
        <v>664.178</v>
      </c>
      <c r="FH61" s="6">
        <v>433.07899999999995</v>
      </c>
      <c r="FI61" s="115">
        <f>'Non Double Counted #''s'!BV61/1000</f>
        <v>12702.379000000001</v>
      </c>
      <c r="FJ61" s="6">
        <v>10406.288</v>
      </c>
      <c r="FK61" s="6">
        <v>1377.6890000000001</v>
      </c>
      <c r="FL61" s="6">
        <v>719.66</v>
      </c>
      <c r="FM61" s="6">
        <v>918.40200000000004</v>
      </c>
      <c r="FN61" s="115">
        <f>'Non Double Counted #''s'!CB61/1000</f>
        <v>12742.886</v>
      </c>
      <c r="FO61" s="6">
        <v>10249.116</v>
      </c>
      <c r="FP61" s="6">
        <v>1450.635</v>
      </c>
      <c r="FQ61" s="6">
        <v>790.83600000000001</v>
      </c>
      <c r="FR61" s="57">
        <v>480.8</v>
      </c>
      <c r="FS61" s="12">
        <v>12763536</v>
      </c>
      <c r="FT61" s="6">
        <v>10655948</v>
      </c>
      <c r="FU61" s="6">
        <v>1456977</v>
      </c>
      <c r="FV61" s="6">
        <v>781202</v>
      </c>
      <c r="FW61" s="57">
        <v>650611</v>
      </c>
      <c r="FX61" s="12">
        <v>12773801</v>
      </c>
      <c r="FY61" s="12">
        <v>10629648</v>
      </c>
      <c r="FZ61" s="12">
        <v>1470462</v>
      </c>
      <c r="GA61" s="12">
        <v>808318</v>
      </c>
      <c r="GB61" s="57">
        <v>673691</v>
      </c>
      <c r="GC61" s="6">
        <v>12787209</v>
      </c>
      <c r="GD61" s="6">
        <v>10598587</v>
      </c>
      <c r="GE61" s="6">
        <v>1484746</v>
      </c>
      <c r="GF61" s="101">
        <v>838823</v>
      </c>
      <c r="GG61" s="57">
        <v>470265</v>
      </c>
      <c r="GH61" s="12">
        <v>12802503</v>
      </c>
      <c r="GI61" s="12">
        <v>10573536</v>
      </c>
      <c r="GJ61" s="12">
        <v>1497476</v>
      </c>
      <c r="GK61" s="12">
        <v>872386</v>
      </c>
      <c r="GL61" s="57">
        <v>489263</v>
      </c>
      <c r="GM61" s="12">
        <v>12784227</v>
      </c>
      <c r="GN61" s="12">
        <v>10531113</v>
      </c>
      <c r="GO61" s="12">
        <v>1505204</v>
      </c>
      <c r="GP61" s="12">
        <v>900814</v>
      </c>
      <c r="GQ61" s="57">
        <v>498687</v>
      </c>
      <c r="GR61" s="12">
        <v>12805537</v>
      </c>
      <c r="GS61" s="12">
        <v>10507780</v>
      </c>
      <c r="GT61" s="12">
        <v>1520035</v>
      </c>
      <c r="GU61" s="12">
        <v>940635</v>
      </c>
      <c r="GV61" s="57">
        <v>520357</v>
      </c>
      <c r="GW61" s="12">
        <v>12800922</v>
      </c>
      <c r="GX61" s="12">
        <v>10475329</v>
      </c>
      <c r="GY61" s="12">
        <v>1531273</v>
      </c>
      <c r="GZ61" s="12">
        <v>973661</v>
      </c>
      <c r="HA61" s="57">
        <v>528940</v>
      </c>
      <c r="HB61" s="12">
        <v>12801989</v>
      </c>
      <c r="HC61" s="12">
        <v>10447062</v>
      </c>
      <c r="HD61" s="12">
        <v>1540092</v>
      </c>
      <c r="HE61" s="12">
        <v>1000150</v>
      </c>
      <c r="HF61" s="57">
        <v>542558</v>
      </c>
      <c r="HG61" s="12">
        <v>12783254</v>
      </c>
      <c r="HH61" s="12">
        <v>10388566</v>
      </c>
      <c r="HI61" s="12">
        <v>1551913</v>
      </c>
      <c r="HJ61" s="12">
        <v>1032627</v>
      </c>
      <c r="HK61" s="57">
        <v>559172</v>
      </c>
      <c r="HL61" s="12">
        <v>13012059</v>
      </c>
      <c r="HM61" s="12">
        <v>10543406</v>
      </c>
      <c r="HN61" s="12">
        <v>1580957</v>
      </c>
      <c r="HO61" s="12">
        <v>1084917</v>
      </c>
      <c r="HP61" s="57">
        <v>588183</v>
      </c>
      <c r="HQ61" s="12">
        <v>12972008</v>
      </c>
      <c r="HR61" s="12">
        <v>10479634</v>
      </c>
      <c r="HS61" s="12">
        <v>1582451</v>
      </c>
      <c r="HT61" s="12">
        <v>1116130</v>
      </c>
      <c r="HU61" s="12">
        <v>57951</v>
      </c>
      <c r="HV61" s="12">
        <v>532634</v>
      </c>
      <c r="HW61" s="12">
        <v>12056</v>
      </c>
      <c r="HX61" s="57">
        <v>602641</v>
      </c>
      <c r="HY61" s="1"/>
    </row>
    <row r="62" spans="1:233" s="7" customFormat="1">
      <c r="A62" s="1" t="s">
        <v>73</v>
      </c>
      <c r="B62" s="6">
        <v>859</v>
      </c>
      <c r="C62" s="6">
        <v>839</v>
      </c>
      <c r="D62" s="6">
        <v>18</v>
      </c>
      <c r="E62" s="6">
        <v>2</v>
      </c>
      <c r="F62" s="61">
        <v>950</v>
      </c>
      <c r="G62" s="6">
        <v>919</v>
      </c>
      <c r="H62" s="6">
        <v>25</v>
      </c>
      <c r="I62" s="6">
        <v>6</v>
      </c>
      <c r="J62" s="61">
        <v>948</v>
      </c>
      <c r="K62" s="6">
        <v>897</v>
      </c>
      <c r="L62" s="6">
        <v>28</v>
      </c>
      <c r="M62" s="6">
        <v>20</v>
      </c>
      <c r="N62" s="57">
        <v>22.9</v>
      </c>
      <c r="O62" s="61">
        <v>1003.4640000000001</v>
      </c>
      <c r="P62" s="6">
        <v>937.01800000000003</v>
      </c>
      <c r="Q62" s="6">
        <v>43.317</v>
      </c>
      <c r="R62" s="6">
        <v>45.755000000000003</v>
      </c>
      <c r="S62" s="57">
        <v>23.129000000000001</v>
      </c>
      <c r="T62" s="61">
        <v>1048.319</v>
      </c>
      <c r="U62" s="6">
        <v>890.76599999999996</v>
      </c>
      <c r="V62" s="6">
        <v>45.235999999999997</v>
      </c>
      <c r="W62" s="6">
        <v>90.451999999999998</v>
      </c>
      <c r="X62" s="57">
        <v>112.31699999999999</v>
      </c>
      <c r="Y62" s="61">
        <v>953.00400000000002</v>
      </c>
      <c r="Z62" s="6">
        <v>909.05700000000002</v>
      </c>
      <c r="AA62" s="6">
        <v>32.478000000000002</v>
      </c>
      <c r="AB62" s="6">
        <v>22.689</v>
      </c>
      <c r="AC62" s="57">
        <v>11.468999999999999</v>
      </c>
      <c r="AD62" s="61">
        <v>954.17499999999995</v>
      </c>
      <c r="AE62" s="6">
        <v>908.07100000000003</v>
      </c>
      <c r="AF62" s="6">
        <v>33.406999999999996</v>
      </c>
      <c r="AG62" s="6">
        <v>24.795000000000002</v>
      </c>
      <c r="AH62" s="57">
        <v>12.696999999999999</v>
      </c>
      <c r="AI62" s="61">
        <v>956.37400000000002</v>
      </c>
      <c r="AJ62" s="6">
        <v>908.21400000000006</v>
      </c>
      <c r="AK62" s="6">
        <v>34.384999999999998</v>
      </c>
      <c r="AL62" s="6">
        <v>26.998999999999999</v>
      </c>
      <c r="AM62" s="57">
        <v>13.775</v>
      </c>
      <c r="AN62" s="61">
        <v>961.9</v>
      </c>
      <c r="AO62" s="6">
        <v>911.47799999999995</v>
      </c>
      <c r="AP62" s="6">
        <v>35.415999999999997</v>
      </c>
      <c r="AQ62" s="6">
        <v>29.428000000000001</v>
      </c>
      <c r="AR62" s="57">
        <v>15.006</v>
      </c>
      <c r="AS62" s="61">
        <v>968.94899999999996</v>
      </c>
      <c r="AT62" s="6">
        <v>916.07799999999997</v>
      </c>
      <c r="AU62" s="6">
        <v>36.564</v>
      </c>
      <c r="AV62" s="6">
        <v>31.917999999999999</v>
      </c>
      <c r="AW62" s="57">
        <v>16.306999999999999</v>
      </c>
      <c r="AX62" s="61">
        <v>977.34100000000001</v>
      </c>
      <c r="AY62" s="6">
        <v>921.90899999999999</v>
      </c>
      <c r="AZ62" s="6">
        <v>37.753999999999998</v>
      </c>
      <c r="BA62" s="6">
        <v>34.579000000000001</v>
      </c>
      <c r="BB62" s="57">
        <v>17.678000000000001</v>
      </c>
      <c r="BC62" s="61">
        <v>989.6</v>
      </c>
      <c r="BD62" s="6">
        <v>931.18799999999999</v>
      </c>
      <c r="BE62" s="6">
        <v>39.292999999999999</v>
      </c>
      <c r="BF62" s="6">
        <v>37.579000000000001</v>
      </c>
      <c r="BG62" s="57">
        <v>19.119</v>
      </c>
      <c r="BH62" s="61">
        <v>996.41200000000003</v>
      </c>
      <c r="BI62" s="6">
        <v>935.20799999999997</v>
      </c>
      <c r="BJ62" s="6">
        <v>40.682000000000002</v>
      </c>
      <c r="BK62" s="6">
        <v>40.545000000000002</v>
      </c>
      <c r="BL62" s="57">
        <v>20.521999999999998</v>
      </c>
      <c r="BM62" s="61">
        <v>1000.664</v>
      </c>
      <c r="BN62" s="6">
        <v>936.42</v>
      </c>
      <c r="BO62" s="6">
        <v>42.225999999999999</v>
      </c>
      <c r="BP62" s="6">
        <v>43.454000000000001</v>
      </c>
      <c r="BQ62" s="57">
        <v>22.018000000000001</v>
      </c>
      <c r="BR62" s="61">
        <v>1003.785</v>
      </c>
      <c r="BS62" s="6">
        <v>935.62199999999996</v>
      </c>
      <c r="BT62" s="6">
        <v>44.16</v>
      </c>
      <c r="BU62" s="6">
        <v>48.198</v>
      </c>
      <c r="BV62" s="57">
        <v>24.003</v>
      </c>
      <c r="BW62" s="61">
        <v>1000.41</v>
      </c>
      <c r="BX62" s="6">
        <v>931.29499999999996</v>
      </c>
      <c r="BY62" s="6">
        <v>44.67</v>
      </c>
      <c r="BZ62" s="6">
        <v>50.502000000000002</v>
      </c>
      <c r="CA62" s="57">
        <v>24.445</v>
      </c>
      <c r="CB62" s="61">
        <v>997.81700000000001</v>
      </c>
      <c r="CC62" s="6">
        <v>927.46199999999999</v>
      </c>
      <c r="CD62" s="6">
        <v>45.35</v>
      </c>
      <c r="CE62" s="6">
        <v>53.070999999999998</v>
      </c>
      <c r="CF62" s="57">
        <v>25.004999999999999</v>
      </c>
      <c r="CG62" s="61">
        <v>993.48699999999997</v>
      </c>
      <c r="CH62" s="6">
        <v>921.98400000000004</v>
      </c>
      <c r="CI62" s="6">
        <v>45.929000000000002</v>
      </c>
      <c r="CJ62" s="6">
        <v>55.098999999999997</v>
      </c>
      <c r="CK62" s="57">
        <v>25.574000000000002</v>
      </c>
      <c r="CL62" s="61">
        <v>989.29499999999996</v>
      </c>
      <c r="CM62" s="6">
        <v>916.63400000000001</v>
      </c>
      <c r="CN62" s="6">
        <v>46.597000000000001</v>
      </c>
      <c r="CO62" s="6">
        <v>57.45</v>
      </c>
      <c r="CP62" s="57">
        <v>26.064</v>
      </c>
      <c r="CQ62" s="61">
        <v>988.13</v>
      </c>
      <c r="CR62" s="6">
        <v>914.30700000000002</v>
      </c>
      <c r="CS62" s="6">
        <v>47.268000000000001</v>
      </c>
      <c r="CT62" s="6">
        <v>59.613999999999997</v>
      </c>
      <c r="CU62" s="57">
        <v>26.555</v>
      </c>
      <c r="CV62" s="61">
        <v>986.96600000000001</v>
      </c>
      <c r="CW62" s="6">
        <v>911.60799999999995</v>
      </c>
      <c r="CX62" s="6">
        <v>48.116999999999997</v>
      </c>
      <c r="CY62" s="6">
        <v>62.387</v>
      </c>
      <c r="CZ62" s="57">
        <v>27.241</v>
      </c>
      <c r="DA62" s="61">
        <v>987.70399999999995</v>
      </c>
      <c r="DB62" s="6">
        <v>910.60500000000002</v>
      </c>
      <c r="DC62" s="6">
        <v>49.091999999999999</v>
      </c>
      <c r="DD62" s="6">
        <v>65.004000000000005</v>
      </c>
      <c r="DE62" s="57">
        <v>28.007000000000001</v>
      </c>
      <c r="DF62" s="61">
        <f>((DK62-DA62)/2)+DA62</f>
        <v>1019.2144999999999</v>
      </c>
      <c r="DG62" s="6">
        <v>990.81899999999996</v>
      </c>
      <c r="DH62" s="6">
        <v>856.94600000000003</v>
      </c>
      <c r="DI62" s="6">
        <v>23.14</v>
      </c>
      <c r="DJ62" s="57">
        <v>55.578000000000003</v>
      </c>
      <c r="DK62" s="61">
        <v>1050.7249999999999</v>
      </c>
      <c r="DL62" s="6">
        <v>955.47799999999995</v>
      </c>
      <c r="DM62" s="6">
        <v>67.804000000000002</v>
      </c>
      <c r="DN62" s="6">
        <v>93.995000000000005</v>
      </c>
      <c r="DO62" s="57">
        <v>42.081000000000003</v>
      </c>
      <c r="DP62" s="115">
        <f>'Non Double Counted #''s'!T62/1000</f>
        <v>1058.0650000000001</v>
      </c>
      <c r="DQ62" s="6">
        <v>960.404</v>
      </c>
      <c r="DR62" s="6">
        <v>69.679000000000002</v>
      </c>
      <c r="DS62" s="6">
        <v>99.16</v>
      </c>
      <c r="DT62" s="57">
        <v>43.219000000000001</v>
      </c>
      <c r="DU62" s="115">
        <f>'Non Double Counted #''s'!Z62/1000</f>
        <v>1065.9369999999999</v>
      </c>
      <c r="DV62" s="6">
        <v>965.62300000000005</v>
      </c>
      <c r="DW62" s="6">
        <v>71.570999999999998</v>
      </c>
      <c r="DX62" s="6">
        <v>104.282</v>
      </c>
      <c r="DY62" s="57">
        <v>44.613</v>
      </c>
      <c r="DZ62" s="115">
        <f>'Non Double Counted #''s'!AF62/1000</f>
        <v>1071.3019999999999</v>
      </c>
      <c r="EA62" s="6">
        <v>968.69799999999998</v>
      </c>
      <c r="EB62" s="6">
        <v>73.173000000000002</v>
      </c>
      <c r="EC62" s="6">
        <v>109.18600000000001</v>
      </c>
      <c r="ED62" s="57">
        <v>45.811999999999998</v>
      </c>
      <c r="EE62" s="115">
        <f>'Non Double Counted #''s'!AL62/1000</f>
        <v>1071.095</v>
      </c>
      <c r="EF62" s="6">
        <v>967.01099999999997</v>
      </c>
      <c r="EG62" s="6">
        <v>74.417000000000002</v>
      </c>
      <c r="EH62" s="6">
        <v>112.75</v>
      </c>
      <c r="EI62" s="57">
        <v>46.552</v>
      </c>
      <c r="EJ62" s="115">
        <f>'Non Double Counted #''s'!AR62/1000</f>
        <v>1064.4390000000001</v>
      </c>
      <c r="EK62" s="6">
        <v>959.72799999999995</v>
      </c>
      <c r="EL62" s="6">
        <v>74.91</v>
      </c>
      <c r="EM62" s="6">
        <v>115.709</v>
      </c>
      <c r="EN62" s="57">
        <v>46.972000000000001</v>
      </c>
      <c r="EO62" s="115">
        <f>'Non Double Counted #''s'!AX62/1000</f>
        <v>1058.991</v>
      </c>
      <c r="EP62" s="6">
        <v>953.74199999999996</v>
      </c>
      <c r="EQ62" s="6">
        <v>75.626000000000005</v>
      </c>
      <c r="ER62" s="6">
        <v>118.889</v>
      </c>
      <c r="ES62" s="57">
        <v>47.216999999999999</v>
      </c>
      <c r="ET62" s="115">
        <f>'Non Double Counted #''s'!BD62/1000</f>
        <v>1053.136</v>
      </c>
      <c r="EU62" s="6">
        <v>947.63</v>
      </c>
      <c r="EV62" s="6">
        <v>76.078000000000003</v>
      </c>
      <c r="EW62" s="6">
        <v>121.629</v>
      </c>
      <c r="EX62" s="57">
        <v>47.283999999999999</v>
      </c>
      <c r="EY62" s="115">
        <f>'Non Double Counted #''s'!BJ62/1000</f>
        <v>1050.788</v>
      </c>
      <c r="EZ62" s="6">
        <v>944.26</v>
      </c>
      <c r="FA62" s="6">
        <v>76.844999999999999</v>
      </c>
      <c r="FB62" s="6">
        <v>125.38</v>
      </c>
      <c r="FC62" s="57">
        <v>47.89</v>
      </c>
      <c r="FD62" s="115">
        <f>'Non Double Counted #''s'!BP62/1000</f>
        <v>1053.2090000000001</v>
      </c>
      <c r="FE62" s="6">
        <v>945.19200000000001</v>
      </c>
      <c r="FF62" s="6">
        <v>78.094999999999999</v>
      </c>
      <c r="FG62" s="6">
        <v>131.42500000000001</v>
      </c>
      <c r="FH62" s="6">
        <v>48.852999999999994</v>
      </c>
      <c r="FI62" s="115">
        <f>'Non Double Counted #''s'!BV62/1000</f>
        <v>1052.567</v>
      </c>
      <c r="FJ62" s="6">
        <v>856.86900000000003</v>
      </c>
      <c r="FK62" s="6">
        <v>60.189</v>
      </c>
      <c r="FL62" s="6">
        <v>130.655</v>
      </c>
      <c r="FM62" s="6">
        <v>135.50900000000001</v>
      </c>
      <c r="FN62" s="115">
        <f>'Non Double Counted #''s'!CB62/1000</f>
        <v>1051.3019999999999</v>
      </c>
      <c r="FO62" s="6">
        <v>820.52200000000005</v>
      </c>
      <c r="FP62" s="6">
        <v>68.144000000000005</v>
      </c>
      <c r="FQ62" s="6">
        <v>141.38200000000001</v>
      </c>
      <c r="FR62" s="57">
        <v>49.042999999999999</v>
      </c>
      <c r="FS62" s="119">
        <v>1050292</v>
      </c>
      <c r="FT62" s="6">
        <v>902439</v>
      </c>
      <c r="FU62" s="6">
        <v>77123</v>
      </c>
      <c r="FV62" s="6">
        <v>138549</v>
      </c>
      <c r="FW62" s="57">
        <v>70730</v>
      </c>
      <c r="FX62" s="12">
        <v>1051511</v>
      </c>
      <c r="FY62" s="12">
        <v>900339</v>
      </c>
      <c r="FZ62" s="12">
        <v>78434</v>
      </c>
      <c r="GA62" s="12">
        <v>142853</v>
      </c>
      <c r="GB62" s="57">
        <v>72738</v>
      </c>
      <c r="GC62" s="6">
        <v>1055173</v>
      </c>
      <c r="GD62" s="6">
        <v>898297</v>
      </c>
      <c r="GE62" s="6">
        <v>81149</v>
      </c>
      <c r="GF62" s="101">
        <v>148095</v>
      </c>
      <c r="GG62" s="57">
        <v>48550</v>
      </c>
      <c r="GH62" s="12">
        <v>1056298</v>
      </c>
      <c r="GI62" s="12">
        <v>895343</v>
      </c>
      <c r="GJ62" s="12">
        <v>83101</v>
      </c>
      <c r="GK62" s="12">
        <v>152084</v>
      </c>
      <c r="GL62" s="57">
        <v>49945</v>
      </c>
      <c r="GM62" s="12">
        <v>1056426</v>
      </c>
      <c r="GN62" s="12">
        <v>892045</v>
      </c>
      <c r="GO62" s="12">
        <v>85355</v>
      </c>
      <c r="GP62" s="12">
        <v>157352</v>
      </c>
      <c r="GQ62" s="57">
        <v>50175</v>
      </c>
      <c r="GR62" s="12">
        <v>1059639</v>
      </c>
      <c r="GS62" s="12">
        <v>890883</v>
      </c>
      <c r="GT62" s="12">
        <v>87261</v>
      </c>
      <c r="GU62" s="12">
        <v>164004</v>
      </c>
      <c r="GV62" s="57">
        <v>51977</v>
      </c>
      <c r="GW62" s="12">
        <v>1058287</v>
      </c>
      <c r="GX62" s="12">
        <v>887718</v>
      </c>
      <c r="GY62" s="12">
        <v>88378</v>
      </c>
      <c r="GZ62" s="12">
        <v>168360</v>
      </c>
      <c r="HA62" s="57">
        <v>52263</v>
      </c>
      <c r="HB62" s="12">
        <v>1059361</v>
      </c>
      <c r="HC62" s="12">
        <v>885518</v>
      </c>
      <c r="HD62" s="12">
        <v>90108</v>
      </c>
      <c r="HE62" s="12">
        <v>172644</v>
      </c>
      <c r="HF62" s="57">
        <v>53114</v>
      </c>
      <c r="HG62" s="12">
        <v>1057125</v>
      </c>
      <c r="HH62" s="12">
        <v>880551</v>
      </c>
      <c r="HI62" s="12">
        <v>91950</v>
      </c>
      <c r="HJ62" s="12">
        <v>176471</v>
      </c>
      <c r="HK62" s="57">
        <v>53205</v>
      </c>
      <c r="HL62" s="12">
        <v>1096985</v>
      </c>
      <c r="HM62" s="12">
        <v>910856</v>
      </c>
      <c r="HN62" s="12">
        <v>97254</v>
      </c>
      <c r="HO62" s="12">
        <v>187724</v>
      </c>
      <c r="HP62" s="57">
        <v>55699</v>
      </c>
      <c r="HQ62" s="12">
        <v>1093734</v>
      </c>
      <c r="HR62" s="12">
        <v>905102</v>
      </c>
      <c r="HS62" s="12">
        <v>99051</v>
      </c>
      <c r="HT62" s="12">
        <v>191980</v>
      </c>
      <c r="HU62" s="12">
        <v>13379</v>
      </c>
      <c r="HV62" s="12">
        <v>40312</v>
      </c>
      <c r="HW62" s="12">
        <v>2286</v>
      </c>
      <c r="HX62" s="57">
        <v>55977</v>
      </c>
      <c r="HY62" s="1"/>
    </row>
    <row r="63" spans="1:233" s="7" customFormat="1">
      <c r="A63" s="20" t="s">
        <v>74</v>
      </c>
      <c r="B63" s="14">
        <v>390</v>
      </c>
      <c r="C63" s="14">
        <v>389</v>
      </c>
      <c r="D63" s="14">
        <v>1</v>
      </c>
      <c r="E63" s="14"/>
      <c r="F63" s="60">
        <v>445</v>
      </c>
      <c r="G63" s="14">
        <v>443</v>
      </c>
      <c r="H63" s="14">
        <v>1</v>
      </c>
      <c r="I63" s="14">
        <v>1</v>
      </c>
      <c r="J63" s="60">
        <v>512</v>
      </c>
      <c r="K63" s="14">
        <v>507</v>
      </c>
      <c r="L63" s="14">
        <v>1</v>
      </c>
      <c r="M63" s="14">
        <v>3</v>
      </c>
      <c r="N63" s="56">
        <v>3.6</v>
      </c>
      <c r="O63" s="60">
        <v>562.75800000000004</v>
      </c>
      <c r="P63" s="14">
        <v>555.851</v>
      </c>
      <c r="Q63" s="14">
        <v>1.9730000000000001</v>
      </c>
      <c r="R63" s="14">
        <v>3.661</v>
      </c>
      <c r="S63" s="56">
        <v>4.9340000000000002</v>
      </c>
      <c r="T63" s="60">
        <v>608.827</v>
      </c>
      <c r="U63" s="14">
        <v>588.83600000000001</v>
      </c>
      <c r="V63" s="14">
        <v>2.9809999999999999</v>
      </c>
      <c r="W63" s="14">
        <v>5.3159999999999998</v>
      </c>
      <c r="X63" s="56">
        <v>17.010000000000002</v>
      </c>
      <c r="Y63" s="60">
        <v>515.60299999999995</v>
      </c>
      <c r="Z63" s="14">
        <v>511.50599999999997</v>
      </c>
      <c r="AA63" s="14">
        <v>1.254</v>
      </c>
      <c r="AB63" s="14">
        <v>3.37</v>
      </c>
      <c r="AC63" s="56">
        <v>2.843</v>
      </c>
      <c r="AD63" s="60">
        <v>519.10599999999999</v>
      </c>
      <c r="AE63" s="14">
        <v>514.72799999999995</v>
      </c>
      <c r="AF63" s="14">
        <v>1.3280000000000001</v>
      </c>
      <c r="AG63" s="14">
        <v>3.3769999999999998</v>
      </c>
      <c r="AH63" s="56">
        <v>3.05</v>
      </c>
      <c r="AI63" s="60">
        <v>523.30799999999999</v>
      </c>
      <c r="AJ63" s="14">
        <v>518.60799999999995</v>
      </c>
      <c r="AK63" s="14">
        <v>1.421</v>
      </c>
      <c r="AL63" s="14">
        <v>3.3919999999999999</v>
      </c>
      <c r="AM63" s="56">
        <v>3.2789999999999999</v>
      </c>
      <c r="AN63" s="60">
        <v>526.65800000000002</v>
      </c>
      <c r="AO63" s="14">
        <v>521.70500000000004</v>
      </c>
      <c r="AP63" s="14">
        <v>1.478</v>
      </c>
      <c r="AQ63" s="14">
        <v>3.4020000000000001</v>
      </c>
      <c r="AR63" s="56">
        <v>3.4750000000000001</v>
      </c>
      <c r="AS63" s="60">
        <v>530.029</v>
      </c>
      <c r="AT63" s="14">
        <v>524.73699999999997</v>
      </c>
      <c r="AU63" s="14">
        <v>1.597</v>
      </c>
      <c r="AV63" s="14">
        <v>3.4089999999999998</v>
      </c>
      <c r="AW63" s="56">
        <v>3.6949999999999998</v>
      </c>
      <c r="AX63" s="60">
        <v>534.05600000000004</v>
      </c>
      <c r="AY63" s="14">
        <v>528.46299999999997</v>
      </c>
      <c r="AZ63" s="14">
        <v>1.6639999999999999</v>
      </c>
      <c r="BA63" s="14">
        <v>3.43</v>
      </c>
      <c r="BB63" s="56">
        <v>3.9289999999999998</v>
      </c>
      <c r="BC63" s="60">
        <v>540.27300000000002</v>
      </c>
      <c r="BD63" s="14">
        <v>534.37099999999998</v>
      </c>
      <c r="BE63" s="14">
        <v>1.734</v>
      </c>
      <c r="BF63" s="14">
        <v>3.4809999999999999</v>
      </c>
      <c r="BG63" s="56">
        <v>4.1680000000000001</v>
      </c>
      <c r="BH63" s="60">
        <v>549.76800000000003</v>
      </c>
      <c r="BI63" s="14">
        <v>543.48299999999995</v>
      </c>
      <c r="BJ63" s="14">
        <v>1.831</v>
      </c>
      <c r="BK63" s="14">
        <v>3.5569999999999999</v>
      </c>
      <c r="BL63" s="56">
        <v>4.4539999999999997</v>
      </c>
      <c r="BM63" s="60">
        <v>557.69899999999996</v>
      </c>
      <c r="BN63" s="14">
        <v>551.02800000000002</v>
      </c>
      <c r="BO63" s="14">
        <v>1.9219999999999999</v>
      </c>
      <c r="BP63" s="14">
        <v>3.6150000000000002</v>
      </c>
      <c r="BQ63" s="56">
        <v>4.7489999999999997</v>
      </c>
      <c r="BR63" s="60">
        <v>566.90599999999995</v>
      </c>
      <c r="BS63" s="14">
        <v>559.86599999999999</v>
      </c>
      <c r="BT63" s="14">
        <v>2.028</v>
      </c>
      <c r="BU63" s="14">
        <v>3.8180000000000001</v>
      </c>
      <c r="BV63" s="56">
        <v>5.0119999999999996</v>
      </c>
      <c r="BW63" s="60">
        <v>569.89800000000002</v>
      </c>
      <c r="BX63" s="14">
        <v>562.40300000000002</v>
      </c>
      <c r="BY63" s="14">
        <v>2.2599999999999998</v>
      </c>
      <c r="BZ63" s="14">
        <v>3.8740000000000001</v>
      </c>
      <c r="CA63" s="56">
        <v>5.2350000000000003</v>
      </c>
      <c r="CB63" s="60">
        <v>573.83699999999999</v>
      </c>
      <c r="CC63" s="14">
        <v>565.56700000000001</v>
      </c>
      <c r="CD63" s="14">
        <v>2.778</v>
      </c>
      <c r="CE63" s="14">
        <v>4.2569999999999997</v>
      </c>
      <c r="CF63" s="56">
        <v>5.492</v>
      </c>
      <c r="CG63" s="60">
        <v>578.70299999999997</v>
      </c>
      <c r="CH63" s="14">
        <v>570.26800000000003</v>
      </c>
      <c r="CI63" s="14">
        <v>2.6739999999999999</v>
      </c>
      <c r="CJ63" s="14">
        <v>4.3780000000000001</v>
      </c>
      <c r="CK63" s="56">
        <v>5.7610000000000001</v>
      </c>
      <c r="CL63" s="60">
        <v>582.44200000000001</v>
      </c>
      <c r="CM63" s="14">
        <v>573.60400000000004</v>
      </c>
      <c r="CN63" s="14">
        <v>2.8380000000000001</v>
      </c>
      <c r="CO63" s="14">
        <v>4.4400000000000004</v>
      </c>
      <c r="CP63" s="56">
        <v>6</v>
      </c>
      <c r="CQ63" s="60">
        <v>586.33299999999997</v>
      </c>
      <c r="CR63" s="14">
        <v>577.08100000000002</v>
      </c>
      <c r="CS63" s="14">
        <v>3.1110000000000002</v>
      </c>
      <c r="CT63" s="14">
        <v>4.7290000000000001</v>
      </c>
      <c r="CU63" s="56">
        <v>6.141</v>
      </c>
      <c r="CV63" s="60">
        <v>588.66499999999996</v>
      </c>
      <c r="CW63" s="14">
        <v>579.23500000000001</v>
      </c>
      <c r="CX63" s="14">
        <v>3.0449999999999999</v>
      </c>
      <c r="CY63" s="14">
        <v>5.141</v>
      </c>
      <c r="CZ63" s="56">
        <v>6.3849999999999998</v>
      </c>
      <c r="DA63" s="60">
        <v>590.57899999999995</v>
      </c>
      <c r="DB63" s="14">
        <v>581.024</v>
      </c>
      <c r="DC63" s="14">
        <v>3.1190000000000002</v>
      </c>
      <c r="DD63" s="14">
        <v>5.093</v>
      </c>
      <c r="DE63" s="56">
        <v>6.4359999999999999</v>
      </c>
      <c r="DF63" s="60">
        <v>593.74</v>
      </c>
      <c r="DG63" s="14">
        <v>584.17600000000004</v>
      </c>
      <c r="DH63" s="14">
        <v>3.1840000000000002</v>
      </c>
      <c r="DI63" s="14">
        <v>5.1280000000000001</v>
      </c>
      <c r="DJ63" s="56">
        <v>6.38</v>
      </c>
      <c r="DK63" s="60">
        <v>609.87599999999998</v>
      </c>
      <c r="DL63" s="14">
        <v>598.43799999999999</v>
      </c>
      <c r="DM63" s="14">
        <v>4.63</v>
      </c>
      <c r="DN63" s="14">
        <v>5.8520000000000003</v>
      </c>
      <c r="DO63" s="56">
        <v>13.308999999999999</v>
      </c>
      <c r="DP63" s="114">
        <f>'Non Double Counted #''s'!T63/1000</f>
        <v>612.13400000000001</v>
      </c>
      <c r="DQ63" s="14">
        <v>600.13900000000001</v>
      </c>
      <c r="DR63" s="14">
        <v>4.9720000000000004</v>
      </c>
      <c r="DS63" s="14">
        <v>6.383</v>
      </c>
      <c r="DT63" s="56">
        <v>13.579000000000001</v>
      </c>
      <c r="DU63" s="114">
        <f>'Non Double Counted #''s'!Z63/1000</f>
        <v>614.99400000000003</v>
      </c>
      <c r="DV63" s="14">
        <v>602.52099999999996</v>
      </c>
      <c r="DW63" s="14">
        <v>5.2679999999999998</v>
      </c>
      <c r="DX63" s="14">
        <v>6.8090000000000002</v>
      </c>
      <c r="DY63" s="56">
        <v>13.91</v>
      </c>
      <c r="DZ63" s="114">
        <f>'Non Double Counted #''s'!AF63/1000</f>
        <v>616.702</v>
      </c>
      <c r="EA63" s="14">
        <v>603.76300000000003</v>
      </c>
      <c r="EB63" s="14">
        <v>5.6050000000000004</v>
      </c>
      <c r="EC63" s="14">
        <v>7.1059999999999999</v>
      </c>
      <c r="ED63" s="56">
        <v>14.193</v>
      </c>
      <c r="EE63" s="114">
        <f>'Non Double Counted #''s'!AL63/1000</f>
        <v>618.43200000000002</v>
      </c>
      <c r="EF63" s="14">
        <v>604.96900000000005</v>
      </c>
      <c r="EG63" s="14">
        <v>5.96</v>
      </c>
      <c r="EH63" s="14">
        <v>7.4859999999999998</v>
      </c>
      <c r="EI63" s="56">
        <v>14.532</v>
      </c>
      <c r="EJ63" s="114">
        <f>'Non Double Counted #''s'!AR63/1000</f>
        <v>619.28200000000004</v>
      </c>
      <c r="EK63" s="14">
        <v>605.36300000000006</v>
      </c>
      <c r="EL63" s="14">
        <v>6.2850000000000001</v>
      </c>
      <c r="EM63" s="14">
        <v>7.8410000000000002</v>
      </c>
      <c r="EN63" s="56">
        <v>14.773999999999999</v>
      </c>
      <c r="EO63" s="114">
        <f>'Non Double Counted #''s'!AX63/1000</f>
        <v>620.19600000000003</v>
      </c>
      <c r="EP63" s="14">
        <v>605.75300000000004</v>
      </c>
      <c r="EQ63" s="14">
        <v>6.6760000000000002</v>
      </c>
      <c r="ER63" s="14">
        <v>8.1980000000000004</v>
      </c>
      <c r="ES63" s="56">
        <v>15.045999999999999</v>
      </c>
      <c r="ET63" s="114">
        <f>'Non Double Counted #''s'!BD63/1000</f>
        <v>620.74800000000005</v>
      </c>
      <c r="EU63" s="14">
        <v>605.84400000000005</v>
      </c>
      <c r="EV63" s="14">
        <v>7.0069999999999997</v>
      </c>
      <c r="EW63" s="14">
        <v>8.5519999999999996</v>
      </c>
      <c r="EX63" s="56">
        <v>15.335000000000001</v>
      </c>
      <c r="EY63" s="114">
        <f>'Non Double Counted #''s'!BJ63/1000</f>
        <v>621.27</v>
      </c>
      <c r="EZ63" s="14">
        <v>606.00300000000004</v>
      </c>
      <c r="FA63" s="14">
        <v>7.3150000000000004</v>
      </c>
      <c r="FB63" s="14">
        <v>8.9090000000000007</v>
      </c>
      <c r="FC63" s="56">
        <v>15.522</v>
      </c>
      <c r="FD63" s="114">
        <f>'Non Double Counted #''s'!BP63/1000</f>
        <v>621.76</v>
      </c>
      <c r="FE63" s="14">
        <v>605.63900000000001</v>
      </c>
      <c r="FF63" s="14">
        <v>7.9409999999999998</v>
      </c>
      <c r="FG63" s="14">
        <v>9.5449999999999999</v>
      </c>
      <c r="FH63" s="14">
        <v>16.067</v>
      </c>
      <c r="FI63" s="114">
        <f>'Non Double Counted #''s'!BV63/1000</f>
        <v>625.74099999999999</v>
      </c>
      <c r="FJ63" s="14">
        <v>596.29200000000003</v>
      </c>
      <c r="FK63" s="14">
        <v>6.2770000000000001</v>
      </c>
      <c r="FL63" s="14">
        <v>9.2080000000000002</v>
      </c>
      <c r="FM63" s="14">
        <v>23.172000000000001</v>
      </c>
      <c r="FN63" s="114">
        <f>'Non Double Counted #''s'!CB63/1000</f>
        <v>626.43100000000004</v>
      </c>
      <c r="FO63" s="14">
        <v>599.51199999999994</v>
      </c>
      <c r="FP63" s="14">
        <v>9.2520000000000007</v>
      </c>
      <c r="FQ63" s="14">
        <v>10.603</v>
      </c>
      <c r="FR63" s="56">
        <v>18.148</v>
      </c>
      <c r="FS63" s="120">
        <v>626011</v>
      </c>
      <c r="FT63" s="6">
        <v>597050</v>
      </c>
      <c r="FU63" s="6">
        <v>6879</v>
      </c>
      <c r="FV63" s="6">
        <v>10057</v>
      </c>
      <c r="FW63" s="57">
        <v>22082</v>
      </c>
      <c r="FX63" s="12">
        <v>626630</v>
      </c>
      <c r="FY63" s="12">
        <v>596755</v>
      </c>
      <c r="FZ63" s="12">
        <v>7364</v>
      </c>
      <c r="GA63" s="12">
        <v>10587</v>
      </c>
      <c r="GB63" s="57">
        <v>22511</v>
      </c>
      <c r="GC63" s="6">
        <v>626562</v>
      </c>
      <c r="GD63" s="6">
        <v>595181</v>
      </c>
      <c r="GE63" s="6">
        <v>7709</v>
      </c>
      <c r="GF63" s="100">
        <v>11110</v>
      </c>
      <c r="GG63" s="57">
        <v>12335</v>
      </c>
      <c r="GH63" s="12">
        <v>626042</v>
      </c>
      <c r="GI63" s="12">
        <v>593361</v>
      </c>
      <c r="GJ63" s="12">
        <v>8140</v>
      </c>
      <c r="GK63" s="12">
        <v>11525</v>
      </c>
      <c r="GL63" s="57">
        <v>12899</v>
      </c>
      <c r="GM63" s="12">
        <v>624594</v>
      </c>
      <c r="GN63" s="12">
        <v>590869</v>
      </c>
      <c r="GO63" s="12">
        <v>8147</v>
      </c>
      <c r="GP63" s="12">
        <v>11651</v>
      </c>
      <c r="GQ63" s="57">
        <v>13765</v>
      </c>
      <c r="GR63" s="12">
        <v>623657</v>
      </c>
      <c r="GS63" s="12">
        <v>589163</v>
      </c>
      <c r="GT63" s="12">
        <v>8475</v>
      </c>
      <c r="GU63" s="12">
        <v>12060</v>
      </c>
      <c r="GV63" s="57">
        <v>13994</v>
      </c>
      <c r="GW63" s="12">
        <v>624358</v>
      </c>
      <c r="GX63" s="12">
        <v>589147</v>
      </c>
      <c r="GY63" s="12">
        <v>8502</v>
      </c>
      <c r="GZ63" s="12">
        <v>12504</v>
      </c>
      <c r="HA63" s="57">
        <v>14523</v>
      </c>
      <c r="HB63" s="12">
        <v>623989</v>
      </c>
      <c r="HC63" s="12">
        <v>588102</v>
      </c>
      <c r="HD63" s="12">
        <v>8774</v>
      </c>
      <c r="HE63" s="12">
        <v>12719</v>
      </c>
      <c r="HF63" s="57">
        <v>14652</v>
      </c>
      <c r="HG63" s="12">
        <v>623347</v>
      </c>
      <c r="HH63" s="12">
        <v>586496</v>
      </c>
      <c r="HI63" s="12">
        <v>8900</v>
      </c>
      <c r="HJ63" s="12">
        <v>13318</v>
      </c>
      <c r="HK63" s="57">
        <v>15225</v>
      </c>
      <c r="HL63" s="12">
        <v>646972</v>
      </c>
      <c r="HM63" s="12">
        <v>608259</v>
      </c>
      <c r="HN63" s="12">
        <v>9400</v>
      </c>
      <c r="HO63" s="12">
        <v>14353</v>
      </c>
      <c r="HP63" s="57">
        <v>15890</v>
      </c>
      <c r="HQ63" s="12">
        <v>647064</v>
      </c>
      <c r="HR63" s="12">
        <v>607189</v>
      </c>
      <c r="HS63" s="12">
        <v>9830</v>
      </c>
      <c r="HT63" s="12">
        <v>14857</v>
      </c>
      <c r="HU63" s="12">
        <v>2546</v>
      </c>
      <c r="HV63" s="12">
        <v>13354</v>
      </c>
      <c r="HW63" s="12">
        <v>250</v>
      </c>
      <c r="HX63" s="57">
        <v>16150</v>
      </c>
      <c r="HY63" s="1"/>
    </row>
    <row r="64" spans="1:233" s="7" customFormat="1">
      <c r="A64" s="55" t="s">
        <v>75</v>
      </c>
      <c r="B64" s="58">
        <v>764</v>
      </c>
      <c r="C64" s="58">
        <v>345</v>
      </c>
      <c r="D64" s="58">
        <v>412</v>
      </c>
      <c r="E64" s="58">
        <v>7</v>
      </c>
      <c r="F64" s="62">
        <v>756</v>
      </c>
      <c r="G64" s="58">
        <v>211</v>
      </c>
      <c r="H64" s="58">
        <v>538</v>
      </c>
      <c r="I64" s="58">
        <v>7</v>
      </c>
      <c r="J64" s="62">
        <v>638</v>
      </c>
      <c r="K64" s="58">
        <v>172</v>
      </c>
      <c r="L64" s="58">
        <v>448</v>
      </c>
      <c r="M64" s="58">
        <v>18</v>
      </c>
      <c r="N64" s="59">
        <v>17.7</v>
      </c>
      <c r="O64" s="62">
        <v>606.9</v>
      </c>
      <c r="P64" s="58">
        <v>191.321</v>
      </c>
      <c r="Q64" s="58">
        <v>402.47199999999998</v>
      </c>
      <c r="R64" s="58">
        <v>32.713000000000001</v>
      </c>
      <c r="S64" s="59">
        <v>13.106999999999999</v>
      </c>
      <c r="T64" s="62">
        <v>572.05899999999997</v>
      </c>
      <c r="U64" s="58">
        <v>175.30600000000001</v>
      </c>
      <c r="V64" s="58">
        <v>343.21300000000002</v>
      </c>
      <c r="W64" s="58">
        <v>45.015000000000001</v>
      </c>
      <c r="X64" s="59">
        <v>53.54</v>
      </c>
      <c r="Y64" s="62">
        <v>636.89099999999996</v>
      </c>
      <c r="Z64" s="58">
        <v>182.43799999999999</v>
      </c>
      <c r="AA64" s="58">
        <v>445.55799999999999</v>
      </c>
      <c r="AB64" s="58">
        <v>19.117000000000001</v>
      </c>
      <c r="AC64" s="59">
        <v>8.8949999999999996</v>
      </c>
      <c r="AD64" s="62">
        <v>634.17200000000003</v>
      </c>
      <c r="AE64" s="58">
        <v>184.70500000000001</v>
      </c>
      <c r="AF64" s="58">
        <v>440.06700000000001</v>
      </c>
      <c r="AG64" s="58">
        <v>20.584</v>
      </c>
      <c r="AH64" s="59">
        <v>9.4</v>
      </c>
      <c r="AI64" s="62">
        <v>632.44100000000003</v>
      </c>
      <c r="AJ64" s="58">
        <v>187.08099999999999</v>
      </c>
      <c r="AK64" s="58">
        <v>435.52199999999999</v>
      </c>
      <c r="AL64" s="58">
        <v>22.116</v>
      </c>
      <c r="AM64" s="59">
        <v>9.8379999999999992</v>
      </c>
      <c r="AN64" s="62">
        <v>633.38400000000001</v>
      </c>
      <c r="AO64" s="58">
        <v>189.97900000000001</v>
      </c>
      <c r="AP64" s="58">
        <v>433.03699999999998</v>
      </c>
      <c r="AQ64" s="58">
        <v>23.832000000000001</v>
      </c>
      <c r="AR64" s="59">
        <v>10.368</v>
      </c>
      <c r="AS64" s="62">
        <v>634.54600000000005</v>
      </c>
      <c r="AT64" s="58">
        <v>192.55699999999999</v>
      </c>
      <c r="AU64" s="58">
        <v>431.07600000000002</v>
      </c>
      <c r="AV64" s="58">
        <v>25.565000000000001</v>
      </c>
      <c r="AW64" s="59">
        <v>10.913</v>
      </c>
      <c r="AX64" s="62">
        <v>638.279</v>
      </c>
      <c r="AY64" s="58">
        <v>195.78700000000001</v>
      </c>
      <c r="AZ64" s="58">
        <v>430.95400000000001</v>
      </c>
      <c r="BA64" s="58">
        <v>27.518999999999998</v>
      </c>
      <c r="BB64" s="59">
        <v>11.538</v>
      </c>
      <c r="BC64" s="62">
        <v>636.93799999999999</v>
      </c>
      <c r="BD64" s="58">
        <v>196.99299999999999</v>
      </c>
      <c r="BE64" s="58">
        <v>427.88299999999998</v>
      </c>
      <c r="BF64" s="58">
        <v>29.254999999999999</v>
      </c>
      <c r="BG64" s="59">
        <v>12.061999999999999</v>
      </c>
      <c r="BH64" s="62">
        <v>630.42999999999995</v>
      </c>
      <c r="BI64" s="58">
        <v>196.214</v>
      </c>
      <c r="BJ64" s="58">
        <v>421.72</v>
      </c>
      <c r="BK64" s="58">
        <v>30.798999999999999</v>
      </c>
      <c r="BL64" s="59">
        <v>12.496</v>
      </c>
      <c r="BM64" s="62">
        <v>624.16999999999996</v>
      </c>
      <c r="BN64" s="58">
        <v>195.47</v>
      </c>
      <c r="BO64" s="58">
        <v>415.71899999999999</v>
      </c>
      <c r="BP64" s="58">
        <v>32.268999999999998</v>
      </c>
      <c r="BQ64" s="59">
        <v>12.981</v>
      </c>
      <c r="BR64" s="62">
        <v>593.82000000000005</v>
      </c>
      <c r="BS64" s="58">
        <v>185.74</v>
      </c>
      <c r="BT64" s="58">
        <v>393.13099999999997</v>
      </c>
      <c r="BU64" s="58">
        <v>33.279000000000003</v>
      </c>
      <c r="BV64" s="59">
        <v>14.949</v>
      </c>
      <c r="BW64" s="62">
        <v>584.89700000000005</v>
      </c>
      <c r="BX64" s="58">
        <v>182.51900000000001</v>
      </c>
      <c r="BY64" s="58">
        <v>385.89100000000002</v>
      </c>
      <c r="BZ64" s="58">
        <v>33.945999999999998</v>
      </c>
      <c r="CA64" s="59">
        <v>16.486999999999998</v>
      </c>
      <c r="CB64" s="62">
        <v>577.17999999999995</v>
      </c>
      <c r="CC64" s="58">
        <v>181.965</v>
      </c>
      <c r="CD64" s="58">
        <v>377.99900000000002</v>
      </c>
      <c r="CE64" s="58">
        <v>35.335999999999999</v>
      </c>
      <c r="CF64" s="59">
        <v>17.216000000000001</v>
      </c>
      <c r="CG64" s="62">
        <v>565.79600000000005</v>
      </c>
      <c r="CH64" s="58">
        <v>181.05500000000001</v>
      </c>
      <c r="CI64" s="58">
        <v>367.14499999999998</v>
      </c>
      <c r="CJ64" s="58">
        <v>36.429000000000002</v>
      </c>
      <c r="CK64" s="59">
        <v>17.596</v>
      </c>
      <c r="CL64" s="62">
        <v>552.46600000000001</v>
      </c>
      <c r="CM64" s="58">
        <v>179.42699999999999</v>
      </c>
      <c r="CN64" s="58">
        <v>355.66800000000001</v>
      </c>
      <c r="CO64" s="58">
        <v>36.857999999999997</v>
      </c>
      <c r="CP64" s="59">
        <v>17.370999999999999</v>
      </c>
      <c r="CQ64" s="62">
        <v>539.64599999999996</v>
      </c>
      <c r="CR64" s="58">
        <v>178.43700000000001</v>
      </c>
      <c r="CS64" s="58">
        <v>343.82400000000001</v>
      </c>
      <c r="CT64" s="58">
        <v>37.331000000000003</v>
      </c>
      <c r="CU64" s="59">
        <v>17.385000000000002</v>
      </c>
      <c r="CV64" s="62">
        <v>528.75199999999995</v>
      </c>
      <c r="CW64" s="58">
        <v>178.31100000000001</v>
      </c>
      <c r="CX64" s="58">
        <v>333.27699999999999</v>
      </c>
      <c r="CY64" s="58">
        <v>37.502000000000002</v>
      </c>
      <c r="CZ64" s="59">
        <v>17.164000000000001</v>
      </c>
      <c r="DA64" s="62">
        <v>521.42600000000004</v>
      </c>
      <c r="DB64" s="58">
        <v>179.13900000000001</v>
      </c>
      <c r="DC64" s="58">
        <v>324.82799999999997</v>
      </c>
      <c r="DD64" s="58">
        <v>37.869</v>
      </c>
      <c r="DE64" s="59">
        <v>17.459</v>
      </c>
      <c r="DF64" s="62">
        <v>519</v>
      </c>
      <c r="DG64" s="58">
        <v>182.43799999999999</v>
      </c>
      <c r="DH64" s="58">
        <v>318.65699999999998</v>
      </c>
      <c r="DI64" s="58">
        <v>38.453000000000003</v>
      </c>
      <c r="DJ64" s="59">
        <v>17.905000000000001</v>
      </c>
      <c r="DK64" s="62">
        <v>571.72299999999996</v>
      </c>
      <c r="DL64" s="58">
        <v>201.80600000000001</v>
      </c>
      <c r="DM64" s="58">
        <v>354.04300000000001</v>
      </c>
      <c r="DN64" s="58">
        <v>46.326999999999998</v>
      </c>
      <c r="DO64" s="59">
        <v>24.154</v>
      </c>
      <c r="DP64" s="114">
        <f>'Non Double Counted #''s'!T64/1000</f>
        <v>577.678</v>
      </c>
      <c r="DQ64" s="58">
        <v>209.28299999999999</v>
      </c>
      <c r="DR64" s="58">
        <v>352.07100000000003</v>
      </c>
      <c r="DS64" s="58">
        <v>48.033999999999999</v>
      </c>
      <c r="DT64" s="59">
        <v>24.888999999999999</v>
      </c>
      <c r="DU64" s="114">
        <f>'Non Double Counted #''s'!Z64/1000</f>
        <v>579.11199999999997</v>
      </c>
      <c r="DV64" s="58">
        <v>212.607</v>
      </c>
      <c r="DW64" s="58">
        <v>349.75900000000001</v>
      </c>
      <c r="DX64" s="58">
        <v>48.362000000000002</v>
      </c>
      <c r="DY64" s="59">
        <v>25.582999999999998</v>
      </c>
      <c r="DZ64" s="114">
        <f>'Non Double Counted #''s'!AF64/1000</f>
        <v>577.37099999999998</v>
      </c>
      <c r="EA64" s="58">
        <v>214.667</v>
      </c>
      <c r="EB64" s="58">
        <v>345.85700000000003</v>
      </c>
      <c r="EC64" s="58">
        <v>49.040999999999997</v>
      </c>
      <c r="ED64" s="59">
        <v>25.927</v>
      </c>
      <c r="EE64" s="114">
        <f>'Non Double Counted #''s'!AL64/1000</f>
        <v>579.52099999999996</v>
      </c>
      <c r="EF64" s="58">
        <v>219.62</v>
      </c>
      <c r="EG64" s="58">
        <v>342.75700000000001</v>
      </c>
      <c r="EH64" s="58">
        <v>49.81</v>
      </c>
      <c r="EI64" s="59">
        <v>26.571000000000002</v>
      </c>
      <c r="EJ64" s="114">
        <f>'Non Double Counted #''s'!AR64/1000</f>
        <v>582.04899999999998</v>
      </c>
      <c r="EK64" s="58">
        <v>225.398</v>
      </c>
      <c r="EL64" s="58">
        <v>339.084</v>
      </c>
      <c r="EM64" s="58">
        <v>50.253999999999998</v>
      </c>
      <c r="EN64" s="59">
        <v>27.289000000000001</v>
      </c>
      <c r="EO64" s="114">
        <f>'Non Double Counted #''s'!AX64/1000</f>
        <v>585.41899999999998</v>
      </c>
      <c r="EP64" s="58">
        <v>231.16800000000001</v>
      </c>
      <c r="EQ64" s="58">
        <v>336.108</v>
      </c>
      <c r="ER64" s="58">
        <v>50.351999999999997</v>
      </c>
      <c r="ES64" s="59">
        <v>28.164000000000001</v>
      </c>
      <c r="ET64" s="114">
        <f>'Non Double Counted #''s'!BD64/1000</f>
        <v>587.86800000000005</v>
      </c>
      <c r="EU64" s="58">
        <v>237.238</v>
      </c>
      <c r="EV64" s="58">
        <v>331.87</v>
      </c>
      <c r="EW64" s="58">
        <v>50.871000000000002</v>
      </c>
      <c r="EX64" s="59">
        <v>29.071000000000002</v>
      </c>
      <c r="EY64" s="114">
        <f>'Non Double Counted #''s'!BJ64/1000</f>
        <v>591.83299999999997</v>
      </c>
      <c r="EZ64" s="58">
        <v>243.839</v>
      </c>
      <c r="FA64" s="58">
        <v>328.52699999999999</v>
      </c>
      <c r="FB64" s="58">
        <v>52.475000000000001</v>
      </c>
      <c r="FC64" s="59">
        <v>30.242000000000001</v>
      </c>
      <c r="FD64" s="114">
        <f>'Non Double Counted #''s'!BP64/1000</f>
        <v>599.65700000000004</v>
      </c>
      <c r="FE64" s="58">
        <v>250.67500000000001</v>
      </c>
      <c r="FF64" s="58">
        <v>330.70299999999997</v>
      </c>
      <c r="FG64" s="58">
        <v>54.540999999999997</v>
      </c>
      <c r="FH64" s="58">
        <v>29.265000000000001</v>
      </c>
      <c r="FI64" s="114">
        <f>'Non Double Counted #''s'!BV64/1000</f>
        <v>601.72299999999996</v>
      </c>
      <c r="FJ64" s="58">
        <v>231.471</v>
      </c>
      <c r="FK64" s="58">
        <v>305.125</v>
      </c>
      <c r="FL64" s="58">
        <v>54.749000000000002</v>
      </c>
      <c r="FM64" s="58">
        <v>65.126999999999995</v>
      </c>
      <c r="FN64" s="118">
        <f>'Non Double Counted #''s'!CB64/1000</f>
        <v>617.99599999999998</v>
      </c>
      <c r="FO64" s="58">
        <v>227.74799999999999</v>
      </c>
      <c r="FP64" s="58">
        <v>311.887</v>
      </c>
      <c r="FQ64" s="58">
        <v>62.012</v>
      </c>
      <c r="FR64" s="59">
        <v>33.965000000000003</v>
      </c>
      <c r="FS64" s="122">
        <v>632323</v>
      </c>
      <c r="FT64" s="58">
        <v>271323</v>
      </c>
      <c r="FU64" s="58">
        <v>316482</v>
      </c>
      <c r="FV64" s="58">
        <v>62726</v>
      </c>
      <c r="FW64" s="59">
        <v>44518</v>
      </c>
      <c r="FX64" s="123">
        <v>646449</v>
      </c>
      <c r="FY64" s="123">
        <v>280509</v>
      </c>
      <c r="FZ64" s="123">
        <v>319676</v>
      </c>
      <c r="GA64" s="123">
        <v>65560</v>
      </c>
      <c r="GB64" s="59">
        <v>46264</v>
      </c>
      <c r="GC64" s="58">
        <v>658893</v>
      </c>
      <c r="GD64" s="58">
        <v>287441</v>
      </c>
      <c r="GE64" s="58">
        <v>322827</v>
      </c>
      <c r="GF64" s="100">
        <v>68355</v>
      </c>
      <c r="GG64" s="59">
        <v>31166</v>
      </c>
      <c r="GH64" s="123">
        <v>672228</v>
      </c>
      <c r="GI64" s="123">
        <v>296292</v>
      </c>
      <c r="GJ64" s="123">
        <v>324694</v>
      </c>
      <c r="GK64" s="123">
        <v>71128</v>
      </c>
      <c r="GL64" s="59">
        <v>33111</v>
      </c>
      <c r="GM64" s="123">
        <v>681170</v>
      </c>
      <c r="GN64" s="123">
        <v>303813</v>
      </c>
      <c r="GO64" s="123">
        <v>325190</v>
      </c>
      <c r="GP64" s="123">
        <v>74422</v>
      </c>
      <c r="GQ64" s="59">
        <v>33488</v>
      </c>
      <c r="GR64" s="123">
        <v>693972</v>
      </c>
      <c r="GS64" s="123">
        <v>313234</v>
      </c>
      <c r="GT64" s="123">
        <v>326807</v>
      </c>
      <c r="GU64" s="123">
        <v>76526</v>
      </c>
      <c r="GV64" s="59">
        <v>34862</v>
      </c>
      <c r="GW64" s="123">
        <v>701547</v>
      </c>
      <c r="GX64" s="123">
        <v>318966</v>
      </c>
      <c r="GY64" s="123">
        <v>327219</v>
      </c>
      <c r="GZ64" s="123">
        <v>77991</v>
      </c>
      <c r="HA64" s="59">
        <v>35810</v>
      </c>
      <c r="HB64" s="123">
        <v>705749</v>
      </c>
      <c r="HC64" s="123">
        <v>324581</v>
      </c>
      <c r="HD64" s="123">
        <v>324484</v>
      </c>
      <c r="HE64" s="123">
        <v>79477</v>
      </c>
      <c r="HF64" s="59">
        <v>36555</v>
      </c>
      <c r="HG64" s="123">
        <v>712816</v>
      </c>
      <c r="HH64" s="123">
        <v>329706</v>
      </c>
      <c r="HI64" s="123">
        <v>324186</v>
      </c>
      <c r="HJ64" s="123">
        <v>81115</v>
      </c>
      <c r="HK64" s="59">
        <v>37789</v>
      </c>
      <c r="HL64" s="123">
        <v>668791</v>
      </c>
      <c r="HM64" s="123">
        <v>306727</v>
      </c>
      <c r="HN64" s="123">
        <v>305538</v>
      </c>
      <c r="HO64" s="123">
        <v>76862</v>
      </c>
      <c r="HP64" s="59">
        <v>35923</v>
      </c>
      <c r="HQ64" s="123">
        <v>671803</v>
      </c>
      <c r="HR64" s="123">
        <v>310692</v>
      </c>
      <c r="HS64" s="123">
        <v>302568</v>
      </c>
      <c r="HT64" s="123">
        <v>78911</v>
      </c>
      <c r="HU64" s="123">
        <v>4688</v>
      </c>
      <c r="HV64" s="123">
        <v>31360</v>
      </c>
      <c r="HW64" s="123">
        <v>1127</v>
      </c>
      <c r="HX64" s="59">
        <v>37175</v>
      </c>
      <c r="HY64" s="1"/>
    </row>
    <row r="65" spans="2:225" s="7" customFormat="1"/>
    <row r="66" spans="2:225" s="7" customFormat="1">
      <c r="B66" s="7" t="s">
        <v>237</v>
      </c>
      <c r="C66" s="6"/>
      <c r="D66" s="6"/>
      <c r="E66" s="6"/>
      <c r="F66" s="6"/>
      <c r="G66" s="6"/>
      <c r="H66" s="6"/>
      <c r="I66" s="6"/>
      <c r="K66" s="6"/>
      <c r="L66" s="6"/>
      <c r="M66" s="6"/>
      <c r="N66" s="6"/>
      <c r="P66" s="6"/>
      <c r="Q66" s="6"/>
      <c r="R66" s="6"/>
      <c r="S66" s="6"/>
      <c r="U66" s="12"/>
      <c r="V66" s="12"/>
      <c r="W66" s="12"/>
      <c r="X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"/>
      <c r="BS66" s="12"/>
      <c r="BT66" s="12"/>
      <c r="BU66" s="12"/>
      <c r="BV66" s="12"/>
      <c r="BW66" s="1"/>
      <c r="BX66" s="12"/>
      <c r="BY66" s="12"/>
      <c r="BZ66" s="12"/>
      <c r="CA66" s="12"/>
      <c r="CB66" s="1"/>
      <c r="CC66" s="12"/>
      <c r="CD66" s="12"/>
      <c r="CE66" s="12"/>
      <c r="CF66" s="12"/>
      <c r="CG66" s="1"/>
      <c r="CH66" s="12"/>
      <c r="CI66" s="12"/>
      <c r="CJ66" s="12"/>
      <c r="CK66" s="12"/>
      <c r="CM66" s="12"/>
      <c r="CN66" s="12"/>
      <c r="CO66" s="12"/>
      <c r="CP66" s="12"/>
      <c r="CQ66" s="1"/>
      <c r="CR66" s="12"/>
      <c r="CS66" s="12"/>
      <c r="CT66" s="12"/>
      <c r="CU66" s="12"/>
      <c r="DG66" s="12"/>
      <c r="DH66" s="12"/>
      <c r="DI66" s="12"/>
      <c r="DJ66" s="12"/>
      <c r="DK66" s="7" t="s">
        <v>238</v>
      </c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GR66" s="1" t="s">
        <v>150</v>
      </c>
      <c r="GW66" s="1" t="s">
        <v>150</v>
      </c>
      <c r="HB66" s="1" t="s">
        <v>150</v>
      </c>
      <c r="HG66" s="1" t="s">
        <v>150</v>
      </c>
      <c r="HL66" s="1" t="s">
        <v>150</v>
      </c>
      <c r="HQ66" s="1" t="s">
        <v>150</v>
      </c>
    </row>
    <row r="67" spans="2:225" s="7" customFormat="1" ht="267.75">
      <c r="B67" s="7" t="s">
        <v>150</v>
      </c>
      <c r="C67" s="6"/>
      <c r="D67" s="6"/>
      <c r="E67" s="6"/>
      <c r="F67" s="6"/>
      <c r="G67" s="6"/>
      <c r="H67" s="6"/>
      <c r="I67" s="6"/>
      <c r="J67" s="7" t="s">
        <v>150</v>
      </c>
      <c r="K67" s="6"/>
      <c r="L67" s="6"/>
      <c r="M67" s="6"/>
      <c r="N67" s="6"/>
      <c r="O67" s="7" t="s">
        <v>150</v>
      </c>
      <c r="P67" s="6"/>
      <c r="Q67" s="6"/>
      <c r="R67" s="6"/>
      <c r="S67" s="6"/>
      <c r="T67" s="7" t="s">
        <v>239</v>
      </c>
      <c r="U67" s="12"/>
      <c r="V67" s="12"/>
      <c r="W67" s="12"/>
      <c r="X67" s="12"/>
      <c r="Y67" s="7" t="s">
        <v>240</v>
      </c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" t="s">
        <v>150</v>
      </c>
      <c r="BS67" s="12"/>
      <c r="BT67" s="12"/>
      <c r="BU67" s="12"/>
      <c r="BV67" s="12"/>
      <c r="BW67" s="1" t="s">
        <v>150</v>
      </c>
      <c r="BX67" s="12"/>
      <c r="BY67" s="12"/>
      <c r="BZ67" s="12"/>
      <c r="CA67" s="12"/>
      <c r="CB67" s="1" t="s">
        <v>150</v>
      </c>
      <c r="CC67" s="12"/>
      <c r="CD67" s="12"/>
      <c r="CE67" s="12"/>
      <c r="CF67" s="12"/>
      <c r="CG67" s="1" t="s">
        <v>150</v>
      </c>
      <c r="CH67" s="12"/>
      <c r="CI67" s="12"/>
      <c r="CJ67" s="12"/>
      <c r="CK67" s="12"/>
      <c r="CL67" s="7" t="s">
        <v>150</v>
      </c>
      <c r="CM67" s="12"/>
      <c r="CN67" s="12"/>
      <c r="CO67" s="12"/>
      <c r="CP67" s="12"/>
      <c r="CQ67" s="1" t="s">
        <v>150</v>
      </c>
      <c r="CR67" s="12"/>
      <c r="CS67" s="12"/>
      <c r="CT67" s="12"/>
      <c r="CU67" s="12"/>
      <c r="CV67" s="7" t="s">
        <v>150</v>
      </c>
      <c r="DA67" s="7" t="s">
        <v>150</v>
      </c>
      <c r="DF67" s="7" t="s">
        <v>150</v>
      </c>
      <c r="DG67" s="12"/>
      <c r="DH67" s="12"/>
      <c r="DI67" s="12"/>
      <c r="DJ67" s="12"/>
      <c r="DK67" s="1" t="s">
        <v>241</v>
      </c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 t="s">
        <v>150</v>
      </c>
      <c r="FE67" s="1"/>
      <c r="FF67" s="1"/>
      <c r="FG67" s="1"/>
      <c r="FH67" s="1"/>
      <c r="FI67" s="1" t="s">
        <v>150</v>
      </c>
      <c r="FJ67" s="1"/>
      <c r="FK67" s="1"/>
      <c r="FL67" s="1"/>
      <c r="FM67" s="1"/>
      <c r="FN67" s="1" t="s">
        <v>150</v>
      </c>
      <c r="FO67" s="1"/>
      <c r="FP67" s="1"/>
      <c r="FQ67" s="1"/>
      <c r="FR67" s="1"/>
      <c r="FS67" s="1" t="s">
        <v>150</v>
      </c>
      <c r="FX67" s="1" t="s">
        <v>150</v>
      </c>
      <c r="GH67" s="1" t="s">
        <v>150</v>
      </c>
      <c r="GM67" s="1" t="s">
        <v>150</v>
      </c>
      <c r="GR67" s="27" t="s">
        <v>153</v>
      </c>
      <c r="GW67" s="187" t="s">
        <v>154</v>
      </c>
      <c r="HB67" s="187" t="s">
        <v>154</v>
      </c>
      <c r="HG67" s="187" t="s">
        <v>242</v>
      </c>
      <c r="HL67" s="204" t="s">
        <v>156</v>
      </c>
      <c r="HQ67" s="204" t="s">
        <v>156</v>
      </c>
    </row>
    <row r="68" spans="2:225" s="7" customFormat="1">
      <c r="B68" s="7" t="s">
        <v>243</v>
      </c>
      <c r="J68" s="7" t="s">
        <v>243</v>
      </c>
      <c r="O68" s="7" t="s">
        <v>153</v>
      </c>
      <c r="T68" s="7" t="s">
        <v>244</v>
      </c>
      <c r="U68" s="27"/>
      <c r="V68" s="27"/>
      <c r="W68" s="27"/>
      <c r="X68" s="27"/>
      <c r="Y68" s="7" t="s">
        <v>245</v>
      </c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1" t="s">
        <v>153</v>
      </c>
      <c r="BS68" s="27"/>
      <c r="BT68" s="27"/>
      <c r="BU68" s="27"/>
      <c r="BV68" s="27"/>
      <c r="BW68" s="1" t="s">
        <v>153</v>
      </c>
      <c r="BX68" s="27"/>
      <c r="BY68" s="27"/>
      <c r="BZ68" s="27"/>
      <c r="CA68" s="27"/>
      <c r="CB68" s="1" t="s">
        <v>153</v>
      </c>
      <c r="CC68" s="27"/>
      <c r="CD68" s="27"/>
      <c r="CE68" s="27"/>
      <c r="CF68" s="27"/>
      <c r="CG68" s="1" t="s">
        <v>153</v>
      </c>
      <c r="CH68" s="27"/>
      <c r="CI68" s="27"/>
      <c r="CJ68" s="27"/>
      <c r="CK68" s="27"/>
      <c r="CL68" s="7" t="s">
        <v>153</v>
      </c>
      <c r="CM68" s="27"/>
      <c r="CN68" s="27"/>
      <c r="CO68" s="27"/>
      <c r="CP68" s="27"/>
      <c r="CQ68" s="1" t="s">
        <v>153</v>
      </c>
      <c r="CR68" s="27"/>
      <c r="CS68" s="27"/>
      <c r="CT68" s="27"/>
      <c r="CU68" s="27"/>
      <c r="CV68" s="7" t="s">
        <v>153</v>
      </c>
      <c r="DA68" s="7" t="s">
        <v>153</v>
      </c>
      <c r="DF68" s="7" t="s">
        <v>153</v>
      </c>
      <c r="DG68" s="27"/>
      <c r="DH68" s="27"/>
      <c r="DI68" s="27"/>
      <c r="DJ68" s="27"/>
      <c r="DK68" s="1" t="s">
        <v>157</v>
      </c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 t="s">
        <v>153</v>
      </c>
      <c r="FE68" s="27"/>
      <c r="FF68" s="27"/>
      <c r="FG68" s="27"/>
      <c r="FH68" s="27"/>
      <c r="FI68" s="27" t="s">
        <v>153</v>
      </c>
      <c r="FJ68" s="27"/>
      <c r="FK68" s="27"/>
      <c r="FL68" s="27"/>
      <c r="FM68" s="27"/>
      <c r="FN68" s="27" t="s">
        <v>153</v>
      </c>
      <c r="FO68" s="27"/>
      <c r="FP68" s="27"/>
      <c r="FQ68" s="27"/>
      <c r="FR68" s="27"/>
      <c r="FS68" s="27" t="s">
        <v>153</v>
      </c>
      <c r="FX68" s="27" t="s">
        <v>153</v>
      </c>
      <c r="GH68" s="27" t="s">
        <v>153</v>
      </c>
      <c r="GM68" s="27" t="s">
        <v>153</v>
      </c>
      <c r="GR68" s="27" t="s">
        <v>159</v>
      </c>
      <c r="GW68" s="27"/>
      <c r="HB68" s="27"/>
      <c r="HG68" s="27"/>
    </row>
    <row r="69" spans="2:225" s="7" customFormat="1">
      <c r="B69" s="35" t="s">
        <v>246</v>
      </c>
      <c r="J69" s="35" t="s">
        <v>247</v>
      </c>
      <c r="O69" s="7" t="s">
        <v>159</v>
      </c>
      <c r="T69" s="27"/>
      <c r="U69" s="27"/>
      <c r="V69" s="27"/>
      <c r="W69" s="27"/>
      <c r="X69" s="27"/>
      <c r="Y69" s="7" t="s">
        <v>161</v>
      </c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1" t="s">
        <v>159</v>
      </c>
      <c r="BS69" s="27"/>
      <c r="BT69" s="27"/>
      <c r="BU69" s="27"/>
      <c r="BV69" s="27"/>
      <c r="BW69" s="1" t="s">
        <v>159</v>
      </c>
      <c r="BX69" s="27"/>
      <c r="BY69" s="27"/>
      <c r="BZ69" s="27"/>
      <c r="CA69" s="27"/>
      <c r="CB69" s="1" t="s">
        <v>159</v>
      </c>
      <c r="CC69" s="27"/>
      <c r="CD69" s="27"/>
      <c r="CE69" s="27"/>
      <c r="CF69" s="27"/>
      <c r="CG69" s="1" t="s">
        <v>159</v>
      </c>
      <c r="CH69" s="27"/>
      <c r="CI69" s="27"/>
      <c r="CJ69" s="27"/>
      <c r="CK69" s="27"/>
      <c r="CL69" s="7" t="s">
        <v>159</v>
      </c>
      <c r="CM69" s="27"/>
      <c r="CN69" s="27"/>
      <c r="CO69" s="27"/>
      <c r="CP69" s="27"/>
      <c r="CQ69" s="1" t="s">
        <v>159</v>
      </c>
      <c r="CR69" s="27"/>
      <c r="CS69" s="27"/>
      <c r="CT69" s="27"/>
      <c r="CU69" s="27"/>
      <c r="CV69" s="7" t="s">
        <v>159</v>
      </c>
      <c r="DA69" s="7" t="s">
        <v>159</v>
      </c>
      <c r="DF69" s="7" t="s">
        <v>159</v>
      </c>
      <c r="DG69" s="27"/>
      <c r="DH69" s="27"/>
      <c r="DI69" s="27"/>
      <c r="DJ69" s="27"/>
      <c r="DK69" s="1" t="s">
        <v>160</v>
      </c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 t="s">
        <v>159</v>
      </c>
      <c r="FE69" s="27"/>
      <c r="FF69" s="27"/>
      <c r="FG69" s="27"/>
      <c r="FH69" s="27"/>
      <c r="FI69" s="27" t="s">
        <v>159</v>
      </c>
      <c r="FJ69" s="27"/>
      <c r="FK69" s="27"/>
      <c r="FL69" s="27"/>
      <c r="FM69" s="27"/>
      <c r="FN69" s="27" t="s">
        <v>159</v>
      </c>
      <c r="FO69" s="27"/>
      <c r="FP69" s="27"/>
      <c r="FQ69" s="27"/>
      <c r="FR69" s="27"/>
      <c r="FS69" s="27" t="s">
        <v>159</v>
      </c>
      <c r="FX69" s="27" t="s">
        <v>159</v>
      </c>
      <c r="GH69" s="27" t="s">
        <v>159</v>
      </c>
      <c r="GM69" s="27" t="s">
        <v>159</v>
      </c>
      <c r="GR69" s="27" t="s">
        <v>162</v>
      </c>
      <c r="GW69" s="27"/>
      <c r="HB69" s="27"/>
      <c r="HG69" s="27"/>
    </row>
    <row r="70" spans="2:225" s="7" customFormat="1">
      <c r="B70" s="8" t="s">
        <v>248</v>
      </c>
      <c r="J70" s="8" t="s">
        <v>249</v>
      </c>
      <c r="O70" s="7" t="s">
        <v>162</v>
      </c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1" t="s">
        <v>162</v>
      </c>
      <c r="BS70" s="27"/>
      <c r="BT70" s="27"/>
      <c r="BU70" s="27"/>
      <c r="BV70" s="27"/>
      <c r="BW70" s="1" t="s">
        <v>162</v>
      </c>
      <c r="BX70" s="27"/>
      <c r="BY70" s="27"/>
      <c r="BZ70" s="27"/>
      <c r="CA70" s="27"/>
      <c r="CB70" s="1" t="s">
        <v>162</v>
      </c>
      <c r="CC70" s="27"/>
      <c r="CD70" s="27"/>
      <c r="CE70" s="27"/>
      <c r="CF70" s="27"/>
      <c r="CG70" s="1" t="s">
        <v>162</v>
      </c>
      <c r="CH70" s="27"/>
      <c r="CI70" s="27"/>
      <c r="CJ70" s="27"/>
      <c r="CK70" s="27"/>
      <c r="CL70" s="7" t="s">
        <v>162</v>
      </c>
      <c r="CM70" s="27"/>
      <c r="CN70" s="27"/>
      <c r="CO70" s="27"/>
      <c r="CP70" s="27"/>
      <c r="CQ70" s="1" t="s">
        <v>162</v>
      </c>
      <c r="CR70" s="27"/>
      <c r="CS70" s="27"/>
      <c r="CT70" s="27"/>
      <c r="CU70" s="27"/>
      <c r="CV70" s="7" t="s">
        <v>162</v>
      </c>
      <c r="DA70" s="7" t="s">
        <v>162</v>
      </c>
      <c r="DF70" s="7" t="s">
        <v>162</v>
      </c>
      <c r="DG70" s="27"/>
      <c r="DH70" s="27"/>
      <c r="DI70" s="27"/>
      <c r="DJ70" s="27"/>
      <c r="DK70" s="33" t="s">
        <v>163</v>
      </c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 t="s">
        <v>162</v>
      </c>
      <c r="FE70" s="27"/>
      <c r="FF70" s="27"/>
      <c r="FG70" s="27"/>
      <c r="FH70" s="27"/>
      <c r="FI70" s="27" t="s">
        <v>162</v>
      </c>
      <c r="FJ70" s="27"/>
      <c r="FK70" s="27"/>
      <c r="FL70" s="27"/>
      <c r="FM70" s="27"/>
      <c r="FN70" s="27" t="s">
        <v>162</v>
      </c>
      <c r="FO70" s="27"/>
      <c r="FP70" s="27"/>
      <c r="FQ70" s="27"/>
      <c r="FR70" s="27"/>
      <c r="FS70" s="27" t="s">
        <v>162</v>
      </c>
      <c r="FX70" s="27" t="s">
        <v>162</v>
      </c>
      <c r="GH70" s="27" t="s">
        <v>162</v>
      </c>
      <c r="GM70" s="27" t="s">
        <v>162</v>
      </c>
      <c r="GR70" s="27" t="s">
        <v>169</v>
      </c>
      <c r="GW70" s="27"/>
      <c r="HB70" s="27"/>
      <c r="HG70" s="27"/>
    </row>
    <row r="71" spans="2:225" s="7" customFormat="1">
      <c r="B71" s="7" t="s">
        <v>250</v>
      </c>
      <c r="J71" s="7" t="s">
        <v>251</v>
      </c>
      <c r="O71" s="7" t="s">
        <v>252</v>
      </c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1" t="s">
        <v>253</v>
      </c>
      <c r="BS71" s="27"/>
      <c r="BT71" s="27"/>
      <c r="BU71" s="27"/>
      <c r="BV71" s="27"/>
      <c r="BW71" s="1" t="s">
        <v>254</v>
      </c>
      <c r="BX71" s="27"/>
      <c r="BY71" s="27"/>
      <c r="BZ71" s="27"/>
      <c r="CA71" s="27"/>
      <c r="CB71" s="1" t="s">
        <v>255</v>
      </c>
      <c r="CC71" s="27"/>
      <c r="CD71" s="27"/>
      <c r="CE71" s="27"/>
      <c r="CF71" s="27"/>
      <c r="CG71" s="1" t="s">
        <v>256</v>
      </c>
      <c r="CH71" s="27"/>
      <c r="CI71" s="27"/>
      <c r="CJ71" s="27"/>
      <c r="CK71" s="27"/>
      <c r="CL71" s="7" t="s">
        <v>257</v>
      </c>
      <c r="CM71" s="27"/>
      <c r="CN71" s="27"/>
      <c r="CO71" s="27"/>
      <c r="CP71" s="27"/>
      <c r="CQ71" s="1" t="s">
        <v>258</v>
      </c>
      <c r="CR71" s="27"/>
      <c r="CS71" s="27"/>
      <c r="CT71" s="27"/>
      <c r="CU71" s="27"/>
      <c r="CV71" s="7" t="s">
        <v>259</v>
      </c>
      <c r="DA71" s="7" t="s">
        <v>260</v>
      </c>
      <c r="DF71" s="7" t="s">
        <v>261</v>
      </c>
      <c r="DG71" s="27"/>
      <c r="DH71" s="27"/>
      <c r="DI71" s="27"/>
      <c r="DJ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 t="s">
        <v>262</v>
      </c>
      <c r="FE71" s="27"/>
      <c r="FF71" s="27"/>
      <c r="FG71" s="27"/>
      <c r="FH71" s="27"/>
      <c r="FI71" s="27" t="s">
        <v>263</v>
      </c>
      <c r="FJ71" s="27"/>
      <c r="FK71" s="27"/>
      <c r="FL71" s="27"/>
      <c r="FM71" s="27"/>
      <c r="FN71" s="27" t="s">
        <v>264</v>
      </c>
      <c r="FO71" s="27"/>
      <c r="FP71" s="27"/>
      <c r="FQ71" s="27"/>
      <c r="FR71" s="27"/>
      <c r="FS71" s="27" t="s">
        <v>164</v>
      </c>
      <c r="FX71" s="27" t="s">
        <v>165</v>
      </c>
      <c r="GH71" s="27" t="s">
        <v>167</v>
      </c>
      <c r="GM71" s="27" t="s">
        <v>168</v>
      </c>
      <c r="GR71" s="7" t="s">
        <v>177</v>
      </c>
    </row>
    <row r="72" spans="2:225" s="7" customFormat="1">
      <c r="B72" s="7" t="s">
        <v>265</v>
      </c>
      <c r="J72" s="7" t="s">
        <v>266</v>
      </c>
      <c r="O72" s="7" t="s">
        <v>267</v>
      </c>
      <c r="BR72" s="1" t="s">
        <v>268</v>
      </c>
      <c r="BW72" s="1" t="s">
        <v>268</v>
      </c>
      <c r="CB72" s="1" t="s">
        <v>268</v>
      </c>
      <c r="CG72" s="1" t="s">
        <v>268</v>
      </c>
      <c r="CL72" s="7" t="s">
        <v>269</v>
      </c>
      <c r="CQ72" s="1" t="s">
        <v>268</v>
      </c>
      <c r="CV72" s="7" t="s">
        <v>268</v>
      </c>
      <c r="DA72" s="7" t="s">
        <v>268</v>
      </c>
      <c r="DF72" s="7" t="s">
        <v>268</v>
      </c>
      <c r="DK72" s="1" t="s">
        <v>270</v>
      </c>
      <c r="FD72" s="7" t="s">
        <v>271</v>
      </c>
      <c r="FI72" s="7" t="s">
        <v>271</v>
      </c>
      <c r="FN72" s="7" t="s">
        <v>272</v>
      </c>
      <c r="FS72" s="7" t="s">
        <v>273</v>
      </c>
      <c r="FX72" s="7" t="s">
        <v>273</v>
      </c>
      <c r="GH72" s="7" t="s">
        <v>175</v>
      </c>
      <c r="GM72" s="7" t="s">
        <v>176</v>
      </c>
      <c r="GR72" s="7" t="s">
        <v>161</v>
      </c>
    </row>
    <row r="73" spans="2:225" s="7" customFormat="1">
      <c r="B73" s="7" t="s">
        <v>274</v>
      </c>
      <c r="J73" s="7" t="s">
        <v>265</v>
      </c>
      <c r="O73" s="7" t="s">
        <v>275</v>
      </c>
      <c r="BR73" s="1" t="s">
        <v>276</v>
      </c>
      <c r="BW73" s="1" t="s">
        <v>276</v>
      </c>
      <c r="CB73" s="1" t="s">
        <v>276</v>
      </c>
      <c r="CG73" s="1" t="s">
        <v>276</v>
      </c>
      <c r="CL73" s="7" t="s">
        <v>161</v>
      </c>
      <c r="CQ73" s="1" t="s">
        <v>276</v>
      </c>
      <c r="CV73" s="7" t="s">
        <v>276</v>
      </c>
      <c r="DA73" s="7" t="s">
        <v>276</v>
      </c>
      <c r="DF73" s="7" t="s">
        <v>276</v>
      </c>
      <c r="DK73" s="33" t="s">
        <v>277</v>
      </c>
      <c r="FD73" s="7" t="s">
        <v>161</v>
      </c>
      <c r="FI73" s="7" t="s">
        <v>161</v>
      </c>
      <c r="FN73" s="7" t="s">
        <v>161</v>
      </c>
      <c r="FS73" s="7" t="s">
        <v>161</v>
      </c>
      <c r="FX73" s="7" t="s">
        <v>161</v>
      </c>
      <c r="GH73" s="7" t="s">
        <v>161</v>
      </c>
      <c r="GM73" s="7" t="s">
        <v>161</v>
      </c>
      <c r="GR73" s="7" t="s">
        <v>185</v>
      </c>
    </row>
    <row r="74" spans="2:225" s="7" customFormat="1">
      <c r="B74" s="7" t="s">
        <v>278</v>
      </c>
      <c r="J74" s="7" t="s">
        <v>274</v>
      </c>
      <c r="O74" s="7" t="s">
        <v>279</v>
      </c>
      <c r="BR74" s="1" t="s">
        <v>280</v>
      </c>
      <c r="BW74" s="1" t="s">
        <v>280</v>
      </c>
      <c r="CB74" s="1" t="s">
        <v>280</v>
      </c>
      <c r="CG74" s="1" t="s">
        <v>280</v>
      </c>
      <c r="CQ74" s="1" t="s">
        <v>280</v>
      </c>
      <c r="CV74" s="7" t="s">
        <v>280</v>
      </c>
      <c r="DA74" s="7" t="s">
        <v>280</v>
      </c>
      <c r="DF74" s="7" t="s">
        <v>280</v>
      </c>
      <c r="DK74" s="1" t="s">
        <v>281</v>
      </c>
      <c r="FD74" s="7" t="s">
        <v>186</v>
      </c>
      <c r="FI74" s="7" t="s">
        <v>187</v>
      </c>
      <c r="FN74" s="7" t="s">
        <v>188</v>
      </c>
      <c r="FS74" s="7" t="s">
        <v>180</v>
      </c>
      <c r="FX74" s="7" t="s">
        <v>181</v>
      </c>
      <c r="GH74" s="7" t="s">
        <v>183</v>
      </c>
      <c r="GM74" s="7" t="s">
        <v>184</v>
      </c>
    </row>
    <row r="75" spans="2:225" s="7" customFormat="1">
      <c r="B75" s="7" t="s">
        <v>282</v>
      </c>
      <c r="J75" s="7" t="s">
        <v>278</v>
      </c>
      <c r="O75" s="7" t="s">
        <v>283</v>
      </c>
      <c r="BR75" s="1" t="s">
        <v>284</v>
      </c>
      <c r="BW75" s="1" t="s">
        <v>285</v>
      </c>
      <c r="CB75" s="1" t="s">
        <v>286</v>
      </c>
      <c r="CG75" s="1" t="s">
        <v>287</v>
      </c>
      <c r="CQ75" s="1" t="s">
        <v>288</v>
      </c>
      <c r="CV75" s="7" t="s">
        <v>289</v>
      </c>
      <c r="DA75" s="7" t="s">
        <v>290</v>
      </c>
      <c r="DF75" s="7" t="s">
        <v>291</v>
      </c>
      <c r="DK75" s="33" t="s">
        <v>163</v>
      </c>
      <c r="GM75" s="1"/>
      <c r="GR75" s="1"/>
      <c r="GW75" s="1"/>
      <c r="HB75" s="1"/>
      <c r="HG75" s="1"/>
    </row>
    <row r="76" spans="2:225">
      <c r="B76" s="7"/>
      <c r="C76" s="7"/>
      <c r="D76" s="7"/>
      <c r="E76" s="7"/>
      <c r="F76" s="7"/>
      <c r="G76" s="7"/>
      <c r="H76" s="7"/>
      <c r="I76" s="7"/>
      <c r="J76" s="7" t="s">
        <v>282</v>
      </c>
      <c r="K76" s="7"/>
      <c r="L76" s="7"/>
      <c r="M76" s="7"/>
      <c r="N76" s="7"/>
      <c r="O76" s="7" t="s">
        <v>292</v>
      </c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1" t="s">
        <v>283</v>
      </c>
      <c r="BS76" s="7"/>
      <c r="BT76" s="7"/>
      <c r="BU76" s="7"/>
      <c r="BV76" s="7"/>
      <c r="BW76" s="1" t="s">
        <v>283</v>
      </c>
      <c r="BX76" s="7"/>
      <c r="BY76" s="7"/>
      <c r="BZ76" s="7"/>
      <c r="CA76" s="7"/>
      <c r="CB76" s="1" t="s">
        <v>283</v>
      </c>
      <c r="CC76" s="7"/>
      <c r="CD76" s="7"/>
      <c r="CE76" s="7"/>
      <c r="CF76" s="7"/>
      <c r="CG76" s="1" t="s">
        <v>283</v>
      </c>
      <c r="CH76" s="7"/>
      <c r="CI76" s="7"/>
      <c r="CJ76" s="7"/>
      <c r="CK76" s="7"/>
      <c r="CL76" s="7"/>
      <c r="CM76" s="7"/>
      <c r="CN76" s="7"/>
      <c r="CO76" s="7"/>
      <c r="CP76" s="7"/>
      <c r="CQ76" s="1" t="s">
        <v>283</v>
      </c>
      <c r="CR76" s="7"/>
      <c r="CS76" s="7"/>
      <c r="CT76" s="7"/>
      <c r="CU76" s="7"/>
      <c r="CV76" s="7" t="s">
        <v>283</v>
      </c>
      <c r="CW76" s="7"/>
      <c r="CX76" s="7"/>
      <c r="CY76" s="7"/>
      <c r="CZ76" s="7"/>
      <c r="DA76" s="7" t="s">
        <v>283</v>
      </c>
      <c r="DB76" s="7"/>
      <c r="DC76" s="7"/>
      <c r="DD76" s="7"/>
      <c r="DE76" s="7"/>
      <c r="DF76" s="7" t="s">
        <v>283</v>
      </c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</row>
    <row r="77" spans="2:225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 t="s">
        <v>293</v>
      </c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1" t="s">
        <v>292</v>
      </c>
      <c r="BS77" s="7"/>
      <c r="BT77" s="7"/>
      <c r="BU77" s="7"/>
      <c r="BV77" s="7"/>
      <c r="BW77" s="1" t="s">
        <v>292</v>
      </c>
      <c r="BX77" s="7"/>
      <c r="BY77" s="7"/>
      <c r="BZ77" s="7"/>
      <c r="CA77" s="7"/>
      <c r="CB77" s="1" t="s">
        <v>292</v>
      </c>
      <c r="CC77" s="7"/>
      <c r="CD77" s="7"/>
      <c r="CE77" s="7"/>
      <c r="CF77" s="7"/>
      <c r="CG77" s="1" t="s">
        <v>292</v>
      </c>
      <c r="CH77" s="7"/>
      <c r="CI77" s="7"/>
      <c r="CJ77" s="7"/>
      <c r="CK77" s="7"/>
      <c r="CL77" s="7"/>
      <c r="CM77" s="7"/>
      <c r="CN77" s="7"/>
      <c r="CO77" s="7"/>
      <c r="CP77" s="7"/>
      <c r="CQ77" s="1" t="s">
        <v>292</v>
      </c>
      <c r="CR77" s="7"/>
      <c r="CS77" s="7"/>
      <c r="CT77" s="7"/>
      <c r="CU77" s="7"/>
      <c r="CV77" s="7" t="s">
        <v>292</v>
      </c>
      <c r="CW77" s="7"/>
      <c r="CX77" s="7"/>
      <c r="CY77" s="7"/>
      <c r="CZ77" s="7"/>
      <c r="DA77" s="7" t="s">
        <v>292</v>
      </c>
      <c r="DB77" s="7"/>
      <c r="DC77" s="7"/>
      <c r="DD77" s="7"/>
      <c r="DE77" s="7"/>
      <c r="DF77" s="7" t="s">
        <v>292</v>
      </c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</row>
    <row r="78" spans="2:225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 t="s">
        <v>161</v>
      </c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1" t="s">
        <v>269</v>
      </c>
      <c r="BS78" s="7"/>
      <c r="BT78" s="7"/>
      <c r="BU78" s="7"/>
      <c r="BV78" s="7"/>
      <c r="BW78" s="1" t="s">
        <v>269</v>
      </c>
      <c r="BX78" s="7"/>
      <c r="BY78" s="7"/>
      <c r="BZ78" s="7"/>
      <c r="CA78" s="7"/>
      <c r="CB78" s="1" t="s">
        <v>269</v>
      </c>
      <c r="CC78" s="7"/>
      <c r="CD78" s="7"/>
      <c r="CE78" s="7"/>
      <c r="CF78" s="7"/>
      <c r="CG78" s="1" t="s">
        <v>269</v>
      </c>
      <c r="CH78" s="7"/>
      <c r="CI78" s="7"/>
      <c r="CJ78" s="7"/>
      <c r="CK78" s="7"/>
      <c r="CL78" s="7"/>
      <c r="CM78" s="7"/>
      <c r="CN78" s="7"/>
      <c r="CO78" s="7"/>
      <c r="CP78" s="7"/>
      <c r="CQ78" s="1" t="s">
        <v>269</v>
      </c>
      <c r="CR78" s="7"/>
      <c r="CS78" s="7"/>
      <c r="CT78" s="7"/>
      <c r="CU78" s="7"/>
      <c r="CV78" s="7" t="s">
        <v>293</v>
      </c>
      <c r="CW78" s="7"/>
      <c r="CX78" s="7"/>
      <c r="CY78" s="7"/>
      <c r="CZ78" s="7"/>
      <c r="DA78" s="7" t="s">
        <v>293</v>
      </c>
      <c r="DB78" s="7"/>
      <c r="DC78" s="7"/>
      <c r="DD78" s="7"/>
      <c r="DE78" s="7"/>
      <c r="DF78" s="7" t="s">
        <v>293</v>
      </c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</row>
    <row r="79" spans="2:225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1" t="s">
        <v>161</v>
      </c>
      <c r="BS79" s="7"/>
      <c r="BT79" s="7"/>
      <c r="BU79" s="7"/>
      <c r="BV79" s="7"/>
      <c r="BW79" s="1" t="s">
        <v>161</v>
      </c>
      <c r="BX79" s="7"/>
      <c r="BY79" s="7"/>
      <c r="BZ79" s="7"/>
      <c r="CA79" s="7"/>
      <c r="CB79" s="1" t="s">
        <v>161</v>
      </c>
      <c r="CC79" s="7"/>
      <c r="CD79" s="7"/>
      <c r="CE79" s="7"/>
      <c r="CF79" s="7"/>
      <c r="CG79" s="1" t="s">
        <v>161</v>
      </c>
      <c r="CH79" s="7"/>
      <c r="CI79" s="7"/>
      <c r="CJ79" s="7"/>
      <c r="CK79" s="7"/>
      <c r="CL79" s="7"/>
      <c r="CM79" s="7"/>
      <c r="CN79" s="7"/>
      <c r="CO79" s="7"/>
      <c r="CP79" s="7"/>
      <c r="CQ79" s="1" t="s">
        <v>161</v>
      </c>
      <c r="CR79" s="7"/>
      <c r="CS79" s="7"/>
      <c r="CT79" s="7"/>
      <c r="CU79" s="7"/>
      <c r="CV79" s="7" t="s">
        <v>161</v>
      </c>
      <c r="DA79" s="7" t="s">
        <v>161</v>
      </c>
      <c r="DF79" s="7" t="s">
        <v>161</v>
      </c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</row>
    <row r="80" spans="2:225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</row>
    <row r="81" spans="2:174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</row>
    <row r="82" spans="2:174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</row>
    <row r="83" spans="2:174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</row>
  </sheetData>
  <mergeCells count="11">
    <mergeCell ref="GR3:GV3"/>
    <mergeCell ref="FS3:FW3"/>
    <mergeCell ref="FX3:GB3"/>
    <mergeCell ref="GH3:GL3"/>
    <mergeCell ref="GC3:GG3"/>
    <mergeCell ref="GM3:GQ3"/>
    <mergeCell ref="HL3:HP3"/>
    <mergeCell ref="HQ3:HX3"/>
    <mergeCell ref="HG3:HK3"/>
    <mergeCell ref="GW3:HA3"/>
    <mergeCell ref="HB3:HF3"/>
  </mergeCells>
  <phoneticPr fontId="5" type="noConversion"/>
  <pageMargins left="0.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553cee-4ecc-4eb5-80d8-f24f98131822">
      <Terms xmlns="http://schemas.microsoft.com/office/infopath/2007/PartnerControls"/>
    </lcf76f155ced4ddcb4097134ff3c332f>
    <TaxCatchAll xmlns="fc2f2499-f938-4cc0-a2cd-f3e7b3a200a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8" ma:contentTypeDescription="Create a new document." ma:contentTypeScope="" ma:versionID="55b26c83f5843aa33aabf03f8d651484">
  <xsd:schema xmlns:xsd="http://www.w3.org/2001/XMLSchema" xmlns:xs="http://www.w3.org/2001/XMLSchema" xmlns:p="http://schemas.microsoft.com/office/2006/metadata/properties" xmlns:ns1="http://schemas.microsoft.com/sharepoint/v3" xmlns:ns2="d3553cee-4ecc-4eb5-80d8-f24f98131822" xmlns:ns3="fc2f2499-f938-4cc0-a2cd-f3e7b3a200ae" targetNamespace="http://schemas.microsoft.com/office/2006/metadata/properties" ma:root="true" ma:fieldsID="415400e8cda373a00b52e8852c7512ad" ns1:_="" ns2:_="" ns3:_="">
    <xsd:import namespace="http://schemas.microsoft.com/sharepoint/v3"/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6a8f7f-71d7-4f3a-9b22-3a2166d4d588}" ma:internalName="TaxCatchAll" ma:showField="CatchAllData" ma:web="fc2f2499-f938-4cc0-a2cd-f3e7b3a20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B4A918-74CB-4DA5-8D30-AF21A99B8295}"/>
</file>

<file path=customXml/itemProps2.xml><?xml version="1.0" encoding="utf-8"?>
<ds:datastoreItem xmlns:ds="http://schemas.openxmlformats.org/officeDocument/2006/customXml" ds:itemID="{6D415049-72C6-477F-A0A6-B5C07297D240}"/>
</file>

<file path=customXml/itemProps3.xml><?xml version="1.0" encoding="utf-8"?>
<ds:datastoreItem xmlns:ds="http://schemas.openxmlformats.org/officeDocument/2006/customXml" ds:itemID="{5B382E5A-3359-45BB-9CE7-97509D45440E}"/>
</file>

<file path=docMetadata/LabelInfo.xml><?xml version="1.0" encoding="utf-8"?>
<clbl:labelList xmlns:clbl="http://schemas.microsoft.com/office/2020/mipLabelMetadata">
  <clbl:label id="{00260771-a9fd-4aa8-a138-a40ac53a5467}" enabled="1" method="Standard" siteId="{eb20950b-168c-497a-9845-2b099844f3e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SREB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jmarks</dc:creator>
  <cp:keywords/>
  <dc:description/>
  <cp:lastModifiedBy>MJ Kim</cp:lastModifiedBy>
  <cp:revision/>
  <dcterms:created xsi:type="dcterms:W3CDTF">1999-01-25T15:32:26Z</dcterms:created>
  <dcterms:modified xsi:type="dcterms:W3CDTF">2024-09-06T17:11:10Z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2018-11-30T16:15:48.0633031Z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  <property fmtid="{D5CDD505-2E9C-101B-9397-08002B2CF9AE}" pid="11" name="MediaServiceImageTags">
    <vt:lpwstr/>
  </property>
</Properties>
</file>