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844" documentId="8_{085E3A13-3B70-4578-B222-A63566A46E23}" xr6:coauthVersionLast="47" xr6:coauthVersionMax="47" xr10:uidLastSave="{C95F5DC5-65FE-40E5-BBC2-165C68545400}"/>
  <bookViews>
    <workbookView xWindow="-28920" yWindow="-120" windowWidth="29040" windowHeight="15840" xr2:uid="{00000000-000D-0000-FFFF-FFFF00000000}"/>
  </bookViews>
  <sheets>
    <sheet name="TABLE 74" sheetId="2" r:id="rId1"/>
    <sheet name="DATA" sheetId="1" r:id="rId2"/>
    <sheet name="Distribution Trends" sheetId="3" r:id="rId3"/>
  </sheets>
  <definedNames>
    <definedName name="DATA">DATA!#REF!</definedName>
    <definedName name="_xlnm.Print_Area" localSheetId="0">'TABLE 74'!$A$1:$O$76</definedName>
    <definedName name="TABLE">'TABLE 74'!$A$1:$D$73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2" l="1"/>
  <c r="O13" i="2"/>
  <c r="O9" i="2"/>
  <c r="O11" i="2"/>
  <c r="O12" i="2"/>
  <c r="O14" i="2"/>
  <c r="O15" i="2"/>
  <c r="O16" i="2"/>
  <c r="O17" i="2"/>
  <c r="O18" i="2"/>
  <c r="O19" i="2"/>
  <c r="O20" i="2"/>
  <c r="O21" i="2"/>
  <c r="O22" i="2"/>
  <c r="O23" i="2"/>
  <c r="O24" i="2"/>
  <c r="O25" i="2"/>
  <c r="O26" i="2"/>
  <c r="O27" i="2"/>
  <c r="O29" i="2"/>
  <c r="O30" i="2"/>
  <c r="O31" i="2"/>
  <c r="O32" i="2"/>
  <c r="O33" i="2"/>
  <c r="O34" i="2"/>
  <c r="O35" i="2"/>
  <c r="O36" i="2"/>
  <c r="O37" i="2"/>
  <c r="O38" i="2"/>
  <c r="O39" i="2"/>
  <c r="O40" i="2"/>
  <c r="O41" i="2"/>
  <c r="O42" i="2"/>
  <c r="O44" i="2"/>
  <c r="O45" i="2"/>
  <c r="O46" i="2"/>
  <c r="O47" i="2"/>
  <c r="O48" i="2"/>
  <c r="O49" i="2"/>
  <c r="O50" i="2"/>
  <c r="O51" i="2"/>
  <c r="O52" i="2"/>
  <c r="O53" i="2"/>
  <c r="O54" i="2"/>
  <c r="O55" i="2"/>
  <c r="O56" i="2"/>
  <c r="O58" i="2"/>
  <c r="O59" i="2"/>
  <c r="O60" i="2"/>
  <c r="O61" i="2"/>
  <c r="O62" i="2"/>
  <c r="O63" i="2"/>
  <c r="O64" i="2"/>
  <c r="O65" i="2"/>
  <c r="O66" i="2"/>
  <c r="O8" i="2"/>
  <c r="N9" i="2"/>
  <c r="N11" i="2"/>
  <c r="N12" i="2"/>
  <c r="N14" i="2"/>
  <c r="N15" i="2"/>
  <c r="N16" i="2"/>
  <c r="N17" i="2"/>
  <c r="N18" i="2"/>
  <c r="N19" i="2"/>
  <c r="N20" i="2"/>
  <c r="N21" i="2"/>
  <c r="N22" i="2"/>
  <c r="N23" i="2"/>
  <c r="N24" i="2"/>
  <c r="N25" i="2"/>
  <c r="N26" i="2"/>
  <c r="N27" i="2"/>
  <c r="N29" i="2"/>
  <c r="N30" i="2"/>
  <c r="N31" i="2"/>
  <c r="N32" i="2"/>
  <c r="N33" i="2"/>
  <c r="N34" i="2"/>
  <c r="N35" i="2"/>
  <c r="N36" i="2"/>
  <c r="N37" i="2"/>
  <c r="N38" i="2"/>
  <c r="N39" i="2"/>
  <c r="N40" i="2"/>
  <c r="N41" i="2"/>
  <c r="N42" i="2"/>
  <c r="N44" i="2"/>
  <c r="N45" i="2"/>
  <c r="N46" i="2"/>
  <c r="N47" i="2"/>
  <c r="N48" i="2"/>
  <c r="N49" i="2"/>
  <c r="N50" i="2"/>
  <c r="N51" i="2"/>
  <c r="N52" i="2"/>
  <c r="N53" i="2"/>
  <c r="N54" i="2"/>
  <c r="N55" i="2"/>
  <c r="N56" i="2"/>
  <c r="N58" i="2"/>
  <c r="N59" i="2"/>
  <c r="N60" i="2"/>
  <c r="N61" i="2"/>
  <c r="N62" i="2"/>
  <c r="N63" i="2"/>
  <c r="N64" i="2"/>
  <c r="N65" i="2"/>
  <c r="N66" i="2"/>
  <c r="N8" i="2"/>
  <c r="M9" i="2"/>
  <c r="M11" i="2"/>
  <c r="M12" i="2"/>
  <c r="M14" i="2"/>
  <c r="M15" i="2"/>
  <c r="M16" i="2"/>
  <c r="M17" i="2"/>
  <c r="M18" i="2"/>
  <c r="M19" i="2"/>
  <c r="M20" i="2"/>
  <c r="M21" i="2"/>
  <c r="M22" i="2"/>
  <c r="M23" i="2"/>
  <c r="M24" i="2"/>
  <c r="M25" i="2"/>
  <c r="M26" i="2"/>
  <c r="M27" i="2"/>
  <c r="M30" i="2"/>
  <c r="M31" i="2"/>
  <c r="M32" i="2"/>
  <c r="M33" i="2"/>
  <c r="M34" i="2"/>
  <c r="M35" i="2"/>
  <c r="M37" i="2"/>
  <c r="M38" i="2"/>
  <c r="M39" i="2"/>
  <c r="M40" i="2"/>
  <c r="M41" i="2"/>
  <c r="M42" i="2"/>
  <c r="M44" i="2"/>
  <c r="M45" i="2"/>
  <c r="M46" i="2"/>
  <c r="M47" i="2"/>
  <c r="M48" i="2"/>
  <c r="M49" i="2"/>
  <c r="M50" i="2"/>
  <c r="M51" i="2"/>
  <c r="M52" i="2"/>
  <c r="M53" i="2"/>
  <c r="M54" i="2"/>
  <c r="M55" i="2"/>
  <c r="M56" i="2"/>
  <c r="M58" i="2"/>
  <c r="M59" i="2"/>
  <c r="M60" i="2"/>
  <c r="M61" i="2"/>
  <c r="M62" i="2"/>
  <c r="M63" i="2"/>
  <c r="M64" i="2"/>
  <c r="M65" i="2"/>
  <c r="M66" i="2"/>
  <c r="M8" i="2"/>
  <c r="K11" i="2"/>
  <c r="K12" i="2"/>
  <c r="K14" i="2"/>
  <c r="K15" i="2"/>
  <c r="K16" i="2"/>
  <c r="K17" i="2"/>
  <c r="K18" i="2"/>
  <c r="K19" i="2"/>
  <c r="K20" i="2"/>
  <c r="K21" i="2"/>
  <c r="K22" i="2"/>
  <c r="K23" i="2"/>
  <c r="K24" i="2"/>
  <c r="K25" i="2"/>
  <c r="K26" i="2"/>
  <c r="K27" i="2"/>
  <c r="K30" i="2"/>
  <c r="K31" i="2"/>
  <c r="K32" i="2"/>
  <c r="K33" i="2"/>
  <c r="K34" i="2"/>
  <c r="K35" i="2"/>
  <c r="K36" i="2"/>
  <c r="K37" i="2"/>
  <c r="K38" i="2"/>
  <c r="K39" i="2"/>
  <c r="K40" i="2"/>
  <c r="K41" i="2"/>
  <c r="K42" i="2"/>
  <c r="K44" i="2"/>
  <c r="K45" i="2"/>
  <c r="K46" i="2"/>
  <c r="K47" i="2"/>
  <c r="K48" i="2"/>
  <c r="K49" i="2"/>
  <c r="K50" i="2"/>
  <c r="K51" i="2"/>
  <c r="K52" i="2"/>
  <c r="K53" i="2"/>
  <c r="K54" i="2"/>
  <c r="K55" i="2"/>
  <c r="K56" i="2"/>
  <c r="K58" i="2"/>
  <c r="K59" i="2"/>
  <c r="K60" i="2"/>
  <c r="K61" i="2"/>
  <c r="K62" i="2"/>
  <c r="K63" i="2"/>
  <c r="K64" i="2"/>
  <c r="K65" i="2"/>
  <c r="K66" i="2"/>
  <c r="K9" i="2"/>
  <c r="K8" i="2"/>
  <c r="L9" i="2"/>
  <c r="L11" i="2"/>
  <c r="L12" i="2"/>
  <c r="L14" i="2"/>
  <c r="L15" i="2"/>
  <c r="L16" i="2"/>
  <c r="L17" i="2"/>
  <c r="L18" i="2"/>
  <c r="L19" i="2"/>
  <c r="L20" i="2"/>
  <c r="L21" i="2"/>
  <c r="L22" i="2"/>
  <c r="L23" i="2"/>
  <c r="L24" i="2"/>
  <c r="L25" i="2"/>
  <c r="L26" i="2"/>
  <c r="L27" i="2"/>
  <c r="L30" i="2"/>
  <c r="L31" i="2"/>
  <c r="L32" i="2"/>
  <c r="L33" i="2"/>
  <c r="L34" i="2"/>
  <c r="L35" i="2"/>
  <c r="L36" i="2"/>
  <c r="L37" i="2"/>
  <c r="L38" i="2"/>
  <c r="L39" i="2"/>
  <c r="L40" i="2"/>
  <c r="L41" i="2"/>
  <c r="L42" i="2"/>
  <c r="L44" i="2"/>
  <c r="L45" i="2"/>
  <c r="L46" i="2"/>
  <c r="L47" i="2"/>
  <c r="L48" i="2"/>
  <c r="L49" i="2"/>
  <c r="L50" i="2"/>
  <c r="L51" i="2"/>
  <c r="L52" i="2"/>
  <c r="L53" i="2"/>
  <c r="L54" i="2"/>
  <c r="L55" i="2"/>
  <c r="L56" i="2"/>
  <c r="L58" i="2"/>
  <c r="L59" i="2"/>
  <c r="L60" i="2"/>
  <c r="L61" i="2"/>
  <c r="L62" i="2"/>
  <c r="L63" i="2"/>
  <c r="L64" i="2"/>
  <c r="L65" i="2"/>
  <c r="L66" i="2"/>
  <c r="L8" i="2"/>
  <c r="J9" i="2"/>
  <c r="J11" i="2"/>
  <c r="J12" i="2"/>
  <c r="J14" i="2"/>
  <c r="J15" i="2"/>
  <c r="J16" i="2"/>
  <c r="J17" i="2"/>
  <c r="J18" i="2"/>
  <c r="J19" i="2"/>
  <c r="J20" i="2"/>
  <c r="J21" i="2"/>
  <c r="J22" i="2"/>
  <c r="J23" i="2"/>
  <c r="J24" i="2"/>
  <c r="J25" i="2"/>
  <c r="J26" i="2"/>
  <c r="J27" i="2"/>
  <c r="J30" i="2"/>
  <c r="J31" i="2"/>
  <c r="J32" i="2"/>
  <c r="J33" i="2"/>
  <c r="J34" i="2"/>
  <c r="J35" i="2"/>
  <c r="J37" i="2"/>
  <c r="J38" i="2"/>
  <c r="J39" i="2"/>
  <c r="J40" i="2"/>
  <c r="J41" i="2"/>
  <c r="J42" i="2"/>
  <c r="J44" i="2"/>
  <c r="J45" i="2"/>
  <c r="J46" i="2"/>
  <c r="J47" i="2"/>
  <c r="J48" i="2"/>
  <c r="J49" i="2"/>
  <c r="J50" i="2"/>
  <c r="J51" i="2"/>
  <c r="J52" i="2"/>
  <c r="J53" i="2"/>
  <c r="J54" i="2"/>
  <c r="J55" i="2"/>
  <c r="J56" i="2"/>
  <c r="J58" i="2"/>
  <c r="J59" i="2"/>
  <c r="J60" i="2"/>
  <c r="J61" i="2"/>
  <c r="J62" i="2"/>
  <c r="J63" i="2"/>
  <c r="J64" i="2"/>
  <c r="J65" i="2"/>
  <c r="J66" i="2"/>
  <c r="J8" i="2"/>
  <c r="I9" i="2"/>
  <c r="I11" i="2"/>
  <c r="I12" i="2"/>
  <c r="I14" i="2"/>
  <c r="I15" i="2"/>
  <c r="I16" i="2"/>
  <c r="I17" i="2"/>
  <c r="I18" i="2"/>
  <c r="I19" i="2"/>
  <c r="I20" i="2"/>
  <c r="I21" i="2"/>
  <c r="I22" i="2"/>
  <c r="I23" i="2"/>
  <c r="I24" i="2"/>
  <c r="I25" i="2"/>
  <c r="I26" i="2"/>
  <c r="I27" i="2"/>
  <c r="I30" i="2"/>
  <c r="I31" i="2"/>
  <c r="I32" i="2"/>
  <c r="I33" i="2"/>
  <c r="I34" i="2"/>
  <c r="I35" i="2"/>
  <c r="I37" i="2"/>
  <c r="I38" i="2"/>
  <c r="I39" i="2"/>
  <c r="I40" i="2"/>
  <c r="I41" i="2"/>
  <c r="I42" i="2"/>
  <c r="I44" i="2"/>
  <c r="I45" i="2"/>
  <c r="I46" i="2"/>
  <c r="I47" i="2"/>
  <c r="I48" i="2"/>
  <c r="I49" i="2"/>
  <c r="I50" i="2"/>
  <c r="I51" i="2"/>
  <c r="I52" i="2"/>
  <c r="I53" i="2"/>
  <c r="I54" i="2"/>
  <c r="I55" i="2"/>
  <c r="I56" i="2"/>
  <c r="I58" i="2"/>
  <c r="I59" i="2"/>
  <c r="I60" i="2"/>
  <c r="I61" i="2"/>
  <c r="I62" i="2"/>
  <c r="I63" i="2"/>
  <c r="I64" i="2"/>
  <c r="I65" i="2"/>
  <c r="I66" i="2"/>
  <c r="I8" i="2"/>
  <c r="H9" i="2"/>
  <c r="H11" i="2"/>
  <c r="H12" i="2"/>
  <c r="H14" i="2"/>
  <c r="H15" i="2"/>
  <c r="H16" i="2"/>
  <c r="H17" i="2"/>
  <c r="H18" i="2"/>
  <c r="H19" i="2"/>
  <c r="H20" i="2"/>
  <c r="H21" i="2"/>
  <c r="H22" i="2"/>
  <c r="H23" i="2"/>
  <c r="H24" i="2"/>
  <c r="H25" i="2"/>
  <c r="H26" i="2"/>
  <c r="H27" i="2"/>
  <c r="H30" i="2"/>
  <c r="H31" i="2"/>
  <c r="H32" i="2"/>
  <c r="H33" i="2"/>
  <c r="H34" i="2"/>
  <c r="H35" i="2"/>
  <c r="H37" i="2"/>
  <c r="H38" i="2"/>
  <c r="H39" i="2"/>
  <c r="H40" i="2"/>
  <c r="H41" i="2"/>
  <c r="H42" i="2"/>
  <c r="H44" i="2"/>
  <c r="H45" i="2"/>
  <c r="H46" i="2"/>
  <c r="H47" i="2"/>
  <c r="H48" i="2"/>
  <c r="H49" i="2"/>
  <c r="H50" i="2"/>
  <c r="H51" i="2"/>
  <c r="H52" i="2"/>
  <c r="H53" i="2"/>
  <c r="H54" i="2"/>
  <c r="H55" i="2"/>
  <c r="H56" i="2"/>
  <c r="H58" i="2"/>
  <c r="H59" i="2"/>
  <c r="H60" i="2"/>
  <c r="H61" i="2"/>
  <c r="H62" i="2"/>
  <c r="H63" i="2"/>
  <c r="H64" i="2"/>
  <c r="H65" i="2"/>
  <c r="H66" i="2"/>
  <c r="H8" i="2"/>
  <c r="G9" i="2"/>
  <c r="G11" i="2"/>
  <c r="G12" i="2"/>
  <c r="G13" i="2"/>
  <c r="G14" i="2"/>
  <c r="G15" i="2"/>
  <c r="G16" i="2"/>
  <c r="G17" i="2"/>
  <c r="G18" i="2"/>
  <c r="G19" i="2"/>
  <c r="G20" i="2"/>
  <c r="G21" i="2"/>
  <c r="G22" i="2"/>
  <c r="G23" i="2"/>
  <c r="G24" i="2"/>
  <c r="G25" i="2"/>
  <c r="G26" i="2"/>
  <c r="G27" i="2"/>
  <c r="G29" i="2"/>
  <c r="G30" i="2"/>
  <c r="G31" i="2"/>
  <c r="G32" i="2"/>
  <c r="G33" i="2"/>
  <c r="G34" i="2"/>
  <c r="G35" i="2"/>
  <c r="G36" i="2"/>
  <c r="G37" i="2"/>
  <c r="G38" i="2"/>
  <c r="G39" i="2"/>
  <c r="G40" i="2"/>
  <c r="G41" i="2"/>
  <c r="G42" i="2"/>
  <c r="G44" i="2"/>
  <c r="G45" i="2"/>
  <c r="G46" i="2"/>
  <c r="G47" i="2"/>
  <c r="G48" i="2"/>
  <c r="G49" i="2"/>
  <c r="G50" i="2"/>
  <c r="G51" i="2"/>
  <c r="G52" i="2"/>
  <c r="G53" i="2"/>
  <c r="G54" i="2"/>
  <c r="G55" i="2"/>
  <c r="G56" i="2"/>
  <c r="G58" i="2"/>
  <c r="G59" i="2"/>
  <c r="G60" i="2"/>
  <c r="G61" i="2"/>
  <c r="G62" i="2"/>
  <c r="G63" i="2"/>
  <c r="G64" i="2"/>
  <c r="G65" i="2"/>
  <c r="G66" i="2"/>
  <c r="G8" i="2"/>
  <c r="F9" i="2"/>
  <c r="F11" i="2"/>
  <c r="F12" i="2"/>
  <c r="F13" i="2"/>
  <c r="F14" i="2"/>
  <c r="F15" i="2"/>
  <c r="F16" i="2"/>
  <c r="F17" i="2"/>
  <c r="F18" i="2"/>
  <c r="F19" i="2"/>
  <c r="F20" i="2"/>
  <c r="F21" i="2"/>
  <c r="F22" i="2"/>
  <c r="F23" i="2"/>
  <c r="F24" i="2"/>
  <c r="F25" i="2"/>
  <c r="F26" i="2"/>
  <c r="F27" i="2"/>
  <c r="F29" i="2"/>
  <c r="F30" i="2"/>
  <c r="F31" i="2"/>
  <c r="F32" i="2"/>
  <c r="F33" i="2"/>
  <c r="F34" i="2"/>
  <c r="F35" i="2"/>
  <c r="F36" i="2"/>
  <c r="F37" i="2"/>
  <c r="F38" i="2"/>
  <c r="F39" i="2"/>
  <c r="F40" i="2"/>
  <c r="F41" i="2"/>
  <c r="F42" i="2"/>
  <c r="F44" i="2"/>
  <c r="F45" i="2"/>
  <c r="F46" i="2"/>
  <c r="F47" i="2"/>
  <c r="F48" i="2"/>
  <c r="F49" i="2"/>
  <c r="F50" i="2"/>
  <c r="F51" i="2"/>
  <c r="F52" i="2"/>
  <c r="F53" i="2"/>
  <c r="F54" i="2"/>
  <c r="F55" i="2"/>
  <c r="F56" i="2"/>
  <c r="F58" i="2"/>
  <c r="F59" i="2"/>
  <c r="F60" i="2"/>
  <c r="F61" i="2"/>
  <c r="F62" i="2"/>
  <c r="F63" i="2"/>
  <c r="F64" i="2"/>
  <c r="F65" i="2"/>
  <c r="F66" i="2"/>
  <c r="F8" i="2"/>
  <c r="E9" i="2"/>
  <c r="E11" i="2"/>
  <c r="E12" i="2"/>
  <c r="E13" i="2"/>
  <c r="E14" i="2"/>
  <c r="E15" i="2"/>
  <c r="E16" i="2"/>
  <c r="E17" i="2"/>
  <c r="E18" i="2"/>
  <c r="E19" i="2"/>
  <c r="E20" i="2"/>
  <c r="E21" i="2"/>
  <c r="E22" i="2"/>
  <c r="E23" i="2"/>
  <c r="E24" i="2"/>
  <c r="E25" i="2"/>
  <c r="E26" i="2"/>
  <c r="E27" i="2"/>
  <c r="E29" i="2"/>
  <c r="E30" i="2"/>
  <c r="E31" i="2"/>
  <c r="E32" i="2"/>
  <c r="E33" i="2"/>
  <c r="E34" i="2"/>
  <c r="E35" i="2"/>
  <c r="E36" i="2"/>
  <c r="E37" i="2"/>
  <c r="E38" i="2"/>
  <c r="E39" i="2"/>
  <c r="E40" i="2"/>
  <c r="E41" i="2"/>
  <c r="E42" i="2"/>
  <c r="E44" i="2"/>
  <c r="E45" i="2"/>
  <c r="E46" i="2"/>
  <c r="E47" i="2"/>
  <c r="E48" i="2"/>
  <c r="E49" i="2"/>
  <c r="E50" i="2"/>
  <c r="E51" i="2"/>
  <c r="E52" i="2"/>
  <c r="E53" i="2"/>
  <c r="E54" i="2"/>
  <c r="E55" i="2"/>
  <c r="E56" i="2"/>
  <c r="E58" i="2"/>
  <c r="E59" i="2"/>
  <c r="E60" i="2"/>
  <c r="E61" i="2"/>
  <c r="E62" i="2"/>
  <c r="E63" i="2"/>
  <c r="E64" i="2"/>
  <c r="E65" i="2"/>
  <c r="E66" i="2"/>
  <c r="E8" i="2"/>
  <c r="D66" i="2"/>
  <c r="D9" i="2"/>
  <c r="D11" i="2"/>
  <c r="D12" i="2"/>
  <c r="D13" i="2"/>
  <c r="D14" i="2"/>
  <c r="D15" i="2"/>
  <c r="D16" i="2"/>
  <c r="D17" i="2"/>
  <c r="D18" i="2"/>
  <c r="D19" i="2"/>
  <c r="D20" i="2"/>
  <c r="D21" i="2"/>
  <c r="D22" i="2"/>
  <c r="D23" i="2"/>
  <c r="D24" i="2"/>
  <c r="D25" i="2"/>
  <c r="D26" i="2"/>
  <c r="D27" i="2"/>
  <c r="D29" i="2"/>
  <c r="D30" i="2"/>
  <c r="D31" i="2"/>
  <c r="D32" i="2"/>
  <c r="D33" i="2"/>
  <c r="D34" i="2"/>
  <c r="D35" i="2"/>
  <c r="D36" i="2"/>
  <c r="D37" i="2"/>
  <c r="D38" i="2"/>
  <c r="D39" i="2"/>
  <c r="D40" i="2"/>
  <c r="D41" i="2"/>
  <c r="D42" i="2"/>
  <c r="D44" i="2"/>
  <c r="D45" i="2"/>
  <c r="D46" i="2"/>
  <c r="D47" i="2"/>
  <c r="D48" i="2"/>
  <c r="D49" i="2"/>
  <c r="D50" i="2"/>
  <c r="D51" i="2"/>
  <c r="D52" i="2"/>
  <c r="D53" i="2"/>
  <c r="D54" i="2"/>
  <c r="D55" i="2"/>
  <c r="D56" i="2"/>
  <c r="D58" i="2"/>
  <c r="D59" i="2"/>
  <c r="D60" i="2"/>
  <c r="D61" i="2"/>
  <c r="D62" i="2"/>
  <c r="D63" i="2"/>
  <c r="D64" i="2"/>
  <c r="D65" i="2"/>
  <c r="D8" i="2"/>
  <c r="C9" i="2"/>
  <c r="C10" i="2"/>
  <c r="C11" i="2"/>
  <c r="C12" i="2"/>
  <c r="C13" i="2"/>
  <c r="C14" i="2"/>
  <c r="C15" i="2"/>
  <c r="C16" i="2"/>
  <c r="C17" i="2"/>
  <c r="C18" i="2"/>
  <c r="C19" i="2"/>
  <c r="C20" i="2"/>
  <c r="C21" i="2"/>
  <c r="C22" i="2"/>
  <c r="C23" i="2"/>
  <c r="C24" i="2"/>
  <c r="C25" i="2"/>
  <c r="C26" i="2"/>
  <c r="C27" i="2"/>
  <c r="C28" i="2"/>
  <c r="C30" i="2"/>
  <c r="C31" i="2"/>
  <c r="C32" i="2"/>
  <c r="C33" i="2"/>
  <c r="C34" i="2"/>
  <c r="C35"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8" i="2"/>
  <c r="AF24" i="3"/>
  <c r="AE24" i="3"/>
  <c r="AE25" i="3"/>
  <c r="AD21" i="3"/>
  <c r="AD22" i="3"/>
  <c r="AD24" i="3"/>
  <c r="EL24" i="3"/>
  <c r="EL4" i="3"/>
  <c r="EL5" i="3"/>
  <c r="EL6" i="3"/>
  <c r="EL7" i="3"/>
  <c r="EL8" i="3"/>
  <c r="EL9" i="3"/>
  <c r="EL10" i="3"/>
  <c r="EL11" i="3"/>
  <c r="EL12" i="3"/>
  <c r="EL13" i="3"/>
  <c r="EL14" i="3"/>
  <c r="EL15" i="3"/>
  <c r="EL16" i="3"/>
  <c r="EL17" i="3"/>
  <c r="EL18" i="3"/>
  <c r="EL19" i="3"/>
  <c r="EL20" i="3"/>
  <c r="EL21" i="3"/>
  <c r="EL22" i="3"/>
  <c r="EL23" i="3"/>
  <c r="EL25" i="3"/>
  <c r="EL26" i="3"/>
  <c r="EL27" i="3"/>
  <c r="EL28" i="3"/>
  <c r="EL29" i="3"/>
  <c r="EL30" i="3"/>
  <c r="EL31" i="3"/>
  <c r="EL32" i="3"/>
  <c r="EL33" i="3"/>
  <c r="EL34" i="3"/>
  <c r="EL35" i="3"/>
  <c r="EL36" i="3"/>
  <c r="EL37" i="3"/>
  <c r="EL38" i="3"/>
  <c r="EL39" i="3"/>
  <c r="EL40" i="3"/>
  <c r="EL41" i="3"/>
  <c r="EL42" i="3"/>
  <c r="EL43" i="3"/>
  <c r="EL44" i="3"/>
  <c r="EL45" i="3"/>
  <c r="EL46" i="3"/>
  <c r="EL47" i="3"/>
  <c r="EL48" i="3"/>
  <c r="EL49" i="3"/>
  <c r="EL50" i="3"/>
  <c r="EL51" i="3"/>
  <c r="EL52" i="3"/>
  <c r="EL53" i="3"/>
  <c r="EL54" i="3"/>
  <c r="EL55" i="3"/>
  <c r="EL56" i="3"/>
  <c r="EL57" i="3"/>
  <c r="EL58" i="3"/>
  <c r="EL59" i="3"/>
  <c r="EL60" i="3"/>
  <c r="EL61" i="3"/>
  <c r="EL62" i="3"/>
  <c r="EL3" i="3"/>
  <c r="AF6" i="3"/>
  <c r="AF7" i="3"/>
  <c r="AF8" i="3"/>
  <c r="AF9" i="3"/>
  <c r="AF10" i="3"/>
  <c r="AF11" i="3"/>
  <c r="AF62" i="3"/>
  <c r="AF61" i="3"/>
  <c r="AF12" i="3"/>
  <c r="AF13" i="3"/>
  <c r="AF14" i="3"/>
  <c r="AF15" i="3"/>
  <c r="AF16" i="3"/>
  <c r="AF17" i="3"/>
  <c r="AF18" i="3"/>
  <c r="AF19" i="3"/>
  <c r="AF20" i="3"/>
  <c r="AF21" i="3"/>
  <c r="AF25" i="3"/>
  <c r="AF26" i="3"/>
  <c r="AF27" i="3"/>
  <c r="AF28" i="3"/>
  <c r="AF29" i="3"/>
  <c r="AF30" i="3"/>
  <c r="AF31" i="3"/>
  <c r="AF32" i="3"/>
  <c r="AF33" i="3"/>
  <c r="AF34" i="3"/>
  <c r="AF35" i="3"/>
  <c r="AF36" i="3"/>
  <c r="AF39" i="3"/>
  <c r="AF40" i="3"/>
  <c r="AF41" i="3"/>
  <c r="AF42" i="3"/>
  <c r="AF43" i="3"/>
  <c r="AF44" i="3"/>
  <c r="AF45" i="3"/>
  <c r="AF46" i="3"/>
  <c r="AF47" i="3"/>
  <c r="AF48" i="3"/>
  <c r="AF49" i="3"/>
  <c r="AF50" i="3"/>
  <c r="AF53" i="3"/>
  <c r="AF54" i="3"/>
  <c r="AF55" i="3"/>
  <c r="AF56" i="3"/>
  <c r="AF57" i="3"/>
  <c r="AF58" i="3"/>
  <c r="AF59" i="3"/>
  <c r="AF60" i="3"/>
  <c r="AE62" i="3"/>
  <c r="AE61" i="3"/>
  <c r="AE8" i="3"/>
  <c r="AE6" i="3"/>
  <c r="AE7" i="3"/>
  <c r="AE9" i="3"/>
  <c r="AE10" i="3"/>
  <c r="AE11" i="3"/>
  <c r="AE12" i="3"/>
  <c r="AE13" i="3"/>
  <c r="AE14" i="3"/>
  <c r="AE15" i="3"/>
  <c r="AE16" i="3"/>
  <c r="AE17" i="3"/>
  <c r="AE18" i="3"/>
  <c r="AE19" i="3"/>
  <c r="AE20" i="3"/>
  <c r="AE21" i="3"/>
  <c r="AE26" i="3"/>
  <c r="AE27" i="3"/>
  <c r="AE28" i="3"/>
  <c r="AE29" i="3"/>
  <c r="AE30" i="3"/>
  <c r="AE32" i="3"/>
  <c r="AE33" i="3"/>
  <c r="AE34" i="3"/>
  <c r="AE35" i="3"/>
  <c r="AE36" i="3"/>
  <c r="AE39" i="3"/>
  <c r="AE40" i="3"/>
  <c r="AE41" i="3"/>
  <c r="AE42" i="3"/>
  <c r="AE43" i="3"/>
  <c r="AE44" i="3"/>
  <c r="AE45" i="3"/>
  <c r="AE46" i="3"/>
  <c r="AE47" i="3"/>
  <c r="AE48" i="3"/>
  <c r="AE49" i="3"/>
  <c r="AE50" i="3"/>
  <c r="AE53" i="3"/>
  <c r="AE54" i="3"/>
  <c r="AE55" i="3"/>
  <c r="AE56" i="3"/>
  <c r="AE57" i="3"/>
  <c r="AE58" i="3"/>
  <c r="AE59" i="3"/>
  <c r="AE60" i="3"/>
  <c r="AD62" i="3"/>
  <c r="AD61" i="3"/>
  <c r="AD6" i="3"/>
  <c r="AD7" i="3"/>
  <c r="AD8" i="3"/>
  <c r="AD9" i="3"/>
  <c r="AD10" i="3"/>
  <c r="AD11" i="3"/>
  <c r="AD12" i="3"/>
  <c r="AD13" i="3"/>
  <c r="AD14" i="3"/>
  <c r="AD15" i="3"/>
  <c r="AD16" i="3"/>
  <c r="AD17" i="3"/>
  <c r="AD18" i="3"/>
  <c r="AD19" i="3"/>
  <c r="AD20" i="3"/>
  <c r="AD25" i="3"/>
  <c r="AD26" i="3"/>
  <c r="AD27" i="3"/>
  <c r="AD28" i="3"/>
  <c r="AD29" i="3"/>
  <c r="AD30" i="3"/>
  <c r="AD32" i="3"/>
  <c r="AD33" i="3"/>
  <c r="AD34" i="3"/>
  <c r="AD35" i="3"/>
  <c r="AD36" i="3"/>
  <c r="AD39" i="3"/>
  <c r="AD40" i="3"/>
  <c r="AD41" i="3"/>
  <c r="AD42" i="3"/>
  <c r="AD43" i="3"/>
  <c r="AD44" i="3"/>
  <c r="AD45" i="3"/>
  <c r="AD46" i="3"/>
  <c r="AD47" i="3"/>
  <c r="AD48" i="3"/>
  <c r="AD49" i="3"/>
  <c r="AD50" i="3"/>
  <c r="AD53" i="3"/>
  <c r="AD54" i="3"/>
  <c r="AD55" i="3"/>
  <c r="AD56" i="3"/>
  <c r="AD57" i="3"/>
  <c r="AD58" i="3"/>
  <c r="AD59" i="3"/>
  <c r="AD60" i="3"/>
  <c r="BG54" i="1"/>
  <c r="BH54" i="1"/>
  <c r="BG40" i="1"/>
  <c r="BH40" i="1"/>
  <c r="BG25" i="1"/>
  <c r="BH25" i="1"/>
  <c r="BG7" i="1"/>
  <c r="BH7" i="1"/>
  <c r="BF54" i="1"/>
  <c r="BF40" i="1"/>
  <c r="BF25" i="1"/>
  <c r="BF7" i="1"/>
  <c r="CX6" i="3"/>
  <c r="CX7" i="3"/>
  <c r="CX8" i="3"/>
  <c r="CX9" i="3"/>
  <c r="CX10" i="3"/>
  <c r="CX11" i="3"/>
  <c r="CX12" i="3"/>
  <c r="CX13" i="3"/>
  <c r="CX14" i="3"/>
  <c r="CX15" i="3"/>
  <c r="CX16" i="3"/>
  <c r="CX17" i="3"/>
  <c r="CX18" i="3"/>
  <c r="CX19" i="3"/>
  <c r="CX20" i="3"/>
  <c r="CX21" i="3"/>
  <c r="CX24" i="3"/>
  <c r="CX25" i="3"/>
  <c r="CX26" i="3"/>
  <c r="CX27" i="3"/>
  <c r="CX28" i="3"/>
  <c r="CX29" i="3"/>
  <c r="CX30" i="3"/>
  <c r="CX31" i="3"/>
  <c r="CX32" i="3"/>
  <c r="CX33" i="3"/>
  <c r="CX34" i="3"/>
  <c r="CX35" i="3"/>
  <c r="CX36" i="3"/>
  <c r="CX39" i="3"/>
  <c r="CX40" i="3"/>
  <c r="CX41" i="3"/>
  <c r="CX42" i="3"/>
  <c r="CX43" i="3"/>
  <c r="CX44" i="3"/>
  <c r="CX45" i="3"/>
  <c r="CX46" i="3"/>
  <c r="CX47" i="3"/>
  <c r="CX48" i="3"/>
  <c r="CX49" i="3"/>
  <c r="CX50" i="3"/>
  <c r="CX53" i="3"/>
  <c r="CX54" i="3"/>
  <c r="CX55" i="3"/>
  <c r="CX56" i="3"/>
  <c r="CX57" i="3"/>
  <c r="CX58" i="3"/>
  <c r="CX59" i="3"/>
  <c r="CX60" i="3"/>
  <c r="CX61" i="3"/>
  <c r="CX62" i="3"/>
  <c r="CJ6" i="3"/>
  <c r="CJ7" i="3"/>
  <c r="CJ8" i="3"/>
  <c r="CJ9" i="3"/>
  <c r="CJ10" i="3"/>
  <c r="CJ11" i="3"/>
  <c r="CJ12" i="3"/>
  <c r="CJ13" i="3"/>
  <c r="CJ14" i="3"/>
  <c r="CJ15" i="3"/>
  <c r="CJ16" i="3"/>
  <c r="CJ17" i="3"/>
  <c r="CJ18" i="3"/>
  <c r="CJ19" i="3"/>
  <c r="CJ20" i="3"/>
  <c r="CJ21" i="3"/>
  <c r="CJ24" i="3"/>
  <c r="CJ25" i="3"/>
  <c r="CJ26" i="3"/>
  <c r="CJ27" i="3"/>
  <c r="CJ28" i="3"/>
  <c r="CJ29" i="3"/>
  <c r="CJ30" i="3"/>
  <c r="CJ31" i="3"/>
  <c r="CJ32" i="3"/>
  <c r="CJ33" i="3"/>
  <c r="CJ34" i="3"/>
  <c r="CJ35" i="3"/>
  <c r="CJ36" i="3"/>
  <c r="CJ39" i="3"/>
  <c r="CJ40" i="3"/>
  <c r="CJ41" i="3"/>
  <c r="CJ42" i="3"/>
  <c r="CJ43" i="3"/>
  <c r="CJ44" i="3"/>
  <c r="CJ45" i="3"/>
  <c r="CJ46" i="3"/>
  <c r="CJ47" i="3"/>
  <c r="CJ48" i="3"/>
  <c r="CJ49" i="3"/>
  <c r="CJ50" i="3"/>
  <c r="CJ53" i="3"/>
  <c r="CJ54" i="3"/>
  <c r="CJ55" i="3"/>
  <c r="CJ56" i="3"/>
  <c r="CJ57" i="3"/>
  <c r="CJ58" i="3"/>
  <c r="CJ59" i="3"/>
  <c r="CJ60" i="3"/>
  <c r="CJ61" i="3"/>
  <c r="CJ62" i="3"/>
  <c r="BV6" i="3"/>
  <c r="BV7" i="3"/>
  <c r="BV8" i="3"/>
  <c r="BV9" i="3"/>
  <c r="BV10" i="3"/>
  <c r="BV11" i="3"/>
  <c r="BV12" i="3"/>
  <c r="BV13" i="3"/>
  <c r="BV14" i="3"/>
  <c r="BV15" i="3"/>
  <c r="BV16" i="3"/>
  <c r="BV17" i="3"/>
  <c r="BV18" i="3"/>
  <c r="BV19" i="3"/>
  <c r="BV20" i="3"/>
  <c r="BV21" i="3"/>
  <c r="BV24" i="3"/>
  <c r="BV25" i="3"/>
  <c r="BV26" i="3"/>
  <c r="BV27" i="3"/>
  <c r="BV28" i="3"/>
  <c r="BV29" i="3"/>
  <c r="BV30" i="3"/>
  <c r="BV31" i="3"/>
  <c r="BV32" i="3"/>
  <c r="BV33" i="3"/>
  <c r="BV34" i="3"/>
  <c r="BV35" i="3"/>
  <c r="BV36" i="3"/>
  <c r="BV39" i="3"/>
  <c r="BV40" i="3"/>
  <c r="BV41" i="3"/>
  <c r="BV42" i="3"/>
  <c r="BV43" i="3"/>
  <c r="BV44" i="3"/>
  <c r="BV45" i="3"/>
  <c r="BV46" i="3"/>
  <c r="BV47" i="3"/>
  <c r="BV48" i="3"/>
  <c r="BV49" i="3"/>
  <c r="BV50" i="3"/>
  <c r="BV53" i="3"/>
  <c r="BV54" i="3"/>
  <c r="BV55" i="3"/>
  <c r="BV56" i="3"/>
  <c r="BV57" i="3"/>
  <c r="BV58" i="3"/>
  <c r="BV59" i="3"/>
  <c r="BV60" i="3"/>
  <c r="BV61" i="3"/>
  <c r="BV62"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3" i="3"/>
  <c r="BH54" i="3"/>
  <c r="BH55" i="3"/>
  <c r="BH56" i="3"/>
  <c r="BH57" i="3"/>
  <c r="BH58" i="3"/>
  <c r="BH59" i="3"/>
  <c r="BH60" i="3"/>
  <c r="BH61" i="3"/>
  <c r="BH62" i="3"/>
  <c r="AT6" i="3"/>
  <c r="AT7" i="3"/>
  <c r="AT8" i="3"/>
  <c r="AT9" i="3"/>
  <c r="AT10" i="3"/>
  <c r="AT11" i="3"/>
  <c r="AT12" i="3"/>
  <c r="AT13" i="3"/>
  <c r="AT14" i="3"/>
  <c r="AT15" i="3"/>
  <c r="AT16" i="3"/>
  <c r="AT17" i="3"/>
  <c r="AT18" i="3"/>
  <c r="AT19" i="3"/>
  <c r="AT20" i="3"/>
  <c r="AT21" i="3"/>
  <c r="AT24" i="3"/>
  <c r="AT25" i="3"/>
  <c r="AT26" i="3"/>
  <c r="AT27" i="3"/>
  <c r="AT28" i="3"/>
  <c r="AT29" i="3"/>
  <c r="AT30" i="3"/>
  <c r="AT31" i="3"/>
  <c r="AT32" i="3"/>
  <c r="AT33" i="3"/>
  <c r="AT34" i="3"/>
  <c r="AT35" i="3"/>
  <c r="AT36" i="3"/>
  <c r="AT39" i="3"/>
  <c r="AT40" i="3"/>
  <c r="AT41" i="3"/>
  <c r="AT42" i="3"/>
  <c r="AT43" i="3"/>
  <c r="AT44" i="3"/>
  <c r="AT45" i="3"/>
  <c r="AT46" i="3"/>
  <c r="AT47" i="3"/>
  <c r="AT48" i="3"/>
  <c r="AT49" i="3"/>
  <c r="AT50" i="3"/>
  <c r="AT53" i="3"/>
  <c r="AT54" i="3"/>
  <c r="AT55" i="3"/>
  <c r="AT56" i="3"/>
  <c r="AT57" i="3"/>
  <c r="AT58" i="3"/>
  <c r="AT59" i="3"/>
  <c r="AT60" i="3"/>
  <c r="AT61" i="3"/>
  <c r="AT62" i="3"/>
  <c r="AC6" i="3"/>
  <c r="AC7" i="3"/>
  <c r="AC8" i="3"/>
  <c r="AC9" i="3"/>
  <c r="AC10" i="3"/>
  <c r="AC11" i="3"/>
  <c r="AC12" i="3"/>
  <c r="AC13" i="3"/>
  <c r="AC14" i="3"/>
  <c r="AC15" i="3"/>
  <c r="AC16" i="3"/>
  <c r="AC17" i="3"/>
  <c r="AC18" i="3"/>
  <c r="AC19" i="3"/>
  <c r="AC20" i="3"/>
  <c r="AC21" i="3"/>
  <c r="AC24" i="3"/>
  <c r="AC25" i="3"/>
  <c r="AC26" i="3"/>
  <c r="AC27" i="3"/>
  <c r="AC28" i="3"/>
  <c r="AC29" i="3"/>
  <c r="AC30" i="3"/>
  <c r="AC31" i="3"/>
  <c r="AC32" i="3"/>
  <c r="AC33" i="3"/>
  <c r="AC34" i="3"/>
  <c r="AC35" i="3"/>
  <c r="AC36" i="3"/>
  <c r="AC39" i="3"/>
  <c r="AC40" i="3"/>
  <c r="AC41" i="3"/>
  <c r="AC42" i="3"/>
  <c r="AC43" i="3"/>
  <c r="AC44" i="3"/>
  <c r="AC45" i="3"/>
  <c r="AC46" i="3"/>
  <c r="AC47" i="3"/>
  <c r="AC48" i="3"/>
  <c r="AC49" i="3"/>
  <c r="AC50" i="3"/>
  <c r="AC53" i="3"/>
  <c r="AC54" i="3"/>
  <c r="AC55" i="3"/>
  <c r="AC56" i="3"/>
  <c r="AC57" i="3"/>
  <c r="AC58" i="3"/>
  <c r="AC59" i="3"/>
  <c r="AC60" i="3"/>
  <c r="AC61" i="3"/>
  <c r="AC62" i="3"/>
  <c r="O54" i="1"/>
  <c r="O40" i="1"/>
  <c r="O25" i="1"/>
  <c r="O7" i="1"/>
  <c r="O6" i="1" s="1"/>
  <c r="O55" i="1" s="1"/>
  <c r="O8" i="1"/>
  <c r="O6" i="3"/>
  <c r="O7" i="3"/>
  <c r="O8" i="3"/>
  <c r="O9" i="3"/>
  <c r="O10" i="3"/>
  <c r="O11" i="3"/>
  <c r="O12" i="3"/>
  <c r="O13" i="3"/>
  <c r="O14" i="3"/>
  <c r="O15" i="3"/>
  <c r="O16" i="3"/>
  <c r="O17" i="3"/>
  <c r="O18" i="3"/>
  <c r="O19" i="3"/>
  <c r="O20" i="3"/>
  <c r="O21" i="3"/>
  <c r="O24" i="3"/>
  <c r="O25" i="3"/>
  <c r="O26" i="3"/>
  <c r="O27" i="3"/>
  <c r="O28" i="3"/>
  <c r="O29" i="3"/>
  <c r="O30" i="3"/>
  <c r="O31" i="3"/>
  <c r="O32" i="3"/>
  <c r="O33" i="3"/>
  <c r="O34" i="3"/>
  <c r="O35" i="3"/>
  <c r="O36" i="3"/>
  <c r="O39" i="3"/>
  <c r="O40" i="3"/>
  <c r="O41" i="3"/>
  <c r="O42" i="3"/>
  <c r="O43" i="3"/>
  <c r="O44" i="3"/>
  <c r="O45" i="3"/>
  <c r="O46" i="3"/>
  <c r="O47" i="3"/>
  <c r="O48" i="3"/>
  <c r="O49" i="3"/>
  <c r="O50" i="3"/>
  <c r="O53" i="3"/>
  <c r="O54" i="3"/>
  <c r="O55" i="3"/>
  <c r="O56" i="3"/>
  <c r="O57" i="3"/>
  <c r="O58" i="3"/>
  <c r="O59" i="3"/>
  <c r="O60" i="3"/>
  <c r="O61" i="3"/>
  <c r="O62" i="3"/>
  <c r="DZ54" i="1"/>
  <c r="DZ40" i="1"/>
  <c r="DZ25" i="1"/>
  <c r="DZ7" i="1"/>
  <c r="DL54" i="1"/>
  <c r="DL40" i="1"/>
  <c r="DL25" i="1"/>
  <c r="DL7" i="1"/>
  <c r="CX54" i="1"/>
  <c r="CX25" i="1"/>
  <c r="BV22" i="3" s="1"/>
  <c r="CX40" i="1"/>
  <c r="CX7" i="1"/>
  <c r="CJ54" i="1"/>
  <c r="CJ40" i="1"/>
  <c r="CJ25" i="1"/>
  <c r="CJ7" i="1"/>
  <c r="BV54" i="1"/>
  <c r="BV40" i="1"/>
  <c r="BV25" i="1"/>
  <c r="BV7" i="1"/>
  <c r="BE54" i="1"/>
  <c r="AC51" i="3" s="1"/>
  <c r="BE40" i="1"/>
  <c r="AC37" i="3" s="1"/>
  <c r="BE25" i="1"/>
  <c r="AC22" i="3" s="1"/>
  <c r="BE7" i="1"/>
  <c r="AQ54" i="1"/>
  <c r="O51" i="3" s="1"/>
  <c r="AQ40" i="1"/>
  <c r="O37" i="3" s="1"/>
  <c r="AQ25" i="1"/>
  <c r="O22" i="3" s="1"/>
  <c r="AQ7" i="1"/>
  <c r="AC54" i="1"/>
  <c r="AC40" i="1"/>
  <c r="AC25" i="1"/>
  <c r="AC7" i="1"/>
  <c r="CI61" i="3"/>
  <c r="BG61" i="3"/>
  <c r="AB61" i="3"/>
  <c r="BF6" i="1" l="1"/>
  <c r="AD4" i="3"/>
  <c r="AD37" i="3"/>
  <c r="AD51" i="3"/>
  <c r="BH6" i="1"/>
  <c r="AF4" i="3"/>
  <c r="BG6" i="1"/>
  <c r="AE4" i="3"/>
  <c r="AF22" i="3"/>
  <c r="AE22" i="3"/>
  <c r="AF37" i="3"/>
  <c r="AE37" i="3"/>
  <c r="AF51" i="3"/>
  <c r="AE51" i="3"/>
  <c r="BH26" i="1"/>
  <c r="BH41" i="1"/>
  <c r="BG26" i="1"/>
  <c r="BG41" i="1"/>
  <c r="BF26" i="1"/>
  <c r="BF41" i="1"/>
  <c r="AC6" i="1"/>
  <c r="AQ6" i="1"/>
  <c r="O4" i="3"/>
  <c r="BE6" i="1"/>
  <c r="AC4" i="3"/>
  <c r="BV6" i="1"/>
  <c r="AT4" i="3"/>
  <c r="AT22" i="3"/>
  <c r="AT37" i="3"/>
  <c r="AT51" i="3"/>
  <c r="CJ6" i="1"/>
  <c r="BH4" i="3"/>
  <c r="BH22" i="3"/>
  <c r="BH37" i="3"/>
  <c r="BH51" i="3"/>
  <c r="CX6" i="1"/>
  <c r="BV4" i="3"/>
  <c r="BV37" i="3"/>
  <c r="BV51" i="3"/>
  <c r="DL6" i="1"/>
  <c r="CJ4" i="3"/>
  <c r="CJ22" i="3"/>
  <c r="CJ37" i="3"/>
  <c r="CJ51" i="3"/>
  <c r="DZ6" i="1"/>
  <c r="CX4" i="3"/>
  <c r="CX22" i="3"/>
  <c r="CX37" i="3"/>
  <c r="CX51" i="3"/>
  <c r="O26" i="1"/>
  <c r="O41" i="1"/>
  <c r="DZ26" i="1"/>
  <c r="DZ41" i="1"/>
  <c r="DL26" i="1"/>
  <c r="DL41" i="1"/>
  <c r="CX41" i="1"/>
  <c r="CX26" i="1"/>
  <c r="CJ26" i="1"/>
  <c r="CJ41" i="1"/>
  <c r="BV26" i="1"/>
  <c r="BV41" i="1"/>
  <c r="BE26" i="1"/>
  <c r="BE41" i="1"/>
  <c r="AQ26" i="1"/>
  <c r="AQ41" i="1"/>
  <c r="AC26" i="1"/>
  <c r="AC41" i="1"/>
  <c r="CG24" i="3"/>
  <c r="BE24" i="3"/>
  <c r="Z24" i="3"/>
  <c r="BG55" i="1" l="1"/>
  <c r="AE3" i="3"/>
  <c r="BG8" i="1"/>
  <c r="BH55" i="1"/>
  <c r="AF3" i="3"/>
  <c r="BH8" i="1"/>
  <c r="BF55" i="1"/>
  <c r="AD3" i="3"/>
  <c r="BF8" i="1"/>
  <c r="DZ55" i="1"/>
  <c r="CX3" i="3"/>
  <c r="DZ8" i="1"/>
  <c r="DL55" i="1"/>
  <c r="CJ3" i="3"/>
  <c r="DL8" i="1"/>
  <c r="CX55" i="1"/>
  <c r="BV3" i="3"/>
  <c r="CX8" i="1"/>
  <c r="CJ55" i="1"/>
  <c r="BH3" i="3"/>
  <c r="CJ8" i="1"/>
  <c r="BV55" i="1"/>
  <c r="AT3" i="3"/>
  <c r="BV8" i="1"/>
  <c r="BE55" i="1"/>
  <c r="AC3" i="3"/>
  <c r="BE8" i="1"/>
  <c r="AQ55" i="1"/>
  <c r="O3" i="3"/>
  <c r="AQ8" i="1"/>
  <c r="AC55" i="1"/>
  <c r="AC8" i="1"/>
  <c r="Z62" i="3"/>
  <c r="BU24" i="3"/>
  <c r="N6" i="3"/>
  <c r="N7" i="3"/>
  <c r="N8" i="3"/>
  <c r="N9" i="3"/>
  <c r="N10" i="3"/>
  <c r="N11" i="3"/>
  <c r="N12" i="3"/>
  <c r="N13" i="3"/>
  <c r="N14" i="3"/>
  <c r="N15" i="3"/>
  <c r="N16" i="3"/>
  <c r="N17" i="3"/>
  <c r="N18" i="3"/>
  <c r="N19" i="3"/>
  <c r="N20" i="3"/>
  <c r="N21" i="3"/>
  <c r="N24" i="3"/>
  <c r="N25" i="3"/>
  <c r="N26" i="3"/>
  <c r="N27" i="3"/>
  <c r="N28" i="3"/>
  <c r="N29" i="3"/>
  <c r="N30" i="3"/>
  <c r="N31" i="3"/>
  <c r="N32" i="3"/>
  <c r="N33" i="3"/>
  <c r="N34" i="3"/>
  <c r="N35" i="3"/>
  <c r="N36" i="3"/>
  <c r="N39" i="3"/>
  <c r="N40" i="3"/>
  <c r="N41" i="3"/>
  <c r="N42" i="3"/>
  <c r="N43" i="3"/>
  <c r="N44" i="3"/>
  <c r="N45" i="3"/>
  <c r="N46" i="3"/>
  <c r="N47" i="3"/>
  <c r="N48" i="3"/>
  <c r="N49" i="3"/>
  <c r="N50" i="3"/>
  <c r="N53" i="3"/>
  <c r="N54" i="3"/>
  <c r="N55" i="3"/>
  <c r="N56" i="3"/>
  <c r="N57" i="3"/>
  <c r="N58" i="3"/>
  <c r="N59" i="3"/>
  <c r="N60" i="3"/>
  <c r="N61" i="3"/>
  <c r="DX61" i="3" s="1"/>
  <c r="N62" i="3"/>
  <c r="M6" i="3"/>
  <c r="M7" i="3"/>
  <c r="M8" i="3"/>
  <c r="M9" i="3"/>
  <c r="M10" i="3"/>
  <c r="M11" i="3"/>
  <c r="M12" i="3"/>
  <c r="M13" i="3"/>
  <c r="M14" i="3"/>
  <c r="M15" i="3"/>
  <c r="M16" i="3"/>
  <c r="M17" i="3"/>
  <c r="M18" i="3"/>
  <c r="M19" i="3"/>
  <c r="M20" i="3"/>
  <c r="M21" i="3"/>
  <c r="M24" i="3"/>
  <c r="M25" i="3"/>
  <c r="M26" i="3"/>
  <c r="M27" i="3"/>
  <c r="M28" i="3"/>
  <c r="M29" i="3"/>
  <c r="M30" i="3"/>
  <c r="M31" i="3"/>
  <c r="M32" i="3"/>
  <c r="M33" i="3"/>
  <c r="M34" i="3"/>
  <c r="M35" i="3"/>
  <c r="M36" i="3"/>
  <c r="M39" i="3"/>
  <c r="M40" i="3"/>
  <c r="M41" i="3"/>
  <c r="M42" i="3"/>
  <c r="M43" i="3"/>
  <c r="M44" i="3"/>
  <c r="M45" i="3"/>
  <c r="M46" i="3"/>
  <c r="M47" i="3"/>
  <c r="M48" i="3"/>
  <c r="M49" i="3"/>
  <c r="M50" i="3"/>
  <c r="M53" i="3"/>
  <c r="M54" i="3"/>
  <c r="M55" i="3"/>
  <c r="M56" i="3"/>
  <c r="M57" i="3"/>
  <c r="M58" i="3"/>
  <c r="M59" i="3"/>
  <c r="M60" i="3"/>
  <c r="M61" i="3"/>
  <c r="M62" i="3"/>
  <c r="EK5" i="3"/>
  <c r="EK23" i="3"/>
  <c r="EK38" i="3"/>
  <c r="EK52" i="3"/>
  <c r="EJ5" i="3"/>
  <c r="EJ23" i="3"/>
  <c r="EJ38" i="3"/>
  <c r="EJ52" i="3"/>
  <c r="DK6" i="3"/>
  <c r="DK7" i="3"/>
  <c r="DK8" i="3"/>
  <c r="DK9" i="3"/>
  <c r="DK10" i="3"/>
  <c r="DK11" i="3"/>
  <c r="DK12" i="3"/>
  <c r="DK13" i="3"/>
  <c r="DK14" i="3"/>
  <c r="DK15" i="3"/>
  <c r="DK16" i="3"/>
  <c r="DK17" i="3"/>
  <c r="DK18" i="3"/>
  <c r="DK19" i="3"/>
  <c r="DK20" i="3"/>
  <c r="DK21" i="3"/>
  <c r="DK24" i="3"/>
  <c r="DK25" i="3"/>
  <c r="DK26" i="3"/>
  <c r="DK27" i="3"/>
  <c r="DK28" i="3"/>
  <c r="DK29" i="3"/>
  <c r="DK30" i="3"/>
  <c r="DK31" i="3"/>
  <c r="DK32" i="3"/>
  <c r="DK33" i="3"/>
  <c r="DK34" i="3"/>
  <c r="DK35" i="3"/>
  <c r="DK36" i="3"/>
  <c r="DK39" i="3"/>
  <c r="DK40" i="3"/>
  <c r="DK41" i="3"/>
  <c r="DK42" i="3"/>
  <c r="DK43" i="3"/>
  <c r="DK44" i="3"/>
  <c r="DK45" i="3"/>
  <c r="DK46" i="3"/>
  <c r="DK47" i="3"/>
  <c r="DK48" i="3"/>
  <c r="DK49" i="3"/>
  <c r="DK50" i="3"/>
  <c r="DK53" i="3"/>
  <c r="DK54" i="3"/>
  <c r="DK55" i="3"/>
  <c r="DK56" i="3"/>
  <c r="DK57" i="3"/>
  <c r="DK58" i="3"/>
  <c r="DK59" i="3"/>
  <c r="DK60" i="3"/>
  <c r="DK61" i="3"/>
  <c r="DK62" i="3"/>
  <c r="CW6" i="3"/>
  <c r="CW7" i="3"/>
  <c r="CW8" i="3"/>
  <c r="CW9" i="3"/>
  <c r="CW10" i="3"/>
  <c r="CW11" i="3"/>
  <c r="CW12" i="3"/>
  <c r="CW13" i="3"/>
  <c r="CW14" i="3"/>
  <c r="CW15" i="3"/>
  <c r="CW16" i="3"/>
  <c r="CW17" i="3"/>
  <c r="CW18" i="3"/>
  <c r="CW19" i="3"/>
  <c r="CW20" i="3"/>
  <c r="CW21" i="3"/>
  <c r="CW24" i="3"/>
  <c r="CW25" i="3"/>
  <c r="CW26" i="3"/>
  <c r="CW27" i="3"/>
  <c r="CW28" i="3"/>
  <c r="CW29" i="3"/>
  <c r="CW30" i="3"/>
  <c r="CW31" i="3"/>
  <c r="CW32" i="3"/>
  <c r="CW33" i="3"/>
  <c r="CW34" i="3"/>
  <c r="CW35" i="3"/>
  <c r="CW36" i="3"/>
  <c r="CW39" i="3"/>
  <c r="CW40" i="3"/>
  <c r="CW41" i="3"/>
  <c r="CW42" i="3"/>
  <c r="CW43" i="3"/>
  <c r="CW44" i="3"/>
  <c r="CW45" i="3"/>
  <c r="CW46" i="3"/>
  <c r="CW47" i="3"/>
  <c r="CW48" i="3"/>
  <c r="CW49" i="3"/>
  <c r="CW50" i="3"/>
  <c r="CW53" i="3"/>
  <c r="CW54" i="3"/>
  <c r="CW55" i="3"/>
  <c r="CW56" i="3"/>
  <c r="CW57" i="3"/>
  <c r="CW58" i="3"/>
  <c r="CW59" i="3"/>
  <c r="CW60" i="3"/>
  <c r="CW61" i="3"/>
  <c r="CW62" i="3"/>
  <c r="CI6" i="3"/>
  <c r="CI7" i="3"/>
  <c r="CI8" i="3"/>
  <c r="CI9" i="3"/>
  <c r="CI10" i="3"/>
  <c r="CI11" i="3"/>
  <c r="CI12" i="3"/>
  <c r="CI13" i="3"/>
  <c r="CI14" i="3"/>
  <c r="CI15" i="3"/>
  <c r="CI16" i="3"/>
  <c r="CI17" i="3"/>
  <c r="CI18" i="3"/>
  <c r="CI19" i="3"/>
  <c r="CI20" i="3"/>
  <c r="CI21" i="3"/>
  <c r="CI24" i="3"/>
  <c r="CI25" i="3"/>
  <c r="CI26" i="3"/>
  <c r="CI27" i="3"/>
  <c r="CI28" i="3"/>
  <c r="CI29" i="3"/>
  <c r="CI30" i="3"/>
  <c r="CI31" i="3"/>
  <c r="CI32" i="3"/>
  <c r="CI33" i="3"/>
  <c r="CI34" i="3"/>
  <c r="CI35" i="3"/>
  <c r="CI36" i="3"/>
  <c r="CI39" i="3"/>
  <c r="CI40" i="3"/>
  <c r="CI41" i="3"/>
  <c r="CI42" i="3"/>
  <c r="CI43" i="3"/>
  <c r="CI44" i="3"/>
  <c r="CI45" i="3"/>
  <c r="CI46" i="3"/>
  <c r="CI47" i="3"/>
  <c r="CI48" i="3"/>
  <c r="CI49" i="3"/>
  <c r="CI50" i="3"/>
  <c r="CI53" i="3"/>
  <c r="CI54" i="3"/>
  <c r="CI55" i="3"/>
  <c r="CI56" i="3"/>
  <c r="CI57" i="3"/>
  <c r="CI58" i="3"/>
  <c r="CI59" i="3"/>
  <c r="CI60" i="3"/>
  <c r="CI62" i="3"/>
  <c r="BU6" i="3"/>
  <c r="BU7" i="3"/>
  <c r="BU8" i="3"/>
  <c r="BU9" i="3"/>
  <c r="BU10" i="3"/>
  <c r="BU11" i="3"/>
  <c r="BU12" i="3"/>
  <c r="BU13" i="3"/>
  <c r="BU14" i="3"/>
  <c r="BU15" i="3"/>
  <c r="BU16" i="3"/>
  <c r="BU17" i="3"/>
  <c r="BU18" i="3"/>
  <c r="BU19" i="3"/>
  <c r="BU20" i="3"/>
  <c r="BU21" i="3"/>
  <c r="BU25" i="3"/>
  <c r="BU26" i="3"/>
  <c r="BU27" i="3"/>
  <c r="BU28" i="3"/>
  <c r="BU29" i="3"/>
  <c r="BU30" i="3"/>
  <c r="BU31" i="3"/>
  <c r="BU32" i="3"/>
  <c r="BU33" i="3"/>
  <c r="BU34" i="3"/>
  <c r="BU35" i="3"/>
  <c r="BU36" i="3"/>
  <c r="BU39" i="3"/>
  <c r="BU40" i="3"/>
  <c r="BU41" i="3"/>
  <c r="BU42" i="3"/>
  <c r="BU43" i="3"/>
  <c r="BU44" i="3"/>
  <c r="BU45" i="3"/>
  <c r="BU46" i="3"/>
  <c r="BU47" i="3"/>
  <c r="BU48" i="3"/>
  <c r="BU49" i="3"/>
  <c r="BU50" i="3"/>
  <c r="BU53" i="3"/>
  <c r="BU54" i="3"/>
  <c r="BU55" i="3"/>
  <c r="BU56" i="3"/>
  <c r="BU57" i="3"/>
  <c r="BU58" i="3"/>
  <c r="BU59" i="3"/>
  <c r="BU60" i="3"/>
  <c r="BU61" i="3"/>
  <c r="BU62" i="3"/>
  <c r="BG6" i="3"/>
  <c r="BG7" i="3"/>
  <c r="BG8" i="3"/>
  <c r="BG9" i="3"/>
  <c r="BG10" i="3"/>
  <c r="BG11" i="3"/>
  <c r="BG12" i="3"/>
  <c r="BG13" i="3"/>
  <c r="BG14" i="3"/>
  <c r="BG15" i="3"/>
  <c r="BG16" i="3"/>
  <c r="BG17" i="3"/>
  <c r="BG18" i="3"/>
  <c r="BG19" i="3"/>
  <c r="BG20" i="3"/>
  <c r="BG21" i="3"/>
  <c r="BG24" i="3"/>
  <c r="BG25" i="3"/>
  <c r="BG26" i="3"/>
  <c r="BG27" i="3"/>
  <c r="BG28" i="3"/>
  <c r="BG29" i="3"/>
  <c r="BG30" i="3"/>
  <c r="BG31" i="3"/>
  <c r="BG32" i="3"/>
  <c r="BG33" i="3"/>
  <c r="BG34" i="3"/>
  <c r="BG35" i="3"/>
  <c r="BG36" i="3"/>
  <c r="BG39" i="3"/>
  <c r="BG40" i="3"/>
  <c r="BG41" i="3"/>
  <c r="BG42" i="3"/>
  <c r="BG43" i="3"/>
  <c r="BG44" i="3"/>
  <c r="BG45" i="3"/>
  <c r="BG46" i="3"/>
  <c r="BG47" i="3"/>
  <c r="BG48" i="3"/>
  <c r="BG49" i="3"/>
  <c r="BG50" i="3"/>
  <c r="BG53" i="3"/>
  <c r="BG54" i="3"/>
  <c r="BG55" i="3"/>
  <c r="BG56" i="3"/>
  <c r="BG57" i="3"/>
  <c r="BG58" i="3"/>
  <c r="BG59" i="3"/>
  <c r="BG60" i="3"/>
  <c r="BG62" i="3"/>
  <c r="AS6" i="3"/>
  <c r="EK6" i="3" s="1"/>
  <c r="AS7" i="3"/>
  <c r="EK7" i="3" s="1"/>
  <c r="AS8" i="3"/>
  <c r="EK8" i="3" s="1"/>
  <c r="AS9" i="3"/>
  <c r="EK9" i="3" s="1"/>
  <c r="AS10" i="3"/>
  <c r="EK10" i="3" s="1"/>
  <c r="AS11" i="3"/>
  <c r="EK11" i="3" s="1"/>
  <c r="AS12" i="3"/>
  <c r="EK12" i="3" s="1"/>
  <c r="AS13" i="3"/>
  <c r="EK13" i="3" s="1"/>
  <c r="AS14" i="3"/>
  <c r="EK14" i="3" s="1"/>
  <c r="AS15" i="3"/>
  <c r="EK15" i="3" s="1"/>
  <c r="AS16" i="3"/>
  <c r="EK16" i="3" s="1"/>
  <c r="AS17" i="3"/>
  <c r="EK17" i="3" s="1"/>
  <c r="AS18" i="3"/>
  <c r="EK18" i="3" s="1"/>
  <c r="AS19" i="3"/>
  <c r="EK19" i="3" s="1"/>
  <c r="AS20" i="3"/>
  <c r="EK20" i="3" s="1"/>
  <c r="AS21" i="3"/>
  <c r="EK21" i="3" s="1"/>
  <c r="AS24" i="3"/>
  <c r="EK24" i="3" s="1"/>
  <c r="AS25" i="3"/>
  <c r="EK25" i="3" s="1"/>
  <c r="AS26" i="3"/>
  <c r="EK26" i="3" s="1"/>
  <c r="AS27" i="3"/>
  <c r="EK27" i="3" s="1"/>
  <c r="AS28" i="3"/>
  <c r="EK28" i="3" s="1"/>
  <c r="AS29" i="3"/>
  <c r="EK29" i="3" s="1"/>
  <c r="AS30" i="3"/>
  <c r="EK30" i="3" s="1"/>
  <c r="AS31" i="3"/>
  <c r="AS32" i="3"/>
  <c r="EK32" i="3" s="1"/>
  <c r="AS33" i="3"/>
  <c r="EK33" i="3" s="1"/>
  <c r="AS34" i="3"/>
  <c r="EK34" i="3" s="1"/>
  <c r="AS35" i="3"/>
  <c r="EK35" i="3" s="1"/>
  <c r="AS36" i="3"/>
  <c r="EK36" i="3" s="1"/>
  <c r="AS39" i="3"/>
  <c r="EK39" i="3" s="1"/>
  <c r="AS40" i="3"/>
  <c r="EK40" i="3" s="1"/>
  <c r="AS41" i="3"/>
  <c r="EK41" i="3" s="1"/>
  <c r="AS42" i="3"/>
  <c r="EK42" i="3" s="1"/>
  <c r="AS43" i="3"/>
  <c r="EK43" i="3" s="1"/>
  <c r="AS44" i="3"/>
  <c r="EK44" i="3" s="1"/>
  <c r="AS45" i="3"/>
  <c r="EK45" i="3" s="1"/>
  <c r="AS46" i="3"/>
  <c r="EK46" i="3" s="1"/>
  <c r="AS47" i="3"/>
  <c r="EK47" i="3" s="1"/>
  <c r="AS48" i="3"/>
  <c r="EK48" i="3" s="1"/>
  <c r="AS49" i="3"/>
  <c r="EK49" i="3" s="1"/>
  <c r="AS50" i="3"/>
  <c r="EK50" i="3" s="1"/>
  <c r="AS53" i="3"/>
  <c r="EK53" i="3" s="1"/>
  <c r="AS54" i="3"/>
  <c r="EK54" i="3" s="1"/>
  <c r="AS55" i="3"/>
  <c r="EK55" i="3" s="1"/>
  <c r="AS56" i="3"/>
  <c r="EK56" i="3" s="1"/>
  <c r="AS57" i="3"/>
  <c r="EK57" i="3" s="1"/>
  <c r="AS58" i="3"/>
  <c r="EK58" i="3" s="1"/>
  <c r="AS59" i="3"/>
  <c r="EK59" i="3" s="1"/>
  <c r="AS60" i="3"/>
  <c r="EK60" i="3" s="1"/>
  <c r="AS61" i="3"/>
  <c r="EK61" i="3" s="1"/>
  <c r="AS62" i="3"/>
  <c r="EK62" i="3" s="1"/>
  <c r="AB6" i="3"/>
  <c r="AB7" i="3"/>
  <c r="AB8" i="3"/>
  <c r="AB9" i="3"/>
  <c r="AB10" i="3"/>
  <c r="AB11" i="3"/>
  <c r="AB12" i="3"/>
  <c r="AB13" i="3"/>
  <c r="AB14" i="3"/>
  <c r="AB15" i="3"/>
  <c r="AB16" i="3"/>
  <c r="AB17" i="3"/>
  <c r="AB18" i="3"/>
  <c r="AB19" i="3"/>
  <c r="AB20" i="3"/>
  <c r="AB21" i="3"/>
  <c r="AB24" i="3"/>
  <c r="AB25" i="3"/>
  <c r="AB26" i="3"/>
  <c r="AB27" i="3"/>
  <c r="AB28" i="3"/>
  <c r="AB29" i="3"/>
  <c r="AB30" i="3"/>
  <c r="AB31" i="3"/>
  <c r="AB32" i="3"/>
  <c r="AB33" i="3"/>
  <c r="AB34" i="3"/>
  <c r="AB35" i="3"/>
  <c r="AB36" i="3"/>
  <c r="AB39" i="3"/>
  <c r="AB40" i="3"/>
  <c r="AB41" i="3"/>
  <c r="AB42" i="3"/>
  <c r="AB43" i="3"/>
  <c r="AB44" i="3"/>
  <c r="AB45" i="3"/>
  <c r="AB46" i="3"/>
  <c r="AB47" i="3"/>
  <c r="AB48" i="3"/>
  <c r="AB49" i="3"/>
  <c r="AB50" i="3"/>
  <c r="AB53" i="3"/>
  <c r="AB54" i="3"/>
  <c r="AB55" i="3"/>
  <c r="AB56" i="3"/>
  <c r="AB57" i="3"/>
  <c r="AB58" i="3"/>
  <c r="AB59" i="3"/>
  <c r="AB60" i="3"/>
  <c r="AB62" i="3"/>
  <c r="EM54" i="1"/>
  <c r="EM40" i="1"/>
  <c r="EM25" i="1"/>
  <c r="EM7" i="1"/>
  <c r="DY54" i="1"/>
  <c r="DY40" i="1"/>
  <c r="DY25" i="1"/>
  <c r="DY7" i="1"/>
  <c r="DK54" i="1"/>
  <c r="DK40" i="1"/>
  <c r="DK25" i="1"/>
  <c r="DK7" i="1"/>
  <c r="CW54" i="1"/>
  <c r="CW40" i="1"/>
  <c r="CW25" i="1"/>
  <c r="CV25" i="1"/>
  <c r="CW7" i="1"/>
  <c r="CI54" i="1"/>
  <c r="CI40" i="1"/>
  <c r="CI25" i="1"/>
  <c r="CI7" i="1"/>
  <c r="BU54" i="1"/>
  <c r="BU40" i="1"/>
  <c r="BU25" i="1"/>
  <c r="BU7" i="1"/>
  <c r="BD54" i="1"/>
  <c r="BD40" i="1"/>
  <c r="BD25" i="1"/>
  <c r="BD7" i="1"/>
  <c r="AP54" i="1"/>
  <c r="AP40" i="1"/>
  <c r="AP25" i="1"/>
  <c r="AP7" i="1"/>
  <c r="AB54" i="1"/>
  <c r="AB40" i="1"/>
  <c r="AB25" i="1"/>
  <c r="AB7" i="1"/>
  <c r="N54" i="1"/>
  <c r="N40" i="1"/>
  <c r="N25" i="1"/>
  <c r="N7" i="1"/>
  <c r="AP6" i="1" l="1"/>
  <c r="N4" i="3"/>
  <c r="N22" i="3"/>
  <c r="N37" i="3"/>
  <c r="N51" i="3"/>
  <c r="BD6" i="1"/>
  <c r="AB4" i="3"/>
  <c r="AB22" i="3"/>
  <c r="BD41" i="1"/>
  <c r="AB37" i="3"/>
  <c r="AB51" i="3"/>
  <c r="BU6" i="1"/>
  <c r="AS4" i="3"/>
  <c r="AS22" i="3"/>
  <c r="AS37" i="3"/>
  <c r="AS51" i="3"/>
  <c r="BG4" i="3"/>
  <c r="BG22" i="3"/>
  <c r="BG37" i="3"/>
  <c r="CI6" i="1"/>
  <c r="BG51" i="3"/>
  <c r="BU4" i="3"/>
  <c r="BU22" i="3"/>
  <c r="BU37" i="3"/>
  <c r="BU51" i="3"/>
  <c r="CI4" i="3"/>
  <c r="CI22" i="3"/>
  <c r="CI37" i="3"/>
  <c r="CI51" i="3"/>
  <c r="DY6" i="1"/>
  <c r="CW4" i="3"/>
  <c r="CW22" i="3"/>
  <c r="CW37" i="3"/>
  <c r="CW51" i="3"/>
  <c r="EM6" i="1"/>
  <c r="DK4" i="3"/>
  <c r="DK22" i="3"/>
  <c r="DK37" i="3"/>
  <c r="DK51" i="3"/>
  <c r="DX60" i="3"/>
  <c r="DX59" i="3"/>
  <c r="DX58" i="3"/>
  <c r="DX57" i="3"/>
  <c r="DX56" i="3"/>
  <c r="DX55" i="3"/>
  <c r="DX54" i="3"/>
  <c r="DX53" i="3"/>
  <c r="DX50" i="3"/>
  <c r="DX49" i="3"/>
  <c r="DX48" i="3"/>
  <c r="DX47" i="3"/>
  <c r="DX46" i="3"/>
  <c r="DX45" i="3"/>
  <c r="DX44" i="3"/>
  <c r="DX43" i="3"/>
  <c r="DX42" i="3"/>
  <c r="DX41" i="3"/>
  <c r="DX40" i="3"/>
  <c r="DX39" i="3"/>
  <c r="DX36" i="3"/>
  <c r="DX35" i="3"/>
  <c r="DX34" i="3"/>
  <c r="DX33" i="3"/>
  <c r="DX32" i="3"/>
  <c r="DX31" i="3"/>
  <c r="DX30" i="3"/>
  <c r="DX29" i="3"/>
  <c r="DX28" i="3"/>
  <c r="DX27" i="3"/>
  <c r="DX26" i="3"/>
  <c r="DX25" i="3"/>
  <c r="DX24" i="3"/>
  <c r="DX21" i="3"/>
  <c r="DX20" i="3"/>
  <c r="DX19" i="3"/>
  <c r="DX18" i="3"/>
  <c r="DX17" i="3"/>
  <c r="DX16" i="3"/>
  <c r="DX15" i="3"/>
  <c r="DX14" i="3"/>
  <c r="DX13" i="3"/>
  <c r="DX12" i="3"/>
  <c r="DX11" i="3"/>
  <c r="DX10" i="3"/>
  <c r="DX9" i="3"/>
  <c r="DX8" i="3"/>
  <c r="DX7" i="3"/>
  <c r="DX6" i="3"/>
  <c r="EK31" i="3"/>
  <c r="DX62" i="3"/>
  <c r="CI8" i="1"/>
  <c r="CI41" i="1"/>
  <c r="BD55" i="1"/>
  <c r="EM26" i="1"/>
  <c r="EM41" i="1"/>
  <c r="EM55" i="1"/>
  <c r="EM8" i="1"/>
  <c r="DY26" i="1"/>
  <c r="DY41" i="1"/>
  <c r="DY55" i="1"/>
  <c r="DY8" i="1"/>
  <c r="DK6" i="1"/>
  <c r="CW6" i="1"/>
  <c r="CI26" i="1"/>
  <c r="BU55" i="1"/>
  <c r="BU26" i="1"/>
  <c r="BU41" i="1"/>
  <c r="BU8" i="1"/>
  <c r="BD26" i="1"/>
  <c r="BD8" i="1"/>
  <c r="AP26" i="1"/>
  <c r="AP41" i="1"/>
  <c r="AP55" i="1"/>
  <c r="AP8" i="1"/>
  <c r="N6" i="1"/>
  <c r="AB6" i="1"/>
  <c r="AB41" i="1" s="1"/>
  <c r="DJ6" i="3"/>
  <c r="DJ7" i="3"/>
  <c r="DJ8" i="3"/>
  <c r="DJ9" i="3"/>
  <c r="DJ10" i="3"/>
  <c r="DJ11" i="3"/>
  <c r="DJ12" i="3"/>
  <c r="DJ13" i="3"/>
  <c r="DJ14" i="3"/>
  <c r="DJ15" i="3"/>
  <c r="DJ16" i="3"/>
  <c r="DJ17" i="3"/>
  <c r="DJ18" i="3"/>
  <c r="DJ19" i="3"/>
  <c r="DJ20" i="3"/>
  <c r="DJ21" i="3"/>
  <c r="DJ24" i="3"/>
  <c r="DJ25" i="3"/>
  <c r="DJ26" i="3"/>
  <c r="DJ27" i="3"/>
  <c r="DJ28" i="3"/>
  <c r="DJ29" i="3"/>
  <c r="DJ30" i="3"/>
  <c r="DJ31" i="3"/>
  <c r="DJ32" i="3"/>
  <c r="DJ33" i="3"/>
  <c r="DJ34" i="3"/>
  <c r="DJ35" i="3"/>
  <c r="DJ36" i="3"/>
  <c r="DJ39" i="3"/>
  <c r="DJ40" i="3"/>
  <c r="DJ41" i="3"/>
  <c r="DJ42" i="3"/>
  <c r="DJ43" i="3"/>
  <c r="DJ44" i="3"/>
  <c r="DJ45" i="3"/>
  <c r="DJ46" i="3"/>
  <c r="DJ47" i="3"/>
  <c r="DJ48" i="3"/>
  <c r="DJ49" i="3"/>
  <c r="DJ50" i="3"/>
  <c r="DJ53" i="3"/>
  <c r="DJ54" i="3"/>
  <c r="DJ55" i="3"/>
  <c r="DJ56" i="3"/>
  <c r="DJ57" i="3"/>
  <c r="DJ58" i="3"/>
  <c r="DJ59" i="3"/>
  <c r="DJ60" i="3"/>
  <c r="DJ61" i="3"/>
  <c r="DJ62" i="3"/>
  <c r="CV6" i="3"/>
  <c r="CV7" i="3"/>
  <c r="CV8" i="3"/>
  <c r="CV9" i="3"/>
  <c r="CV10" i="3"/>
  <c r="CV11" i="3"/>
  <c r="CV12" i="3"/>
  <c r="CV13" i="3"/>
  <c r="CV14" i="3"/>
  <c r="CV15" i="3"/>
  <c r="CV16" i="3"/>
  <c r="CV17" i="3"/>
  <c r="CV18" i="3"/>
  <c r="CV19" i="3"/>
  <c r="CV20" i="3"/>
  <c r="CV21" i="3"/>
  <c r="CV24" i="3"/>
  <c r="CV25" i="3"/>
  <c r="CV26" i="3"/>
  <c r="CV27" i="3"/>
  <c r="CV28" i="3"/>
  <c r="CV29" i="3"/>
  <c r="CV30" i="3"/>
  <c r="CV31" i="3"/>
  <c r="CV32" i="3"/>
  <c r="CV33" i="3"/>
  <c r="CV34" i="3"/>
  <c r="CV35" i="3"/>
  <c r="CV36" i="3"/>
  <c r="CV39" i="3"/>
  <c r="CV40" i="3"/>
  <c r="CV41" i="3"/>
  <c r="CV42" i="3"/>
  <c r="CV43" i="3"/>
  <c r="CV44" i="3"/>
  <c r="CV45" i="3"/>
  <c r="CV46" i="3"/>
  <c r="CV47" i="3"/>
  <c r="CV48" i="3"/>
  <c r="CV49" i="3"/>
  <c r="CV50" i="3"/>
  <c r="CV53" i="3"/>
  <c r="CV54" i="3"/>
  <c r="CV55" i="3"/>
  <c r="CV56" i="3"/>
  <c r="CV57" i="3"/>
  <c r="CV58" i="3"/>
  <c r="CV59" i="3"/>
  <c r="CV60" i="3"/>
  <c r="CV61" i="3"/>
  <c r="CV62" i="3"/>
  <c r="CH6" i="3"/>
  <c r="CH7" i="3"/>
  <c r="CH8" i="3"/>
  <c r="CH9" i="3"/>
  <c r="CH10" i="3"/>
  <c r="CH11" i="3"/>
  <c r="CH12" i="3"/>
  <c r="CH13" i="3"/>
  <c r="CH14" i="3"/>
  <c r="CH15" i="3"/>
  <c r="CH16" i="3"/>
  <c r="CH17" i="3"/>
  <c r="CH18" i="3"/>
  <c r="CH19" i="3"/>
  <c r="CH20" i="3"/>
  <c r="CH21" i="3"/>
  <c r="CH24" i="3"/>
  <c r="CH25" i="3"/>
  <c r="CH26" i="3"/>
  <c r="CH27" i="3"/>
  <c r="CH28" i="3"/>
  <c r="CH29" i="3"/>
  <c r="CH30" i="3"/>
  <c r="CH31" i="3"/>
  <c r="CH32" i="3"/>
  <c r="CH33" i="3"/>
  <c r="CH34" i="3"/>
  <c r="CH35" i="3"/>
  <c r="CH36" i="3"/>
  <c r="CH39" i="3"/>
  <c r="CH40" i="3"/>
  <c r="CH41" i="3"/>
  <c r="CH42" i="3"/>
  <c r="CH43" i="3"/>
  <c r="CH44" i="3"/>
  <c r="CH45" i="3"/>
  <c r="CH46" i="3"/>
  <c r="CH47" i="3"/>
  <c r="CH48" i="3"/>
  <c r="CH49" i="3"/>
  <c r="CH50" i="3"/>
  <c r="CH53" i="3"/>
  <c r="CH54" i="3"/>
  <c r="CH55" i="3"/>
  <c r="CH56" i="3"/>
  <c r="CH57" i="3"/>
  <c r="CH58" i="3"/>
  <c r="CH59" i="3"/>
  <c r="CH60" i="3"/>
  <c r="CH61" i="3"/>
  <c r="CH62" i="3"/>
  <c r="BT6" i="3"/>
  <c r="BT7" i="3"/>
  <c r="BT8" i="3"/>
  <c r="BT9" i="3"/>
  <c r="BT10" i="3"/>
  <c r="BT11" i="3"/>
  <c r="BT12" i="3"/>
  <c r="BT13" i="3"/>
  <c r="BT14" i="3"/>
  <c r="BT15" i="3"/>
  <c r="BT16" i="3"/>
  <c r="BT17" i="3"/>
  <c r="BT18" i="3"/>
  <c r="BT19" i="3"/>
  <c r="BT20" i="3"/>
  <c r="BT21" i="3"/>
  <c r="BT24" i="3"/>
  <c r="BT25" i="3"/>
  <c r="BT26" i="3"/>
  <c r="BT27" i="3"/>
  <c r="BT28" i="3"/>
  <c r="BT29" i="3"/>
  <c r="BT30" i="3"/>
  <c r="BT31" i="3"/>
  <c r="BT32" i="3"/>
  <c r="BT33" i="3"/>
  <c r="BT34" i="3"/>
  <c r="BT35" i="3"/>
  <c r="BT36" i="3"/>
  <c r="BT39" i="3"/>
  <c r="BT40" i="3"/>
  <c r="BT41" i="3"/>
  <c r="BT42" i="3"/>
  <c r="BT43" i="3"/>
  <c r="BT44" i="3"/>
  <c r="BT45" i="3"/>
  <c r="BT46" i="3"/>
  <c r="BT47" i="3"/>
  <c r="BT48" i="3"/>
  <c r="BT49" i="3"/>
  <c r="BT50" i="3"/>
  <c r="BT53" i="3"/>
  <c r="BT54" i="3"/>
  <c r="BT55" i="3"/>
  <c r="BT56" i="3"/>
  <c r="BT57" i="3"/>
  <c r="BT58" i="3"/>
  <c r="BT59" i="3"/>
  <c r="BT60" i="3"/>
  <c r="BT61" i="3"/>
  <c r="BT62" i="3"/>
  <c r="BF6" i="3"/>
  <c r="BF7" i="3"/>
  <c r="BF8" i="3"/>
  <c r="BF9" i="3"/>
  <c r="BF10" i="3"/>
  <c r="BF11" i="3"/>
  <c r="BF12" i="3"/>
  <c r="BF13" i="3"/>
  <c r="BF14" i="3"/>
  <c r="BF15" i="3"/>
  <c r="BF16" i="3"/>
  <c r="BF17" i="3"/>
  <c r="BF18" i="3"/>
  <c r="BF19" i="3"/>
  <c r="BF20" i="3"/>
  <c r="BF21" i="3"/>
  <c r="BF24" i="3"/>
  <c r="BF25" i="3"/>
  <c r="BF26" i="3"/>
  <c r="BF27" i="3"/>
  <c r="BF28" i="3"/>
  <c r="BF29" i="3"/>
  <c r="BF30" i="3"/>
  <c r="BF31" i="3"/>
  <c r="BF32" i="3"/>
  <c r="BF33" i="3"/>
  <c r="BF34" i="3"/>
  <c r="BF35" i="3"/>
  <c r="BF36" i="3"/>
  <c r="BF39" i="3"/>
  <c r="BF40" i="3"/>
  <c r="BF41" i="3"/>
  <c r="BF42" i="3"/>
  <c r="BF43" i="3"/>
  <c r="BF44" i="3"/>
  <c r="BF45" i="3"/>
  <c r="BF46" i="3"/>
  <c r="BF47" i="3"/>
  <c r="BF48" i="3"/>
  <c r="BF49" i="3"/>
  <c r="BF50" i="3"/>
  <c r="BF53" i="3"/>
  <c r="BF54" i="3"/>
  <c r="BF55" i="3"/>
  <c r="BF56" i="3"/>
  <c r="BF57" i="3"/>
  <c r="BF58" i="3"/>
  <c r="BF59" i="3"/>
  <c r="BF60" i="3"/>
  <c r="BF61" i="3"/>
  <c r="BF62" i="3"/>
  <c r="AR6" i="3"/>
  <c r="AR7" i="3"/>
  <c r="AR8" i="3"/>
  <c r="EJ8" i="3" s="1"/>
  <c r="AR9" i="3"/>
  <c r="AR10" i="3"/>
  <c r="AR11" i="3"/>
  <c r="AR12" i="3"/>
  <c r="EJ12" i="3" s="1"/>
  <c r="AR13" i="3"/>
  <c r="AR14" i="3"/>
  <c r="AR15" i="3"/>
  <c r="AR16" i="3"/>
  <c r="EJ16" i="3" s="1"/>
  <c r="AR17" i="3"/>
  <c r="AR18" i="3"/>
  <c r="AR19" i="3"/>
  <c r="AR20" i="3"/>
  <c r="EJ20" i="3" s="1"/>
  <c r="AR21" i="3"/>
  <c r="AR24" i="3"/>
  <c r="AR25" i="3"/>
  <c r="AR26" i="3"/>
  <c r="EJ26" i="3" s="1"/>
  <c r="AR27" i="3"/>
  <c r="AR28" i="3"/>
  <c r="AR29" i="3"/>
  <c r="AR30" i="3"/>
  <c r="EJ30" i="3" s="1"/>
  <c r="AR31" i="3"/>
  <c r="AR32" i="3"/>
  <c r="AR33" i="3"/>
  <c r="AR34" i="3"/>
  <c r="EJ34" i="3" s="1"/>
  <c r="AR35" i="3"/>
  <c r="AR36" i="3"/>
  <c r="AR39" i="3"/>
  <c r="AR40" i="3"/>
  <c r="EJ40" i="3" s="1"/>
  <c r="AR41" i="3"/>
  <c r="AR42" i="3"/>
  <c r="AR43" i="3"/>
  <c r="AR44" i="3"/>
  <c r="EJ44" i="3" s="1"/>
  <c r="AR45" i="3"/>
  <c r="AR46" i="3"/>
  <c r="AR47" i="3"/>
  <c r="AR48" i="3"/>
  <c r="EJ48" i="3" s="1"/>
  <c r="AR49" i="3"/>
  <c r="AR50" i="3"/>
  <c r="AR53" i="3"/>
  <c r="AR54" i="3"/>
  <c r="EJ54" i="3" s="1"/>
  <c r="AR55" i="3"/>
  <c r="AR56" i="3"/>
  <c r="AR57" i="3"/>
  <c r="AR58" i="3"/>
  <c r="EJ58" i="3" s="1"/>
  <c r="AR59" i="3"/>
  <c r="AR60" i="3"/>
  <c r="AR61" i="3"/>
  <c r="AR62" i="3"/>
  <c r="EJ62" i="3" s="1"/>
  <c r="AA6" i="3"/>
  <c r="AA7" i="3"/>
  <c r="AA8" i="3"/>
  <c r="AA9" i="3"/>
  <c r="AA10" i="3"/>
  <c r="AA11" i="3"/>
  <c r="AA12" i="3"/>
  <c r="AA13" i="3"/>
  <c r="AA14" i="3"/>
  <c r="AA15" i="3"/>
  <c r="AA16" i="3"/>
  <c r="AA17" i="3"/>
  <c r="AA18" i="3"/>
  <c r="AA19" i="3"/>
  <c r="AA20" i="3"/>
  <c r="AA21" i="3"/>
  <c r="AA24" i="3"/>
  <c r="AA25" i="3"/>
  <c r="AA26" i="3"/>
  <c r="AA27" i="3"/>
  <c r="AA28" i="3"/>
  <c r="AA29" i="3"/>
  <c r="AA30" i="3"/>
  <c r="AA31" i="3"/>
  <c r="AA32" i="3"/>
  <c r="AA33" i="3"/>
  <c r="AA34" i="3"/>
  <c r="AA35" i="3"/>
  <c r="AA36" i="3"/>
  <c r="AA39" i="3"/>
  <c r="AA40" i="3"/>
  <c r="AA41" i="3"/>
  <c r="AA42" i="3"/>
  <c r="AA43" i="3"/>
  <c r="AA44" i="3"/>
  <c r="AA45" i="3"/>
  <c r="AA46" i="3"/>
  <c r="AA47" i="3"/>
  <c r="AA48" i="3"/>
  <c r="AA49" i="3"/>
  <c r="AA50" i="3"/>
  <c r="AA53" i="3"/>
  <c r="AA54" i="3"/>
  <c r="AA55" i="3"/>
  <c r="AA56" i="3"/>
  <c r="AA57" i="3"/>
  <c r="AA58" i="3"/>
  <c r="AA59" i="3"/>
  <c r="AA60" i="3"/>
  <c r="AA61" i="3"/>
  <c r="AA62" i="3"/>
  <c r="CV7" i="1"/>
  <c r="CV40" i="1"/>
  <c r="CV54" i="1"/>
  <c r="EL7" i="1"/>
  <c r="EL25" i="1"/>
  <c r="EL40" i="1"/>
  <c r="EL54" i="1"/>
  <c r="DX7" i="1"/>
  <c r="DX25" i="1"/>
  <c r="DX40" i="1"/>
  <c r="DX54" i="1"/>
  <c r="DJ7" i="1"/>
  <c r="DJ25" i="1"/>
  <c r="DJ40" i="1"/>
  <c r="DJ54" i="1"/>
  <c r="CH7" i="1"/>
  <c r="CH54" i="1"/>
  <c r="CH40" i="1"/>
  <c r="CH25" i="1"/>
  <c r="BT7" i="1"/>
  <c r="BT54" i="1"/>
  <c r="BT40" i="1"/>
  <c r="BT25" i="1"/>
  <c r="BC7" i="1"/>
  <c r="BC54" i="1"/>
  <c r="BC40" i="1"/>
  <c r="BC25" i="1"/>
  <c r="AO7" i="1"/>
  <c r="AO54" i="1"/>
  <c r="AO40" i="1"/>
  <c r="AO25" i="1"/>
  <c r="AA7" i="1"/>
  <c r="AA54" i="1"/>
  <c r="AA40" i="1"/>
  <c r="AA25" i="1"/>
  <c r="M7" i="1"/>
  <c r="M54" i="1"/>
  <c r="M40" i="1"/>
  <c r="M25" i="1"/>
  <c r="M22" i="3" l="1"/>
  <c r="M37" i="3"/>
  <c r="M51" i="3"/>
  <c r="M4" i="3"/>
  <c r="CW26" i="1"/>
  <c r="BU3" i="3"/>
  <c r="DK41" i="1"/>
  <c r="CI3" i="3"/>
  <c r="DK55" i="1"/>
  <c r="DK26" i="1"/>
  <c r="DK3" i="3"/>
  <c r="CW3" i="3"/>
  <c r="CI55" i="1"/>
  <c r="BG3" i="3"/>
  <c r="EK51" i="3"/>
  <c r="EK37" i="3"/>
  <c r="EK22" i="3"/>
  <c r="EK4" i="3"/>
  <c r="DX51" i="3"/>
  <c r="DX37" i="3"/>
  <c r="DX22" i="3"/>
  <c r="DX4" i="3"/>
  <c r="N3" i="3"/>
  <c r="EJ61" i="3"/>
  <c r="EJ43" i="3"/>
  <c r="EJ25" i="3"/>
  <c r="EJ7" i="3"/>
  <c r="EJ60" i="3"/>
  <c r="EJ50" i="3"/>
  <c r="EJ42" i="3"/>
  <c r="EJ32" i="3"/>
  <c r="EJ24" i="3"/>
  <c r="EJ14" i="3"/>
  <c r="EJ6" i="3"/>
  <c r="EJ53" i="3"/>
  <c r="EJ33" i="3"/>
  <c r="EJ15" i="3"/>
  <c r="EJ59" i="3"/>
  <c r="EJ49" i="3"/>
  <c r="EJ41" i="3"/>
  <c r="EJ31" i="3"/>
  <c r="EJ21" i="3"/>
  <c r="EJ13" i="3"/>
  <c r="EJ57" i="3"/>
  <c r="EJ39" i="3"/>
  <c r="EJ19" i="3"/>
  <c r="EJ56" i="3"/>
  <c r="EJ46" i="3"/>
  <c r="EJ36" i="3"/>
  <c r="EJ28" i="3"/>
  <c r="EJ18" i="3"/>
  <c r="EJ10" i="3"/>
  <c r="EJ47" i="3"/>
  <c r="EJ29" i="3"/>
  <c r="EJ11" i="3"/>
  <c r="EJ55" i="3"/>
  <c r="EJ45" i="3"/>
  <c r="EJ35" i="3"/>
  <c r="EJ27" i="3"/>
  <c r="EJ17" i="3"/>
  <c r="EJ9" i="3"/>
  <c r="AS3" i="3"/>
  <c r="EK3" i="3" s="1"/>
  <c r="N55" i="1"/>
  <c r="AB3" i="3"/>
  <c r="N41" i="1"/>
  <c r="DK8" i="1"/>
  <c r="CW55" i="1"/>
  <c r="CW41" i="1"/>
  <c r="CW8" i="1"/>
  <c r="N8" i="1"/>
  <c r="N26" i="1"/>
  <c r="AB8" i="1"/>
  <c r="AB55" i="1"/>
  <c r="AB26" i="1"/>
  <c r="DW15" i="3"/>
  <c r="DW7" i="3"/>
  <c r="BT37" i="3"/>
  <c r="CH51" i="3"/>
  <c r="AA51" i="3"/>
  <c r="DW31" i="3"/>
  <c r="DW21" i="3"/>
  <c r="DW13" i="3"/>
  <c r="BF4" i="3"/>
  <c r="BT22" i="3"/>
  <c r="DW32" i="3"/>
  <c r="DW24" i="3"/>
  <c r="DW14" i="3"/>
  <c r="DW6" i="3"/>
  <c r="DW40" i="3"/>
  <c r="DW30" i="3"/>
  <c r="DW20" i="3"/>
  <c r="DW12" i="3"/>
  <c r="DW51" i="3"/>
  <c r="AR51" i="3"/>
  <c r="DW39" i="3"/>
  <c r="DW43" i="3"/>
  <c r="AR4" i="3"/>
  <c r="DW17" i="3"/>
  <c r="AA22" i="3"/>
  <c r="DW62" i="3"/>
  <c r="DW9" i="3"/>
  <c r="CH6" i="1"/>
  <c r="CH55" i="1" s="1"/>
  <c r="AA37" i="3"/>
  <c r="CV51" i="3"/>
  <c r="BT51" i="3"/>
  <c r="DW45" i="3"/>
  <c r="DW11" i="3"/>
  <c r="BF51" i="3"/>
  <c r="DJ51" i="3"/>
  <c r="DW36" i="3"/>
  <c r="EL6" i="1"/>
  <c r="EL55" i="1" s="1"/>
  <c r="DJ4" i="3"/>
  <c r="AR22" i="3"/>
  <c r="AA6" i="1"/>
  <c r="AA55" i="1" s="1"/>
  <c r="AR37" i="3"/>
  <c r="BF22" i="3"/>
  <c r="DW34" i="3"/>
  <c r="DX6" i="1"/>
  <c r="CV4" i="3"/>
  <c r="AO6" i="1"/>
  <c r="AA4" i="3"/>
  <c r="BF37" i="3"/>
  <c r="DW58" i="3"/>
  <c r="DW49" i="3"/>
  <c r="DW41" i="3"/>
  <c r="DW28" i="3"/>
  <c r="BC6" i="1"/>
  <c r="BT6" i="1"/>
  <c r="CH37" i="3"/>
  <c r="CV37" i="3"/>
  <c r="DJ37" i="3"/>
  <c r="DW57" i="3"/>
  <c r="DW48" i="3"/>
  <c r="DW60" i="3"/>
  <c r="DW26" i="3"/>
  <c r="DJ6" i="1"/>
  <c r="DJ8" i="1" s="1"/>
  <c r="CH4" i="3"/>
  <c r="CV6" i="1"/>
  <c r="CV55" i="1" s="1"/>
  <c r="BT4" i="3"/>
  <c r="M6" i="1"/>
  <c r="CH22" i="3"/>
  <c r="CV22" i="3"/>
  <c r="DJ22" i="3"/>
  <c r="DW56" i="3"/>
  <c r="DW47" i="3"/>
  <c r="DW54" i="3"/>
  <c r="DW19" i="3"/>
  <c r="DW61" i="3"/>
  <c r="DW53" i="3"/>
  <c r="DW44" i="3"/>
  <c r="DW35" i="3"/>
  <c r="DW27" i="3"/>
  <c r="DW18" i="3"/>
  <c r="DW10" i="3"/>
  <c r="DW59" i="3"/>
  <c r="DW50" i="3"/>
  <c r="DW42" i="3"/>
  <c r="DW33" i="3"/>
  <c r="DW25" i="3"/>
  <c r="DW16" i="3"/>
  <c r="DW8" i="3"/>
  <c r="DW55" i="3"/>
  <c r="DW46" i="3"/>
  <c r="DW29" i="3"/>
  <c r="DX3" i="3" l="1"/>
  <c r="EJ22" i="3"/>
  <c r="EJ4" i="3"/>
  <c r="EJ37" i="3"/>
  <c r="EJ51" i="3"/>
  <c r="DW37" i="3"/>
  <c r="DW22" i="3"/>
  <c r="CH26" i="1"/>
  <c r="AA8" i="1"/>
  <c r="CV8" i="1"/>
  <c r="CH41" i="1"/>
  <c r="CH8" i="1"/>
  <c r="AA3" i="3"/>
  <c r="BC8" i="1"/>
  <c r="BC55" i="1"/>
  <c r="BC41" i="1"/>
  <c r="BC26" i="1"/>
  <c r="AA26" i="1"/>
  <c r="CV3" i="3"/>
  <c r="DX41" i="1"/>
  <c r="DX26" i="1"/>
  <c r="M55" i="1"/>
  <c r="M8" i="1"/>
  <c r="DW4" i="3"/>
  <c r="M3" i="3"/>
  <c r="AO8" i="1"/>
  <c r="AO55" i="1"/>
  <c r="AO41" i="1"/>
  <c r="DX55" i="1"/>
  <c r="DJ55" i="1"/>
  <c r="BT3" i="3"/>
  <c r="CV41" i="1"/>
  <c r="CV26" i="1"/>
  <c r="DX8" i="1"/>
  <c r="M41" i="1"/>
  <c r="DJ3" i="3"/>
  <c r="EL26" i="1"/>
  <c r="EL41" i="1"/>
  <c r="M26" i="1"/>
  <c r="AO26" i="1"/>
  <c r="CH3" i="3"/>
  <c r="DJ41" i="1"/>
  <c r="DJ26" i="1"/>
  <c r="AR3" i="3"/>
  <c r="BT55" i="1"/>
  <c r="BT41" i="1"/>
  <c r="BT26" i="1"/>
  <c r="BT8" i="1"/>
  <c r="BF3" i="3"/>
  <c r="AA41" i="1"/>
  <c r="EL8" i="1"/>
  <c r="DW54" i="1"/>
  <c r="DW40" i="1"/>
  <c r="DW25" i="1"/>
  <c r="DW7" i="1"/>
  <c r="DI6" i="3"/>
  <c r="DI7" i="3"/>
  <c r="DI8" i="3"/>
  <c r="DI9" i="3"/>
  <c r="DI10" i="3"/>
  <c r="DI11" i="3"/>
  <c r="DI12" i="3"/>
  <c r="DI13" i="3"/>
  <c r="DI14" i="3"/>
  <c r="DI15" i="3"/>
  <c r="DI16" i="3"/>
  <c r="DI17" i="3"/>
  <c r="DI18" i="3"/>
  <c r="DI19" i="3"/>
  <c r="DI20" i="3"/>
  <c r="DI21" i="3"/>
  <c r="DI24" i="3"/>
  <c r="DI25" i="3"/>
  <c r="DI26" i="3"/>
  <c r="DI27" i="3"/>
  <c r="DI28" i="3"/>
  <c r="DI29" i="3"/>
  <c r="DI30" i="3"/>
  <c r="DI31" i="3"/>
  <c r="DI32" i="3"/>
  <c r="DI33" i="3"/>
  <c r="DI34" i="3"/>
  <c r="DI35" i="3"/>
  <c r="DI36" i="3"/>
  <c r="DI39" i="3"/>
  <c r="DI40" i="3"/>
  <c r="DI41" i="3"/>
  <c r="DI42" i="3"/>
  <c r="DI43" i="3"/>
  <c r="DI44" i="3"/>
  <c r="DI45" i="3"/>
  <c r="DI46" i="3"/>
  <c r="DI47" i="3"/>
  <c r="DI48" i="3"/>
  <c r="DI49" i="3"/>
  <c r="DI50" i="3"/>
  <c r="DI53" i="3"/>
  <c r="DI54" i="3"/>
  <c r="DI55" i="3"/>
  <c r="DI56" i="3"/>
  <c r="DI57" i="3"/>
  <c r="DI58" i="3"/>
  <c r="DI59" i="3"/>
  <c r="DI60" i="3"/>
  <c r="DI61" i="3"/>
  <c r="DI62" i="3"/>
  <c r="CU6" i="3"/>
  <c r="CU7" i="3"/>
  <c r="CU8" i="3"/>
  <c r="CU9" i="3"/>
  <c r="CU10" i="3"/>
  <c r="CU11" i="3"/>
  <c r="CU12" i="3"/>
  <c r="CU13" i="3"/>
  <c r="CU14" i="3"/>
  <c r="CU15" i="3"/>
  <c r="CU16" i="3"/>
  <c r="CU17" i="3"/>
  <c r="CU18" i="3"/>
  <c r="CU19" i="3"/>
  <c r="CU20" i="3"/>
  <c r="CU21" i="3"/>
  <c r="CU24" i="3"/>
  <c r="CU25" i="3"/>
  <c r="CU26" i="3"/>
  <c r="CU27" i="3"/>
  <c r="CU28" i="3"/>
  <c r="CU29" i="3"/>
  <c r="CU30" i="3"/>
  <c r="CU31" i="3"/>
  <c r="CU32" i="3"/>
  <c r="CU33" i="3"/>
  <c r="CU34" i="3"/>
  <c r="CU35" i="3"/>
  <c r="CU36" i="3"/>
  <c r="CU39" i="3"/>
  <c r="CU40" i="3"/>
  <c r="CU41" i="3"/>
  <c r="CU42" i="3"/>
  <c r="CU43" i="3"/>
  <c r="CU44" i="3"/>
  <c r="CU45" i="3"/>
  <c r="CU46" i="3"/>
  <c r="CU47" i="3"/>
  <c r="CU48" i="3"/>
  <c r="CU49" i="3"/>
  <c r="CU50" i="3"/>
  <c r="CU53" i="3"/>
  <c r="CU54" i="3"/>
  <c r="CU55" i="3"/>
  <c r="CU56" i="3"/>
  <c r="CU57" i="3"/>
  <c r="CU58" i="3"/>
  <c r="CU59" i="3"/>
  <c r="CU60" i="3"/>
  <c r="CU61" i="3"/>
  <c r="CU62" i="3"/>
  <c r="CG6" i="3"/>
  <c r="CG7" i="3"/>
  <c r="CG8" i="3"/>
  <c r="CG9" i="3"/>
  <c r="CG10" i="3"/>
  <c r="CG11" i="3"/>
  <c r="CG12" i="3"/>
  <c r="CG13" i="3"/>
  <c r="CG14" i="3"/>
  <c r="CG15" i="3"/>
  <c r="CG16" i="3"/>
  <c r="CG17" i="3"/>
  <c r="CG18" i="3"/>
  <c r="CG19" i="3"/>
  <c r="CG20" i="3"/>
  <c r="CG21" i="3"/>
  <c r="CG25" i="3"/>
  <c r="CG26" i="3"/>
  <c r="CG27" i="3"/>
  <c r="CG28" i="3"/>
  <c r="CG29" i="3"/>
  <c r="CG30" i="3"/>
  <c r="CG31" i="3"/>
  <c r="CG32" i="3"/>
  <c r="CG33" i="3"/>
  <c r="CG34" i="3"/>
  <c r="CG35" i="3"/>
  <c r="CG36" i="3"/>
  <c r="CG39" i="3"/>
  <c r="CG40" i="3"/>
  <c r="CG41" i="3"/>
  <c r="CG42" i="3"/>
  <c r="CG43" i="3"/>
  <c r="CG44" i="3"/>
  <c r="CG45" i="3"/>
  <c r="CG46" i="3"/>
  <c r="CG47" i="3"/>
  <c r="CG48" i="3"/>
  <c r="CG49" i="3"/>
  <c r="CG50" i="3"/>
  <c r="CG53" i="3"/>
  <c r="CG54" i="3"/>
  <c r="CG55" i="3"/>
  <c r="CG56" i="3"/>
  <c r="CG57" i="3"/>
  <c r="CG58" i="3"/>
  <c r="CG59" i="3"/>
  <c r="CG60" i="3"/>
  <c r="CG61" i="3"/>
  <c r="CG62" i="3"/>
  <c r="BS6" i="3"/>
  <c r="BS7" i="3"/>
  <c r="BS8" i="3"/>
  <c r="BS9" i="3"/>
  <c r="BS10" i="3"/>
  <c r="BS11" i="3"/>
  <c r="BS12" i="3"/>
  <c r="BS13" i="3"/>
  <c r="BS14" i="3"/>
  <c r="BS15" i="3"/>
  <c r="BS16" i="3"/>
  <c r="BS17" i="3"/>
  <c r="BS18" i="3"/>
  <c r="BS19" i="3"/>
  <c r="BS20" i="3"/>
  <c r="BS21" i="3"/>
  <c r="BS24" i="3"/>
  <c r="BS25" i="3"/>
  <c r="BS26" i="3"/>
  <c r="BS27" i="3"/>
  <c r="BS28" i="3"/>
  <c r="BS29" i="3"/>
  <c r="BS30" i="3"/>
  <c r="BS31" i="3"/>
  <c r="BS32" i="3"/>
  <c r="BS33" i="3"/>
  <c r="BS34" i="3"/>
  <c r="BS35" i="3"/>
  <c r="BS36" i="3"/>
  <c r="BS39" i="3"/>
  <c r="BS40" i="3"/>
  <c r="BS41" i="3"/>
  <c r="BS42" i="3"/>
  <c r="BS43" i="3"/>
  <c r="BS44" i="3"/>
  <c r="BS45" i="3"/>
  <c r="BS46" i="3"/>
  <c r="BS47" i="3"/>
  <c r="BS48" i="3"/>
  <c r="BS49" i="3"/>
  <c r="BS50" i="3"/>
  <c r="BS53" i="3"/>
  <c r="BS54" i="3"/>
  <c r="BS55" i="3"/>
  <c r="BS56" i="3"/>
  <c r="BS57" i="3"/>
  <c r="BS58" i="3"/>
  <c r="BS59" i="3"/>
  <c r="BS60" i="3"/>
  <c r="BS61" i="3"/>
  <c r="BS62" i="3"/>
  <c r="BE6" i="3"/>
  <c r="BE7" i="3"/>
  <c r="BE8" i="3"/>
  <c r="BE9" i="3"/>
  <c r="BE10" i="3"/>
  <c r="BE11" i="3"/>
  <c r="BE12" i="3"/>
  <c r="BE13" i="3"/>
  <c r="BE14" i="3"/>
  <c r="BE15" i="3"/>
  <c r="BE16" i="3"/>
  <c r="BE17" i="3"/>
  <c r="BE18" i="3"/>
  <c r="BE19" i="3"/>
  <c r="BE20" i="3"/>
  <c r="BE21" i="3"/>
  <c r="BE25" i="3"/>
  <c r="BE26" i="3"/>
  <c r="BE27" i="3"/>
  <c r="BE28" i="3"/>
  <c r="BE29" i="3"/>
  <c r="BE30" i="3"/>
  <c r="BE31" i="3"/>
  <c r="BE32" i="3"/>
  <c r="BE33" i="3"/>
  <c r="BE34" i="3"/>
  <c r="BE35" i="3"/>
  <c r="BE36" i="3"/>
  <c r="BE39" i="3"/>
  <c r="BE40" i="3"/>
  <c r="BE41" i="3"/>
  <c r="BE42" i="3"/>
  <c r="BE43" i="3"/>
  <c r="BE44" i="3"/>
  <c r="BE45" i="3"/>
  <c r="BE46" i="3"/>
  <c r="BE47" i="3"/>
  <c r="BE48" i="3"/>
  <c r="BE49" i="3"/>
  <c r="BE50" i="3"/>
  <c r="BE53" i="3"/>
  <c r="BE54" i="3"/>
  <c r="BE55" i="3"/>
  <c r="BE56" i="3"/>
  <c r="BE57" i="3"/>
  <c r="BE58" i="3"/>
  <c r="BE59" i="3"/>
  <c r="BE60" i="3"/>
  <c r="BE61" i="3"/>
  <c r="BE62" i="3"/>
  <c r="AQ6" i="3"/>
  <c r="AQ7" i="3"/>
  <c r="AQ8" i="3"/>
  <c r="AQ9" i="3"/>
  <c r="AQ10" i="3"/>
  <c r="AQ11" i="3"/>
  <c r="AQ12" i="3"/>
  <c r="AQ13" i="3"/>
  <c r="AQ14" i="3"/>
  <c r="AQ15" i="3"/>
  <c r="AQ16" i="3"/>
  <c r="AQ17" i="3"/>
  <c r="AQ18" i="3"/>
  <c r="AQ19" i="3"/>
  <c r="AQ20" i="3"/>
  <c r="AQ21" i="3"/>
  <c r="AQ24" i="3"/>
  <c r="AQ25" i="3"/>
  <c r="AQ26" i="3"/>
  <c r="AQ27" i="3"/>
  <c r="AQ28" i="3"/>
  <c r="AQ29" i="3"/>
  <c r="AQ30" i="3"/>
  <c r="AQ31" i="3"/>
  <c r="AQ32" i="3"/>
  <c r="AQ33" i="3"/>
  <c r="AQ34" i="3"/>
  <c r="AQ35" i="3"/>
  <c r="AQ36" i="3"/>
  <c r="AQ39" i="3"/>
  <c r="AQ40" i="3"/>
  <c r="AQ41" i="3"/>
  <c r="AQ42" i="3"/>
  <c r="AQ43" i="3"/>
  <c r="AQ44" i="3"/>
  <c r="AQ45" i="3"/>
  <c r="AQ46" i="3"/>
  <c r="AQ47" i="3"/>
  <c r="AQ48" i="3"/>
  <c r="AQ49" i="3"/>
  <c r="AQ50" i="3"/>
  <c r="AQ53" i="3"/>
  <c r="AQ54" i="3"/>
  <c r="AQ55" i="3"/>
  <c r="AQ56" i="3"/>
  <c r="AQ57" i="3"/>
  <c r="AQ58" i="3"/>
  <c r="AQ59" i="3"/>
  <c r="AQ60" i="3"/>
  <c r="AQ61" i="3"/>
  <c r="AQ62" i="3"/>
  <c r="Z6" i="3"/>
  <c r="Z7" i="3"/>
  <c r="Z8" i="3"/>
  <c r="Z9" i="3"/>
  <c r="Z10" i="3"/>
  <c r="Z11" i="3"/>
  <c r="Z12" i="3"/>
  <c r="Z13" i="3"/>
  <c r="Z14" i="3"/>
  <c r="Z15" i="3"/>
  <c r="Z16" i="3"/>
  <c r="Z17" i="3"/>
  <c r="Z18" i="3"/>
  <c r="Z19" i="3"/>
  <c r="Z20" i="3"/>
  <c r="Z21" i="3"/>
  <c r="Z25" i="3"/>
  <c r="Z26" i="3"/>
  <c r="Z27" i="3"/>
  <c r="Z28" i="3"/>
  <c r="Z29" i="3"/>
  <c r="Z30" i="3"/>
  <c r="Z31" i="3"/>
  <c r="Z32" i="3"/>
  <c r="Z33" i="3"/>
  <c r="Z34" i="3"/>
  <c r="Z35" i="3"/>
  <c r="Z36" i="3"/>
  <c r="Z39" i="3"/>
  <c r="Z40" i="3"/>
  <c r="Z41" i="3"/>
  <c r="Z42" i="3"/>
  <c r="Z43" i="3"/>
  <c r="Z44" i="3"/>
  <c r="Z45" i="3"/>
  <c r="Z46" i="3"/>
  <c r="Z47" i="3"/>
  <c r="Z48" i="3"/>
  <c r="Z49" i="3"/>
  <c r="Z50" i="3"/>
  <c r="Z53" i="3"/>
  <c r="Z54" i="3"/>
  <c r="Z55" i="3"/>
  <c r="Z56" i="3"/>
  <c r="Z57" i="3"/>
  <c r="Z58" i="3"/>
  <c r="Z59" i="3"/>
  <c r="Z60" i="3"/>
  <c r="Z61"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EK7" i="1"/>
  <c r="EK25" i="1"/>
  <c r="EK40" i="1"/>
  <c r="EK54" i="1"/>
  <c r="DI7" i="1"/>
  <c r="DI25" i="1"/>
  <c r="DI40" i="1"/>
  <c r="DI54" i="1"/>
  <c r="CU54" i="1"/>
  <c r="BS51" i="3" s="1"/>
  <c r="CU40" i="1"/>
  <c r="CU25" i="1"/>
  <c r="BS22" i="3" s="1"/>
  <c r="CU7" i="1"/>
  <c r="EJ3" i="3" l="1"/>
  <c r="DW3" i="3"/>
  <c r="EI20" i="3"/>
  <c r="EI16" i="3"/>
  <c r="EI8" i="3"/>
  <c r="EI29" i="3"/>
  <c r="EI19" i="3"/>
  <c r="EI15" i="3"/>
  <c r="EI11" i="3"/>
  <c r="EI7" i="3"/>
  <c r="EI61" i="3"/>
  <c r="EI53" i="3"/>
  <c r="EI43" i="3"/>
  <c r="EI33" i="3"/>
  <c r="EI46" i="3"/>
  <c r="EI32" i="3"/>
  <c r="EI28" i="3"/>
  <c r="EI18" i="3"/>
  <c r="EI10" i="3"/>
  <c r="EI56" i="3"/>
  <c r="EI42" i="3"/>
  <c r="EI12" i="3"/>
  <c r="EI55" i="3"/>
  <c r="EI49" i="3"/>
  <c r="EI45" i="3"/>
  <c r="EI41" i="3"/>
  <c r="EI21" i="3"/>
  <c r="EI17" i="3"/>
  <c r="EI13" i="3"/>
  <c r="EI9" i="3"/>
  <c r="EI59" i="3"/>
  <c r="EI35" i="3"/>
  <c r="EI31" i="3"/>
  <c r="EI27" i="3"/>
  <c r="EI57" i="3"/>
  <c r="EI47" i="3"/>
  <c r="EI39" i="3"/>
  <c r="EI25" i="3"/>
  <c r="EI36" i="3"/>
  <c r="EI24" i="3"/>
  <c r="EI14" i="3"/>
  <c r="EI6" i="3"/>
  <c r="EI60" i="3"/>
  <c r="EI50" i="3"/>
  <c r="EI62" i="3"/>
  <c r="EI58" i="3"/>
  <c r="EI54" i="3"/>
  <c r="EI48" i="3"/>
  <c r="EI44" i="3"/>
  <c r="EI40" i="3"/>
  <c r="EI34" i="3"/>
  <c r="EI30" i="3"/>
  <c r="EI26" i="3"/>
  <c r="DV45" i="3"/>
  <c r="DV28" i="3"/>
  <c r="DV61" i="3"/>
  <c r="DV44" i="3"/>
  <c r="DV27" i="3"/>
  <c r="DV18" i="3"/>
  <c r="DV60" i="3"/>
  <c r="DV43" i="3"/>
  <c r="DV34" i="3"/>
  <c r="DV26" i="3"/>
  <c r="DV17" i="3"/>
  <c r="DV9" i="3"/>
  <c r="DI6" i="1"/>
  <c r="DI8" i="1" s="1"/>
  <c r="DV59" i="3"/>
  <c r="DV50" i="3"/>
  <c r="DV42" i="3"/>
  <c r="DV33" i="3"/>
  <c r="DV25" i="3"/>
  <c r="DV16" i="3"/>
  <c r="DV8" i="3"/>
  <c r="DV62" i="3"/>
  <c r="DV54" i="3"/>
  <c r="DV36" i="3"/>
  <c r="DV19" i="3"/>
  <c r="DV11" i="3"/>
  <c r="DV53" i="3"/>
  <c r="DV35" i="3"/>
  <c r="DV10" i="3"/>
  <c r="DV58" i="3"/>
  <c r="DV49" i="3"/>
  <c r="DV41" i="3"/>
  <c r="DV32" i="3"/>
  <c r="DV24" i="3"/>
  <c r="DV15" i="3"/>
  <c r="DV7" i="3"/>
  <c r="DV48" i="3"/>
  <c r="DV31" i="3"/>
  <c r="DV14" i="3"/>
  <c r="DV56" i="3"/>
  <c r="DV47" i="3"/>
  <c r="DV39" i="3"/>
  <c r="DV30" i="3"/>
  <c r="DV21" i="3"/>
  <c r="DV13" i="3"/>
  <c r="DV57" i="3"/>
  <c r="DV40" i="3"/>
  <c r="DV6" i="3"/>
  <c r="EK6" i="1"/>
  <c r="EK8" i="1" s="1"/>
  <c r="DV55" i="3"/>
  <c r="DV46" i="3"/>
  <c r="DV29" i="3"/>
  <c r="DV20" i="3"/>
  <c r="DV12" i="3"/>
  <c r="DW6" i="1"/>
  <c r="CU6" i="1"/>
  <c r="CU41" i="1" s="1"/>
  <c r="DI26" i="1" l="1"/>
  <c r="DI55" i="1"/>
  <c r="DI41" i="1"/>
  <c r="CU8" i="1"/>
  <c r="EK41" i="1"/>
  <c r="EK55" i="1"/>
  <c r="CU55" i="1"/>
  <c r="EK26" i="1"/>
  <c r="DW41" i="1"/>
  <c r="DW55" i="1"/>
  <c r="DW8" i="1"/>
  <c r="DW26" i="1"/>
  <c r="CU26" i="1"/>
  <c r="CG7" i="1" l="1"/>
  <c r="CG25" i="1"/>
  <c r="CG40" i="1"/>
  <c r="CG54" i="1"/>
  <c r="BS7" i="1"/>
  <c r="BS25" i="1"/>
  <c r="BS40" i="1"/>
  <c r="BS54" i="1"/>
  <c r="BB7" i="1"/>
  <c r="BB25" i="1"/>
  <c r="BB40" i="1"/>
  <c r="BB54" i="1"/>
  <c r="AN7" i="1"/>
  <c r="AN25" i="1"/>
  <c r="AN40" i="1"/>
  <c r="AN54" i="1"/>
  <c r="Z7" i="1"/>
  <c r="Z25" i="1"/>
  <c r="Z40" i="1"/>
  <c r="Z54" i="1"/>
  <c r="L54" i="1"/>
  <c r="L40" i="1"/>
  <c r="L25" i="1"/>
  <c r="L7" i="1"/>
  <c r="L51" i="3" l="1"/>
  <c r="AQ51" i="3"/>
  <c r="AQ37" i="3"/>
  <c r="L37" i="3"/>
  <c r="AQ22" i="3"/>
  <c r="L22" i="3"/>
  <c r="BS6" i="1"/>
  <c r="BS8" i="1" s="1"/>
  <c r="AQ4" i="3"/>
  <c r="Z51" i="3"/>
  <c r="Z37" i="3"/>
  <c r="BE37" i="3"/>
  <c r="BS37" i="3"/>
  <c r="AN6" i="1"/>
  <c r="L4" i="3"/>
  <c r="CU51" i="3"/>
  <c r="DI51" i="3"/>
  <c r="CG51" i="3"/>
  <c r="BE51" i="3"/>
  <c r="CU37" i="3"/>
  <c r="DI37" i="3"/>
  <c r="CG37" i="3"/>
  <c r="CU22" i="3"/>
  <c r="DI22" i="3"/>
  <c r="CG22" i="3"/>
  <c r="Z22" i="3"/>
  <c r="BE22" i="3"/>
  <c r="Z6" i="1"/>
  <c r="DI4" i="3"/>
  <c r="CU4" i="3"/>
  <c r="CG4" i="3"/>
  <c r="BB6" i="1"/>
  <c r="BB41" i="1" s="1"/>
  <c r="Z4" i="3"/>
  <c r="BE4" i="3"/>
  <c r="BS4" i="3"/>
  <c r="CG6" i="1"/>
  <c r="AN8" i="1"/>
  <c r="AN26" i="1"/>
  <c r="L6" i="1"/>
  <c r="DH6" i="3"/>
  <c r="DH7" i="3"/>
  <c r="DH8" i="3"/>
  <c r="DH9" i="3"/>
  <c r="DH10" i="3"/>
  <c r="DH11" i="3"/>
  <c r="DH12" i="3"/>
  <c r="DH13" i="3"/>
  <c r="DH14" i="3"/>
  <c r="DH15" i="3"/>
  <c r="DH16" i="3"/>
  <c r="DH17" i="3"/>
  <c r="DH18" i="3"/>
  <c r="DH19" i="3"/>
  <c r="DH20" i="3"/>
  <c r="DH21" i="3"/>
  <c r="DH24" i="3"/>
  <c r="DH25" i="3"/>
  <c r="DH26" i="3"/>
  <c r="DH27" i="3"/>
  <c r="DH28" i="3"/>
  <c r="DH29" i="3"/>
  <c r="DH30" i="3"/>
  <c r="DH31" i="3"/>
  <c r="DH32" i="3"/>
  <c r="DH33" i="3"/>
  <c r="DH34" i="3"/>
  <c r="DH35" i="3"/>
  <c r="DH36" i="3"/>
  <c r="DH39" i="3"/>
  <c r="DH40" i="3"/>
  <c r="DH41" i="3"/>
  <c r="DH42" i="3"/>
  <c r="DH43" i="3"/>
  <c r="DH44" i="3"/>
  <c r="DH45" i="3"/>
  <c r="DH46" i="3"/>
  <c r="DH47" i="3"/>
  <c r="DH48" i="3"/>
  <c r="DH49" i="3"/>
  <c r="DH50" i="3"/>
  <c r="DH53" i="3"/>
  <c r="DH54" i="3"/>
  <c r="DH55" i="3"/>
  <c r="DH56" i="3"/>
  <c r="DH57" i="3"/>
  <c r="DH58" i="3"/>
  <c r="DH59" i="3"/>
  <c r="DH60" i="3"/>
  <c r="DH61" i="3"/>
  <c r="DH62" i="3"/>
  <c r="CT6" i="3"/>
  <c r="CT7" i="3"/>
  <c r="CT8" i="3"/>
  <c r="CT9" i="3"/>
  <c r="CT10" i="3"/>
  <c r="CT11" i="3"/>
  <c r="CT12" i="3"/>
  <c r="CT13" i="3"/>
  <c r="CT14" i="3"/>
  <c r="CT15" i="3"/>
  <c r="CT16" i="3"/>
  <c r="CT17" i="3"/>
  <c r="CT18" i="3"/>
  <c r="CT19" i="3"/>
  <c r="CT20" i="3"/>
  <c r="CT21" i="3"/>
  <c r="CT24" i="3"/>
  <c r="CT25" i="3"/>
  <c r="CT26" i="3"/>
  <c r="CT27" i="3"/>
  <c r="CT28" i="3"/>
  <c r="CT29" i="3"/>
  <c r="CT30" i="3"/>
  <c r="CT31" i="3"/>
  <c r="CT32" i="3"/>
  <c r="CT33" i="3"/>
  <c r="CT34" i="3"/>
  <c r="CT35" i="3"/>
  <c r="CT36" i="3"/>
  <c r="CT39" i="3"/>
  <c r="CT40" i="3"/>
  <c r="CT41" i="3"/>
  <c r="CT42" i="3"/>
  <c r="CT43" i="3"/>
  <c r="CT44" i="3"/>
  <c r="CT45" i="3"/>
  <c r="CT46" i="3"/>
  <c r="CT47" i="3"/>
  <c r="CT48" i="3"/>
  <c r="CT49" i="3"/>
  <c r="CT50" i="3"/>
  <c r="CT53" i="3"/>
  <c r="CT54" i="3"/>
  <c r="CT55" i="3"/>
  <c r="CT56" i="3"/>
  <c r="CT57" i="3"/>
  <c r="CT58" i="3"/>
  <c r="CT59" i="3"/>
  <c r="CT60" i="3"/>
  <c r="CT61" i="3"/>
  <c r="CT62" i="3"/>
  <c r="CF6" i="3"/>
  <c r="CF7" i="3"/>
  <c r="CF8" i="3"/>
  <c r="CF9" i="3"/>
  <c r="CF10" i="3"/>
  <c r="CF11" i="3"/>
  <c r="CF12" i="3"/>
  <c r="CF13" i="3"/>
  <c r="CF14" i="3"/>
  <c r="CF15" i="3"/>
  <c r="CF16" i="3"/>
  <c r="CF17" i="3"/>
  <c r="CF18" i="3"/>
  <c r="CF19" i="3"/>
  <c r="CF20" i="3"/>
  <c r="CF21" i="3"/>
  <c r="CF24" i="3"/>
  <c r="CF25" i="3"/>
  <c r="CF26" i="3"/>
  <c r="CF27" i="3"/>
  <c r="CF28" i="3"/>
  <c r="CF29" i="3"/>
  <c r="CF30" i="3"/>
  <c r="CF31" i="3"/>
  <c r="CF32" i="3"/>
  <c r="CF33" i="3"/>
  <c r="CF34" i="3"/>
  <c r="CF35" i="3"/>
  <c r="CF36" i="3"/>
  <c r="CF39" i="3"/>
  <c r="CF40" i="3"/>
  <c r="CF41" i="3"/>
  <c r="CF42" i="3"/>
  <c r="CF43" i="3"/>
  <c r="CF44" i="3"/>
  <c r="CF45" i="3"/>
  <c r="CF46" i="3"/>
  <c r="CF47" i="3"/>
  <c r="CF48" i="3"/>
  <c r="CF49" i="3"/>
  <c r="CF50" i="3"/>
  <c r="CF53" i="3"/>
  <c r="CF54" i="3"/>
  <c r="CF55" i="3"/>
  <c r="CF56" i="3"/>
  <c r="CF57" i="3"/>
  <c r="CF58" i="3"/>
  <c r="CF59" i="3"/>
  <c r="CF60" i="3"/>
  <c r="CF61" i="3"/>
  <c r="CF62"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3" i="3"/>
  <c r="BR54" i="3"/>
  <c r="BR55" i="3"/>
  <c r="BR56" i="3"/>
  <c r="BR57" i="3"/>
  <c r="BR58" i="3"/>
  <c r="BR59" i="3"/>
  <c r="BR60" i="3"/>
  <c r="BR61" i="3"/>
  <c r="BR62" i="3"/>
  <c r="BD6" i="3"/>
  <c r="BD7" i="3"/>
  <c r="BD8" i="3"/>
  <c r="BD9" i="3"/>
  <c r="BD10" i="3"/>
  <c r="BD11" i="3"/>
  <c r="BD12" i="3"/>
  <c r="BD13" i="3"/>
  <c r="BD14" i="3"/>
  <c r="BD15" i="3"/>
  <c r="BD16" i="3"/>
  <c r="BD17" i="3"/>
  <c r="BD18" i="3"/>
  <c r="BD19" i="3"/>
  <c r="BD20" i="3"/>
  <c r="BD21" i="3"/>
  <c r="BD24" i="3"/>
  <c r="BD25" i="3"/>
  <c r="BD26" i="3"/>
  <c r="BD27" i="3"/>
  <c r="BD28" i="3"/>
  <c r="BD29" i="3"/>
  <c r="BD30" i="3"/>
  <c r="BD31" i="3"/>
  <c r="BD32" i="3"/>
  <c r="BD33" i="3"/>
  <c r="BD34" i="3"/>
  <c r="BD35" i="3"/>
  <c r="BD36" i="3"/>
  <c r="BD39" i="3"/>
  <c r="BD40" i="3"/>
  <c r="BD41" i="3"/>
  <c r="BD42" i="3"/>
  <c r="BD43" i="3"/>
  <c r="BD44" i="3"/>
  <c r="BD45" i="3"/>
  <c r="BD46" i="3"/>
  <c r="BD47" i="3"/>
  <c r="BD48" i="3"/>
  <c r="BD49" i="3"/>
  <c r="BD50" i="3"/>
  <c r="BD53" i="3"/>
  <c r="BD54" i="3"/>
  <c r="BD55" i="3"/>
  <c r="BD56" i="3"/>
  <c r="BD57" i="3"/>
  <c r="BD58" i="3"/>
  <c r="BD59" i="3"/>
  <c r="BD60" i="3"/>
  <c r="BD61" i="3"/>
  <c r="BD62" i="3"/>
  <c r="AP6" i="3"/>
  <c r="AP7" i="3"/>
  <c r="AP8" i="3"/>
  <c r="AP9" i="3"/>
  <c r="AP10" i="3"/>
  <c r="AP11" i="3"/>
  <c r="AP12" i="3"/>
  <c r="AP13" i="3"/>
  <c r="AP14" i="3"/>
  <c r="AP15" i="3"/>
  <c r="AP16" i="3"/>
  <c r="AP17" i="3"/>
  <c r="AP18" i="3"/>
  <c r="AP19" i="3"/>
  <c r="AP20" i="3"/>
  <c r="AP21" i="3"/>
  <c r="AP24" i="3"/>
  <c r="AP25" i="3"/>
  <c r="AP26" i="3"/>
  <c r="AP27" i="3"/>
  <c r="AP28" i="3"/>
  <c r="AP29" i="3"/>
  <c r="AP30" i="3"/>
  <c r="AP31" i="3"/>
  <c r="AP32" i="3"/>
  <c r="AP33" i="3"/>
  <c r="AP34" i="3"/>
  <c r="AP35" i="3"/>
  <c r="AP36" i="3"/>
  <c r="AP39" i="3"/>
  <c r="AP40" i="3"/>
  <c r="AP41" i="3"/>
  <c r="AP42" i="3"/>
  <c r="AP43" i="3"/>
  <c r="AP44" i="3"/>
  <c r="AP45" i="3"/>
  <c r="AP46" i="3"/>
  <c r="AP47" i="3"/>
  <c r="AP48" i="3"/>
  <c r="AP49" i="3"/>
  <c r="AP50" i="3"/>
  <c r="AP53" i="3"/>
  <c r="AP54" i="3"/>
  <c r="AP55" i="3"/>
  <c r="AP56" i="3"/>
  <c r="AP57" i="3"/>
  <c r="AP58" i="3"/>
  <c r="AP59" i="3"/>
  <c r="AP60" i="3"/>
  <c r="AP61" i="3"/>
  <c r="AP62" i="3"/>
  <c r="Y6" i="3"/>
  <c r="Y7" i="3"/>
  <c r="Y8" i="3"/>
  <c r="Y9" i="3"/>
  <c r="Y10" i="3"/>
  <c r="Y11" i="3"/>
  <c r="Y12" i="3"/>
  <c r="Y13" i="3"/>
  <c r="Y14" i="3"/>
  <c r="Y15" i="3"/>
  <c r="Y16" i="3"/>
  <c r="Y17" i="3"/>
  <c r="Y18" i="3"/>
  <c r="Y19" i="3"/>
  <c r="Y20" i="3"/>
  <c r="Y21" i="3"/>
  <c r="Y24" i="3"/>
  <c r="Y25" i="3"/>
  <c r="Y26" i="3"/>
  <c r="Y27" i="3"/>
  <c r="Y28" i="3"/>
  <c r="Y29" i="3"/>
  <c r="Y30" i="3"/>
  <c r="Y31" i="3"/>
  <c r="Y32" i="3"/>
  <c r="Y33" i="3"/>
  <c r="Y34" i="3"/>
  <c r="Y35" i="3"/>
  <c r="Y36" i="3"/>
  <c r="Y39" i="3"/>
  <c r="Y40" i="3"/>
  <c r="Y41" i="3"/>
  <c r="Y42" i="3"/>
  <c r="Y43" i="3"/>
  <c r="Y44" i="3"/>
  <c r="Y45" i="3"/>
  <c r="Y46" i="3"/>
  <c r="Y47" i="3"/>
  <c r="Y48" i="3"/>
  <c r="Y49" i="3"/>
  <c r="Y50" i="3"/>
  <c r="Y53" i="3"/>
  <c r="Y54" i="3"/>
  <c r="Y55" i="3"/>
  <c r="Y56" i="3"/>
  <c r="Y57" i="3"/>
  <c r="Y58" i="3"/>
  <c r="Y59" i="3"/>
  <c r="Y60" i="3"/>
  <c r="Y61" i="3"/>
  <c r="Y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EJ54" i="1"/>
  <c r="EJ40" i="1"/>
  <c r="EJ25" i="1"/>
  <c r="EJ7" i="1"/>
  <c r="DV54" i="1"/>
  <c r="DV40" i="1"/>
  <c r="DV25" i="1"/>
  <c r="DV7" i="1"/>
  <c r="DH54" i="1"/>
  <c r="DH40" i="1"/>
  <c r="DH25" i="1"/>
  <c r="DH7" i="1"/>
  <c r="CT54" i="1"/>
  <c r="CT40" i="1"/>
  <c r="CT25" i="1"/>
  <c r="CT7" i="1"/>
  <c r="CF54" i="1"/>
  <c r="CF40" i="1"/>
  <c r="CF25" i="1"/>
  <c r="CF7" i="1"/>
  <c r="BR54" i="1"/>
  <c r="BR40" i="1"/>
  <c r="BR25" i="1"/>
  <c r="BR7" i="1"/>
  <c r="BA54" i="1"/>
  <c r="BA40" i="1"/>
  <c r="BA25" i="1"/>
  <c r="BA7" i="1"/>
  <c r="AM54" i="1"/>
  <c r="AM40" i="1"/>
  <c r="AM25" i="1"/>
  <c r="AM7" i="1"/>
  <c r="Y54" i="1"/>
  <c r="Y40" i="1"/>
  <c r="Y25" i="1"/>
  <c r="Y7" i="1"/>
  <c r="K54" i="1"/>
  <c r="K40" i="1"/>
  <c r="K25" i="1"/>
  <c r="K7" i="1"/>
  <c r="L8" i="1" l="1"/>
  <c r="BS41" i="1"/>
  <c r="BS55" i="1"/>
  <c r="BB26" i="1"/>
  <c r="BB8" i="1"/>
  <c r="AP22" i="3"/>
  <c r="EI37" i="3"/>
  <c r="DI3" i="3"/>
  <c r="CU3" i="3"/>
  <c r="CG3" i="3"/>
  <c r="EI51" i="3"/>
  <c r="Z26" i="1"/>
  <c r="AP4" i="3"/>
  <c r="Z55" i="1"/>
  <c r="BB55" i="1"/>
  <c r="Z3" i="3"/>
  <c r="DV37" i="3"/>
  <c r="Z41" i="1"/>
  <c r="EI22" i="3"/>
  <c r="DV51" i="3"/>
  <c r="CG8" i="1"/>
  <c r="BE3" i="3"/>
  <c r="BS3" i="3"/>
  <c r="L55" i="1"/>
  <c r="DV22" i="3"/>
  <c r="Z8" i="1"/>
  <c r="DV4" i="3"/>
  <c r="EI4" i="3"/>
  <c r="AN55" i="1"/>
  <c r="L3" i="3"/>
  <c r="AN41" i="1"/>
  <c r="CG55" i="1"/>
  <c r="BS26" i="1"/>
  <c r="AQ3" i="3"/>
  <c r="CG26" i="1"/>
  <c r="CG41" i="1"/>
  <c r="L26" i="1"/>
  <c r="L41" i="1"/>
  <c r="K51" i="3"/>
  <c r="CT51" i="3"/>
  <c r="Y22" i="3"/>
  <c r="CF37" i="3"/>
  <c r="Y51" i="3"/>
  <c r="BD51" i="3"/>
  <c r="CF4" i="3"/>
  <c r="DH37" i="3"/>
  <c r="CT4" i="3"/>
  <c r="EH10" i="3"/>
  <c r="EH56" i="3"/>
  <c r="DU26" i="3"/>
  <c r="EH43" i="3"/>
  <c r="EH29" i="3"/>
  <c r="EH49" i="3"/>
  <c r="EH41" i="3"/>
  <c r="EH31" i="3"/>
  <c r="EH14" i="3"/>
  <c r="EH6" i="3"/>
  <c r="DU24" i="3"/>
  <c r="EH58" i="3"/>
  <c r="EH48" i="3"/>
  <c r="EH40" i="3"/>
  <c r="EH30" i="3"/>
  <c r="DU60" i="3"/>
  <c r="EH47" i="3"/>
  <c r="EH39" i="3"/>
  <c r="DU16" i="3"/>
  <c r="DU8" i="3"/>
  <c r="EH59" i="3"/>
  <c r="BD4" i="3"/>
  <c r="BD22" i="3"/>
  <c r="CF22" i="3"/>
  <c r="Y37" i="3"/>
  <c r="EH36" i="3"/>
  <c r="EH28" i="3"/>
  <c r="EH21" i="3"/>
  <c r="AP51" i="3"/>
  <c r="BR51" i="3"/>
  <c r="EH35" i="3"/>
  <c r="EH18" i="3"/>
  <c r="EH55" i="3"/>
  <c r="EH62" i="3"/>
  <c r="EH34" i="3"/>
  <c r="EH17" i="3"/>
  <c r="EH20" i="3"/>
  <c r="K22" i="3"/>
  <c r="BR22" i="3"/>
  <c r="CT22" i="3"/>
  <c r="EH61" i="3"/>
  <c r="EH53" i="3"/>
  <c r="EH46" i="3"/>
  <c r="DU50" i="3"/>
  <c r="DH4" i="3"/>
  <c r="EH13" i="3"/>
  <c r="EH27" i="3"/>
  <c r="DU17" i="3"/>
  <c r="DU21" i="3"/>
  <c r="DU13" i="3"/>
  <c r="EH54" i="3"/>
  <c r="EH44" i="3"/>
  <c r="EH26" i="3"/>
  <c r="EH16" i="3"/>
  <c r="CT37" i="3"/>
  <c r="DU56" i="3"/>
  <c r="DU47" i="3"/>
  <c r="DU39" i="3"/>
  <c r="DU42" i="3"/>
  <c r="EH50" i="3"/>
  <c r="EH42" i="3"/>
  <c r="EH33" i="3"/>
  <c r="EH25" i="3"/>
  <c r="DU43" i="3"/>
  <c r="AM6" i="1"/>
  <c r="AM55" i="1" s="1"/>
  <c r="K4" i="3"/>
  <c r="DU48" i="3"/>
  <c r="DU30" i="3"/>
  <c r="K6" i="1"/>
  <c r="Y4" i="3"/>
  <c r="DU57" i="3"/>
  <c r="DU40" i="3"/>
  <c r="EH60" i="3"/>
  <c r="EH8" i="3"/>
  <c r="DU15" i="3"/>
  <c r="EH57" i="3"/>
  <c r="K37" i="3"/>
  <c r="AP37" i="3"/>
  <c r="BR37" i="3"/>
  <c r="DU58" i="3"/>
  <c r="DU49" i="3"/>
  <c r="DU31" i="3"/>
  <c r="DU14" i="3"/>
  <c r="DU6" i="3"/>
  <c r="EH12" i="3"/>
  <c r="BR4" i="3"/>
  <c r="DU41" i="3"/>
  <c r="EH19" i="3"/>
  <c r="EH45" i="3"/>
  <c r="DU7" i="3"/>
  <c r="EH9" i="3"/>
  <c r="DH22" i="3"/>
  <c r="DU35" i="3"/>
  <c r="DU27" i="3"/>
  <c r="DU18" i="3"/>
  <c r="DU10" i="3"/>
  <c r="DU32" i="3"/>
  <c r="EH11" i="3"/>
  <c r="BD37" i="3"/>
  <c r="DH51" i="3"/>
  <c r="DU61" i="3"/>
  <c r="DU53" i="3"/>
  <c r="DU44" i="3"/>
  <c r="DU34" i="3"/>
  <c r="DU9" i="3"/>
  <c r="EH32" i="3"/>
  <c r="EH24" i="3"/>
  <c r="EH15" i="3"/>
  <c r="EH7" i="3"/>
  <c r="DU25" i="3"/>
  <c r="CF51" i="3"/>
  <c r="DU55" i="3"/>
  <c r="DU46" i="3"/>
  <c r="DU29" i="3"/>
  <c r="DU20" i="3"/>
  <c r="DU12" i="3"/>
  <c r="DU59" i="3"/>
  <c r="DU62" i="3"/>
  <c r="DU54" i="3"/>
  <c r="DU45" i="3"/>
  <c r="DU36" i="3"/>
  <c r="DU28" i="3"/>
  <c r="DU19" i="3"/>
  <c r="DU11" i="3"/>
  <c r="DU33" i="3"/>
  <c r="DH6" i="1"/>
  <c r="DH26" i="1" s="1"/>
  <c r="EJ6" i="1"/>
  <c r="DV6" i="1"/>
  <c r="CT6" i="1"/>
  <c r="CF6" i="1"/>
  <c r="BR6" i="1"/>
  <c r="BA6" i="1"/>
  <c r="Y6" i="1"/>
  <c r="Y8" i="1" s="1"/>
  <c r="K55" i="1" l="1"/>
  <c r="EI3" i="3"/>
  <c r="AM41" i="1"/>
  <c r="DV3" i="3"/>
  <c r="EH4" i="3"/>
  <c r="DU51" i="3"/>
  <c r="DU22" i="3"/>
  <c r="DU37" i="3"/>
  <c r="EH22" i="3"/>
  <c r="DH41" i="1"/>
  <c r="K41" i="1"/>
  <c r="DH55" i="1"/>
  <c r="EH51" i="3"/>
  <c r="CF55" i="1"/>
  <c r="BD3" i="3"/>
  <c r="CT41" i="1"/>
  <c r="BR3" i="3"/>
  <c r="DU4" i="3"/>
  <c r="EH37" i="3"/>
  <c r="DV8" i="1"/>
  <c r="CT3" i="3"/>
  <c r="K8" i="1"/>
  <c r="Y3" i="3"/>
  <c r="EJ8" i="1"/>
  <c r="DH3" i="3"/>
  <c r="AM8" i="1"/>
  <c r="K3" i="3"/>
  <c r="AM26" i="1"/>
  <c r="K26" i="1"/>
  <c r="BR55" i="1"/>
  <c r="AP3" i="3"/>
  <c r="DH8" i="1"/>
  <c r="CF3" i="3"/>
  <c r="CT26" i="1"/>
  <c r="EJ55" i="1"/>
  <c r="EJ26" i="1"/>
  <c r="EJ41" i="1"/>
  <c r="DV26" i="1"/>
  <c r="DV55" i="1"/>
  <c r="DV41" i="1"/>
  <c r="CT8" i="1"/>
  <c r="CT55" i="1"/>
  <c r="CF8" i="1"/>
  <c r="CF41" i="1"/>
  <c r="CF26" i="1"/>
  <c r="BR8" i="1"/>
  <c r="BR41" i="1"/>
  <c r="BR26" i="1"/>
  <c r="BA41" i="1"/>
  <c r="BA55" i="1"/>
  <c r="BA8" i="1"/>
  <c r="BA26" i="1"/>
  <c r="Y55" i="1"/>
  <c r="Y26" i="1"/>
  <c r="Y41" i="1"/>
  <c r="CE61" i="3"/>
  <c r="CD61" i="3"/>
  <c r="CC61" i="3"/>
  <c r="CB61" i="3"/>
  <c r="CA61" i="3"/>
  <c r="BZ61" i="3"/>
  <c r="BY61" i="3"/>
  <c r="BX61" i="3"/>
  <c r="BW61" i="3"/>
  <c r="BC61" i="3"/>
  <c r="BB61" i="3"/>
  <c r="BA61" i="3"/>
  <c r="AZ61" i="3"/>
  <c r="AY61" i="3"/>
  <c r="AX61" i="3"/>
  <c r="AW61" i="3"/>
  <c r="AV61" i="3"/>
  <c r="AU61" i="3"/>
  <c r="X61" i="3"/>
  <c r="W61" i="3"/>
  <c r="V61" i="3"/>
  <c r="U61" i="3"/>
  <c r="T61" i="3"/>
  <c r="S61" i="3"/>
  <c r="R61" i="3"/>
  <c r="Q61" i="3"/>
  <c r="P61" i="3"/>
  <c r="CE62" i="3"/>
  <c r="CD62" i="3"/>
  <c r="CC62" i="3"/>
  <c r="CB62" i="3"/>
  <c r="CA62" i="3"/>
  <c r="BZ62" i="3"/>
  <c r="BY62" i="3"/>
  <c r="BX62" i="3"/>
  <c r="BW62" i="3"/>
  <c r="BC62" i="3"/>
  <c r="BB62" i="3"/>
  <c r="BA62" i="3"/>
  <c r="AZ62" i="3"/>
  <c r="AY62" i="3"/>
  <c r="AX62" i="3"/>
  <c r="AW62" i="3"/>
  <c r="AV62" i="3"/>
  <c r="AU62" i="3"/>
  <c r="Q62" i="3"/>
  <c r="R62" i="3"/>
  <c r="S62" i="3"/>
  <c r="T62" i="3"/>
  <c r="U62" i="3"/>
  <c r="V62" i="3"/>
  <c r="W62" i="3"/>
  <c r="X62" i="3"/>
  <c r="P62" i="3"/>
  <c r="H43" i="1"/>
  <c r="Q66" i="2" l="1"/>
  <c r="EH3" i="3"/>
  <c r="DU3" i="3"/>
  <c r="DG6" i="3"/>
  <c r="DG7" i="3"/>
  <c r="DG8" i="3"/>
  <c r="DG9" i="3"/>
  <c r="DG10" i="3"/>
  <c r="DG11" i="3"/>
  <c r="DG12" i="3"/>
  <c r="DG13" i="3"/>
  <c r="DG14" i="3"/>
  <c r="DG15" i="3"/>
  <c r="DG16" i="3"/>
  <c r="DG17" i="3"/>
  <c r="DG18" i="3"/>
  <c r="DG19" i="3"/>
  <c r="DG20" i="3"/>
  <c r="DG21" i="3"/>
  <c r="DG24" i="3"/>
  <c r="DG25" i="3"/>
  <c r="DG26" i="3"/>
  <c r="DG27" i="3"/>
  <c r="DG28" i="3"/>
  <c r="DG29" i="3"/>
  <c r="DG30" i="3"/>
  <c r="DG31" i="3"/>
  <c r="DG32" i="3"/>
  <c r="DG33" i="3"/>
  <c r="DG34" i="3"/>
  <c r="DG35" i="3"/>
  <c r="DG36" i="3"/>
  <c r="DG39" i="3"/>
  <c r="DG40" i="3"/>
  <c r="DG41" i="3"/>
  <c r="DG42" i="3"/>
  <c r="DG43" i="3"/>
  <c r="DG44" i="3"/>
  <c r="DG45" i="3"/>
  <c r="DG46" i="3"/>
  <c r="DG47" i="3"/>
  <c r="DG48" i="3"/>
  <c r="DG49" i="3"/>
  <c r="DG50" i="3"/>
  <c r="DG53" i="3"/>
  <c r="DG54" i="3"/>
  <c r="DG55" i="3"/>
  <c r="DG56" i="3"/>
  <c r="DG57" i="3"/>
  <c r="DG58" i="3"/>
  <c r="DG59" i="3"/>
  <c r="DG60" i="3"/>
  <c r="DG61" i="3"/>
  <c r="DG62" i="3"/>
  <c r="CS6" i="3"/>
  <c r="CS7" i="3"/>
  <c r="CS8" i="3"/>
  <c r="CS9" i="3"/>
  <c r="CS10" i="3"/>
  <c r="CS11" i="3"/>
  <c r="CS12" i="3"/>
  <c r="CS13" i="3"/>
  <c r="CS14" i="3"/>
  <c r="CS15" i="3"/>
  <c r="CS16" i="3"/>
  <c r="CS17" i="3"/>
  <c r="CS18" i="3"/>
  <c r="CS19" i="3"/>
  <c r="CS20" i="3"/>
  <c r="CS21" i="3"/>
  <c r="CS24" i="3"/>
  <c r="CS25" i="3"/>
  <c r="CS26" i="3"/>
  <c r="CS27" i="3"/>
  <c r="CS28" i="3"/>
  <c r="CS29" i="3"/>
  <c r="CS30" i="3"/>
  <c r="CS31" i="3"/>
  <c r="CS32" i="3"/>
  <c r="CS33" i="3"/>
  <c r="CS34" i="3"/>
  <c r="CS35" i="3"/>
  <c r="CS36" i="3"/>
  <c r="CS39" i="3"/>
  <c r="CS40" i="3"/>
  <c r="CS41" i="3"/>
  <c r="CS42" i="3"/>
  <c r="CS43" i="3"/>
  <c r="CS44" i="3"/>
  <c r="CS45" i="3"/>
  <c r="CS46" i="3"/>
  <c r="CS47" i="3"/>
  <c r="CS48" i="3"/>
  <c r="CS49" i="3"/>
  <c r="CS50" i="3"/>
  <c r="CS53" i="3"/>
  <c r="CS54" i="3"/>
  <c r="CS55" i="3"/>
  <c r="CS56" i="3"/>
  <c r="CS57" i="3"/>
  <c r="CS58" i="3"/>
  <c r="CS59" i="3"/>
  <c r="CS60" i="3"/>
  <c r="CS61" i="3"/>
  <c r="CS62" i="3"/>
  <c r="CE6" i="3"/>
  <c r="CE7" i="3"/>
  <c r="CE8" i="3"/>
  <c r="CE9" i="3"/>
  <c r="CE10" i="3"/>
  <c r="CE11" i="3"/>
  <c r="CE12" i="3"/>
  <c r="CE13" i="3"/>
  <c r="CE14" i="3"/>
  <c r="CE15" i="3"/>
  <c r="CE16" i="3"/>
  <c r="CE17" i="3"/>
  <c r="CE18" i="3"/>
  <c r="CE19" i="3"/>
  <c r="CE20" i="3"/>
  <c r="CE21" i="3"/>
  <c r="CE24" i="3"/>
  <c r="CE25" i="3"/>
  <c r="CE26" i="3"/>
  <c r="CE27" i="3"/>
  <c r="CE28" i="3"/>
  <c r="CE29" i="3"/>
  <c r="CE30" i="3"/>
  <c r="CE31" i="3"/>
  <c r="CE32" i="3"/>
  <c r="CE33" i="3"/>
  <c r="CE34" i="3"/>
  <c r="CE35" i="3"/>
  <c r="CE36" i="3"/>
  <c r="CE39" i="3"/>
  <c r="CE40" i="3"/>
  <c r="CE41" i="3"/>
  <c r="CE42" i="3"/>
  <c r="CE43" i="3"/>
  <c r="CE44" i="3"/>
  <c r="CE45" i="3"/>
  <c r="CE46" i="3"/>
  <c r="CE47" i="3"/>
  <c r="CE48" i="3"/>
  <c r="CE49" i="3"/>
  <c r="CE50" i="3"/>
  <c r="CE53" i="3"/>
  <c r="CE54" i="3"/>
  <c r="CE55" i="3"/>
  <c r="CE56" i="3"/>
  <c r="CE57" i="3"/>
  <c r="CE58" i="3"/>
  <c r="CE59" i="3"/>
  <c r="CE60" i="3"/>
  <c r="BQ6" i="3"/>
  <c r="BQ7" i="3"/>
  <c r="BQ8" i="3"/>
  <c r="BQ9" i="3"/>
  <c r="BQ10" i="3"/>
  <c r="BQ11" i="3"/>
  <c r="BQ12" i="3"/>
  <c r="BQ13" i="3"/>
  <c r="BQ14" i="3"/>
  <c r="BQ15" i="3"/>
  <c r="BQ16" i="3"/>
  <c r="BQ17" i="3"/>
  <c r="BQ18" i="3"/>
  <c r="BQ19" i="3"/>
  <c r="BQ20" i="3"/>
  <c r="BQ21" i="3"/>
  <c r="BQ24" i="3"/>
  <c r="BQ25" i="3"/>
  <c r="BQ26" i="3"/>
  <c r="BQ27" i="3"/>
  <c r="BQ28" i="3"/>
  <c r="BQ29" i="3"/>
  <c r="BQ30" i="3"/>
  <c r="BQ31" i="3"/>
  <c r="BQ32" i="3"/>
  <c r="BQ33" i="3"/>
  <c r="BQ34" i="3"/>
  <c r="BQ35" i="3"/>
  <c r="BQ36" i="3"/>
  <c r="BQ39" i="3"/>
  <c r="BQ40" i="3"/>
  <c r="BQ41" i="3"/>
  <c r="BQ42" i="3"/>
  <c r="BQ43" i="3"/>
  <c r="BQ44" i="3"/>
  <c r="BQ45" i="3"/>
  <c r="BQ46" i="3"/>
  <c r="BQ47" i="3"/>
  <c r="BQ48" i="3"/>
  <c r="BQ49" i="3"/>
  <c r="BQ50" i="3"/>
  <c r="BQ53" i="3"/>
  <c r="BQ54" i="3"/>
  <c r="BQ55" i="3"/>
  <c r="BQ56" i="3"/>
  <c r="BQ57" i="3"/>
  <c r="BQ58" i="3"/>
  <c r="BQ59" i="3"/>
  <c r="BQ60" i="3"/>
  <c r="BQ61" i="3"/>
  <c r="BQ62" i="3"/>
  <c r="BC6" i="3"/>
  <c r="BC7" i="3"/>
  <c r="BC8" i="3"/>
  <c r="BC9" i="3"/>
  <c r="BC10" i="3"/>
  <c r="BC11" i="3"/>
  <c r="BC12" i="3"/>
  <c r="BC13" i="3"/>
  <c r="BC14" i="3"/>
  <c r="BC15" i="3"/>
  <c r="BC16" i="3"/>
  <c r="BC17" i="3"/>
  <c r="BC18" i="3"/>
  <c r="BC19" i="3"/>
  <c r="BC20" i="3"/>
  <c r="BC21" i="3"/>
  <c r="BC24" i="3"/>
  <c r="BC25" i="3"/>
  <c r="BC26" i="3"/>
  <c r="BC27" i="3"/>
  <c r="BC28" i="3"/>
  <c r="BC29" i="3"/>
  <c r="BC30" i="3"/>
  <c r="BC31" i="3"/>
  <c r="BC32" i="3"/>
  <c r="BC33" i="3"/>
  <c r="BC34" i="3"/>
  <c r="BC35" i="3"/>
  <c r="BC36" i="3"/>
  <c r="BC39" i="3"/>
  <c r="BC40" i="3"/>
  <c r="BC41" i="3"/>
  <c r="BC42" i="3"/>
  <c r="BC43" i="3"/>
  <c r="BC44" i="3"/>
  <c r="BC45" i="3"/>
  <c r="BC46" i="3"/>
  <c r="BC47" i="3"/>
  <c r="BC48" i="3"/>
  <c r="BC49" i="3"/>
  <c r="BC50" i="3"/>
  <c r="BC53" i="3"/>
  <c r="BC54" i="3"/>
  <c r="BC55" i="3"/>
  <c r="BC56" i="3"/>
  <c r="BC57" i="3"/>
  <c r="BC58" i="3"/>
  <c r="BC59" i="3"/>
  <c r="BC60" i="3"/>
  <c r="AO6" i="3"/>
  <c r="AO7" i="3"/>
  <c r="AO8" i="3"/>
  <c r="AO9" i="3"/>
  <c r="AO10" i="3"/>
  <c r="AO11" i="3"/>
  <c r="AO12" i="3"/>
  <c r="AO13" i="3"/>
  <c r="AO14" i="3"/>
  <c r="AO15" i="3"/>
  <c r="AO16" i="3"/>
  <c r="AO17" i="3"/>
  <c r="AO18" i="3"/>
  <c r="AO19" i="3"/>
  <c r="AO20" i="3"/>
  <c r="AO21" i="3"/>
  <c r="AO24" i="3"/>
  <c r="AO25" i="3"/>
  <c r="AO26" i="3"/>
  <c r="AO27" i="3"/>
  <c r="AO28" i="3"/>
  <c r="AO29" i="3"/>
  <c r="AO30" i="3"/>
  <c r="AO31" i="3"/>
  <c r="AO32" i="3"/>
  <c r="AO33" i="3"/>
  <c r="AO34" i="3"/>
  <c r="AO35" i="3"/>
  <c r="AO36" i="3"/>
  <c r="AO39" i="3"/>
  <c r="AO40" i="3"/>
  <c r="AO41" i="3"/>
  <c r="AO42" i="3"/>
  <c r="AO43" i="3"/>
  <c r="AO44" i="3"/>
  <c r="AO45" i="3"/>
  <c r="AO46" i="3"/>
  <c r="AO47" i="3"/>
  <c r="AO48" i="3"/>
  <c r="AO49" i="3"/>
  <c r="AO50" i="3"/>
  <c r="AO53" i="3"/>
  <c r="AO54" i="3"/>
  <c r="AO55" i="3"/>
  <c r="AO56" i="3"/>
  <c r="AO57" i="3"/>
  <c r="AO58" i="3"/>
  <c r="AO59" i="3"/>
  <c r="AO60" i="3"/>
  <c r="AO61" i="3"/>
  <c r="AO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DT61" i="3" s="1"/>
  <c r="J62" i="3"/>
  <c r="DT62" i="3" s="1"/>
  <c r="P6" i="3"/>
  <c r="P7" i="3"/>
  <c r="P8" i="3"/>
  <c r="P9" i="3"/>
  <c r="P10" i="3"/>
  <c r="P11" i="3"/>
  <c r="P12" i="3"/>
  <c r="P13" i="3"/>
  <c r="P14" i="3"/>
  <c r="P15" i="3"/>
  <c r="P16" i="3"/>
  <c r="P17" i="3"/>
  <c r="P18" i="3"/>
  <c r="P19" i="3"/>
  <c r="P20" i="3"/>
  <c r="P21" i="3"/>
  <c r="P24" i="3"/>
  <c r="P25" i="3"/>
  <c r="P26" i="3"/>
  <c r="P27" i="3"/>
  <c r="P28" i="3"/>
  <c r="P29" i="3"/>
  <c r="P30" i="3"/>
  <c r="P31" i="3"/>
  <c r="P32" i="3"/>
  <c r="P33" i="3"/>
  <c r="P34" i="3"/>
  <c r="P35" i="3"/>
  <c r="P36" i="3"/>
  <c r="P39" i="3"/>
  <c r="P40" i="3"/>
  <c r="P41" i="3"/>
  <c r="P42" i="3"/>
  <c r="P43" i="3"/>
  <c r="P44" i="3"/>
  <c r="P45" i="3"/>
  <c r="P46" i="3"/>
  <c r="P47" i="3"/>
  <c r="P48" i="3"/>
  <c r="P49" i="3"/>
  <c r="P50" i="3"/>
  <c r="P53" i="3"/>
  <c r="P54" i="3"/>
  <c r="P55" i="3"/>
  <c r="P56" i="3"/>
  <c r="P57" i="3"/>
  <c r="P58" i="3"/>
  <c r="P59" i="3"/>
  <c r="P60" i="3"/>
  <c r="EI54" i="1"/>
  <c r="EI40" i="1"/>
  <c r="EI25" i="1"/>
  <c r="EI7" i="1"/>
  <c r="DU54" i="1"/>
  <c r="DU40" i="1"/>
  <c r="DU25" i="1"/>
  <c r="DU7" i="1"/>
  <c r="DG54" i="1"/>
  <c r="DG40" i="1"/>
  <c r="DG25" i="1"/>
  <c r="DG7" i="1"/>
  <c r="CS54" i="1"/>
  <c r="CS40" i="1"/>
  <c r="CS25" i="1"/>
  <c r="CS7" i="1"/>
  <c r="CE54" i="1"/>
  <c r="CE40" i="1"/>
  <c r="CE25" i="1"/>
  <c r="CE7" i="1"/>
  <c r="BQ54" i="1"/>
  <c r="BQ40" i="1"/>
  <c r="BQ25" i="1"/>
  <c r="BQ7" i="1"/>
  <c r="AZ54" i="1"/>
  <c r="AZ40" i="1"/>
  <c r="AZ25" i="1"/>
  <c r="AZ7" i="1"/>
  <c r="AL54" i="1"/>
  <c r="AL40" i="1"/>
  <c r="AL25" i="1"/>
  <c r="AL7" i="1"/>
  <c r="X54" i="1"/>
  <c r="X40" i="1"/>
  <c r="X25" i="1"/>
  <c r="X7" i="1"/>
  <c r="J54" i="1"/>
  <c r="J40" i="1"/>
  <c r="J25" i="1"/>
  <c r="J7" i="1"/>
  <c r="BP62" i="3"/>
  <c r="BO62" i="3"/>
  <c r="BN62" i="3"/>
  <c r="BM62" i="3"/>
  <c r="BL62" i="3"/>
  <c r="BK62" i="3"/>
  <c r="BJ62" i="3"/>
  <c r="BI62" i="3"/>
  <c r="BP61" i="3"/>
  <c r="BO61" i="3"/>
  <c r="BN61" i="3"/>
  <c r="BM61" i="3"/>
  <c r="BL61" i="3"/>
  <c r="BK61" i="3"/>
  <c r="BJ61" i="3"/>
  <c r="BI61" i="3"/>
  <c r="BP60" i="3"/>
  <c r="BO60" i="3"/>
  <c r="BN60" i="3"/>
  <c r="BM60" i="3"/>
  <c r="BL60" i="3"/>
  <c r="BK60" i="3"/>
  <c r="BJ60" i="3"/>
  <c r="BI60" i="3"/>
  <c r="BP59" i="3"/>
  <c r="BO59" i="3"/>
  <c r="BN59" i="3"/>
  <c r="BM59" i="3"/>
  <c r="BL59" i="3"/>
  <c r="BK59" i="3"/>
  <c r="BJ59" i="3"/>
  <c r="BI59" i="3"/>
  <c r="BP58" i="3"/>
  <c r="BO58" i="3"/>
  <c r="BN58" i="3"/>
  <c r="BM58" i="3"/>
  <c r="BL58" i="3"/>
  <c r="BK58" i="3"/>
  <c r="BJ58" i="3"/>
  <c r="BI58" i="3"/>
  <c r="BP57" i="3"/>
  <c r="BO57" i="3"/>
  <c r="BN57" i="3"/>
  <c r="BL57" i="3"/>
  <c r="BK57" i="3"/>
  <c r="BJ57" i="3"/>
  <c r="BI57" i="3"/>
  <c r="BP56" i="3"/>
  <c r="BO56" i="3"/>
  <c r="BN56" i="3"/>
  <c r="BM56" i="3"/>
  <c r="BL56" i="3"/>
  <c r="BK56" i="3"/>
  <c r="BJ56" i="3"/>
  <c r="BI56" i="3"/>
  <c r="BP55" i="3"/>
  <c r="BO55" i="3"/>
  <c r="BN55" i="3"/>
  <c r="BL55" i="3"/>
  <c r="BK55" i="3"/>
  <c r="BJ55" i="3"/>
  <c r="BI55" i="3"/>
  <c r="BP54" i="3"/>
  <c r="BO54" i="3"/>
  <c r="BN54" i="3"/>
  <c r="BM54" i="3"/>
  <c r="BL54" i="3"/>
  <c r="BK54" i="3"/>
  <c r="BJ54" i="3"/>
  <c r="BI54" i="3"/>
  <c r="BP53" i="3"/>
  <c r="BO53" i="3"/>
  <c r="BN53" i="3"/>
  <c r="BM53" i="3"/>
  <c r="BL53" i="3"/>
  <c r="BK53" i="3"/>
  <c r="BJ53" i="3"/>
  <c r="BI53" i="3"/>
  <c r="BP50" i="3"/>
  <c r="BO50" i="3"/>
  <c r="BN50" i="3"/>
  <c r="BM50" i="3"/>
  <c r="BL50" i="3"/>
  <c r="BK50" i="3"/>
  <c r="BJ50" i="3"/>
  <c r="BI50" i="3"/>
  <c r="BP49" i="3"/>
  <c r="BO49" i="3"/>
  <c r="BN49" i="3"/>
  <c r="BM49" i="3"/>
  <c r="BL49" i="3"/>
  <c r="BK49" i="3"/>
  <c r="BJ49" i="3"/>
  <c r="BI49" i="3"/>
  <c r="BP48" i="3"/>
  <c r="BO48" i="3"/>
  <c r="BN48" i="3"/>
  <c r="BM48" i="3"/>
  <c r="BL48" i="3"/>
  <c r="BK48" i="3"/>
  <c r="BJ48" i="3"/>
  <c r="BI48" i="3"/>
  <c r="BP47" i="3"/>
  <c r="BO47" i="3"/>
  <c r="BN47" i="3"/>
  <c r="BM47" i="3"/>
  <c r="BL47" i="3"/>
  <c r="BK47" i="3"/>
  <c r="BJ47" i="3"/>
  <c r="BI47" i="3"/>
  <c r="BP46" i="3"/>
  <c r="BO46" i="3"/>
  <c r="BN46" i="3"/>
  <c r="BM46" i="3"/>
  <c r="BL46" i="3"/>
  <c r="BK46" i="3"/>
  <c r="BJ46" i="3"/>
  <c r="BI46" i="3"/>
  <c r="BP45" i="3"/>
  <c r="BO45" i="3"/>
  <c r="BN45" i="3"/>
  <c r="BM45" i="3"/>
  <c r="BL45" i="3"/>
  <c r="BK45" i="3"/>
  <c r="BJ45" i="3"/>
  <c r="BI45" i="3"/>
  <c r="BP44" i="3"/>
  <c r="BO44" i="3"/>
  <c r="BN44" i="3"/>
  <c r="BM44" i="3"/>
  <c r="BL44" i="3"/>
  <c r="BK44" i="3"/>
  <c r="BJ44" i="3"/>
  <c r="BI44" i="3"/>
  <c r="BP43" i="3"/>
  <c r="BO43" i="3"/>
  <c r="BN43" i="3"/>
  <c r="BM43" i="3"/>
  <c r="BL43" i="3"/>
  <c r="BK43" i="3"/>
  <c r="BJ43" i="3"/>
  <c r="BI43" i="3"/>
  <c r="BP42" i="3"/>
  <c r="BO42" i="3"/>
  <c r="BN42" i="3"/>
  <c r="BM42" i="3"/>
  <c r="BL42" i="3"/>
  <c r="BK42" i="3"/>
  <c r="BJ42" i="3"/>
  <c r="BI42" i="3"/>
  <c r="BP41" i="3"/>
  <c r="BO41" i="3"/>
  <c r="BN41" i="3"/>
  <c r="BM41" i="3"/>
  <c r="BL41" i="3"/>
  <c r="BK41" i="3"/>
  <c r="BJ41" i="3"/>
  <c r="BI41" i="3"/>
  <c r="BP40" i="3"/>
  <c r="BO40" i="3"/>
  <c r="BN40" i="3"/>
  <c r="BM40" i="3"/>
  <c r="BL40" i="3"/>
  <c r="BK40" i="3"/>
  <c r="BJ40" i="3"/>
  <c r="BI40" i="3"/>
  <c r="BP39" i="3"/>
  <c r="BO39" i="3"/>
  <c r="BN39" i="3"/>
  <c r="BM39" i="3"/>
  <c r="BL39" i="3"/>
  <c r="BK39" i="3"/>
  <c r="BJ39" i="3"/>
  <c r="BI39" i="3"/>
  <c r="BP36" i="3"/>
  <c r="BO36" i="3"/>
  <c r="BN36" i="3"/>
  <c r="BM36" i="3"/>
  <c r="BL36" i="3"/>
  <c r="BK36" i="3"/>
  <c r="BJ36" i="3"/>
  <c r="BI36" i="3"/>
  <c r="BP35" i="3"/>
  <c r="BO35" i="3"/>
  <c r="BN35" i="3"/>
  <c r="BM35" i="3"/>
  <c r="BL35" i="3"/>
  <c r="BK35" i="3"/>
  <c r="BJ35" i="3"/>
  <c r="BI35" i="3"/>
  <c r="BP34" i="3"/>
  <c r="BO34" i="3"/>
  <c r="BN34" i="3"/>
  <c r="BM34" i="3"/>
  <c r="BL34" i="3"/>
  <c r="BK34" i="3"/>
  <c r="BJ34" i="3"/>
  <c r="BI34" i="3"/>
  <c r="BP33" i="3"/>
  <c r="BO33" i="3"/>
  <c r="BN33" i="3"/>
  <c r="BM33" i="3"/>
  <c r="BL33" i="3"/>
  <c r="BK33" i="3"/>
  <c r="BJ33" i="3"/>
  <c r="BI33" i="3"/>
  <c r="BP32" i="3"/>
  <c r="BO32" i="3"/>
  <c r="BN32" i="3"/>
  <c r="BM32" i="3"/>
  <c r="BL32" i="3"/>
  <c r="BK32" i="3"/>
  <c r="BJ32" i="3"/>
  <c r="BI32" i="3"/>
  <c r="BP31" i="3"/>
  <c r="BO31" i="3"/>
  <c r="BN31" i="3"/>
  <c r="BM31" i="3"/>
  <c r="BL31" i="3"/>
  <c r="BK31" i="3"/>
  <c r="BJ31" i="3"/>
  <c r="BI31" i="3"/>
  <c r="BP30" i="3"/>
  <c r="BO30" i="3"/>
  <c r="BN30" i="3"/>
  <c r="BM30" i="3"/>
  <c r="BL30" i="3"/>
  <c r="BK30" i="3"/>
  <c r="BJ30" i="3"/>
  <c r="BI30" i="3"/>
  <c r="BP29" i="3"/>
  <c r="BO29" i="3"/>
  <c r="BN29" i="3"/>
  <c r="BM29" i="3"/>
  <c r="BL29" i="3"/>
  <c r="BK29" i="3"/>
  <c r="BJ29" i="3"/>
  <c r="BI29" i="3"/>
  <c r="BP28" i="3"/>
  <c r="BO28" i="3"/>
  <c r="BN28" i="3"/>
  <c r="BM28" i="3"/>
  <c r="BL28" i="3"/>
  <c r="BK28" i="3"/>
  <c r="BJ28" i="3"/>
  <c r="BI28" i="3"/>
  <c r="BP27" i="3"/>
  <c r="BO27" i="3"/>
  <c r="BN27" i="3"/>
  <c r="BM27" i="3"/>
  <c r="BL27" i="3"/>
  <c r="BK27" i="3"/>
  <c r="BJ27" i="3"/>
  <c r="BI27" i="3"/>
  <c r="BP26" i="3"/>
  <c r="BO26" i="3"/>
  <c r="BN26" i="3"/>
  <c r="BM26" i="3"/>
  <c r="BL26" i="3"/>
  <c r="BK26" i="3"/>
  <c r="BJ26" i="3"/>
  <c r="BI26" i="3"/>
  <c r="BP25" i="3"/>
  <c r="BO25" i="3"/>
  <c r="BN25" i="3"/>
  <c r="BM25" i="3"/>
  <c r="BL25" i="3"/>
  <c r="BK25" i="3"/>
  <c r="BJ25" i="3"/>
  <c r="BI25" i="3"/>
  <c r="BP24" i="3"/>
  <c r="BO24" i="3"/>
  <c r="BN24" i="3"/>
  <c r="BM24" i="3"/>
  <c r="BL24" i="3"/>
  <c r="BK24" i="3"/>
  <c r="BJ24" i="3"/>
  <c r="BI24" i="3"/>
  <c r="BP21" i="3"/>
  <c r="BO21" i="3"/>
  <c r="BN21" i="3"/>
  <c r="BM21" i="3"/>
  <c r="BL21" i="3"/>
  <c r="BK21" i="3"/>
  <c r="BJ21" i="3"/>
  <c r="BI21" i="3"/>
  <c r="BP20" i="3"/>
  <c r="BO20" i="3"/>
  <c r="BN20" i="3"/>
  <c r="BM20" i="3"/>
  <c r="BL20" i="3"/>
  <c r="BK20" i="3"/>
  <c r="BJ20" i="3"/>
  <c r="BI20" i="3"/>
  <c r="BP19" i="3"/>
  <c r="BO19" i="3"/>
  <c r="BN19" i="3"/>
  <c r="BM19" i="3"/>
  <c r="BL19" i="3"/>
  <c r="BJ19" i="3"/>
  <c r="BI19" i="3"/>
  <c r="BP18" i="3"/>
  <c r="BO18" i="3"/>
  <c r="BN18" i="3"/>
  <c r="BM18" i="3"/>
  <c r="BL18" i="3"/>
  <c r="BK18" i="3"/>
  <c r="BJ18" i="3"/>
  <c r="BI18" i="3"/>
  <c r="BP17" i="3"/>
  <c r="BO17" i="3"/>
  <c r="BN17" i="3"/>
  <c r="BM17" i="3"/>
  <c r="BL17" i="3"/>
  <c r="BK17" i="3"/>
  <c r="BJ17" i="3"/>
  <c r="BI17" i="3"/>
  <c r="BP16" i="3"/>
  <c r="BO16" i="3"/>
  <c r="BN16" i="3"/>
  <c r="BM16" i="3"/>
  <c r="BL16" i="3"/>
  <c r="BK16" i="3"/>
  <c r="BJ16" i="3"/>
  <c r="BI16" i="3"/>
  <c r="BP15" i="3"/>
  <c r="BO15" i="3"/>
  <c r="BN15" i="3"/>
  <c r="BM15" i="3"/>
  <c r="BL15" i="3"/>
  <c r="BK15" i="3"/>
  <c r="BJ15" i="3"/>
  <c r="BI15" i="3"/>
  <c r="BP14" i="3"/>
  <c r="BO14" i="3"/>
  <c r="BN14" i="3"/>
  <c r="BM14" i="3"/>
  <c r="BL14" i="3"/>
  <c r="BK14" i="3"/>
  <c r="BJ14" i="3"/>
  <c r="BI14" i="3"/>
  <c r="BP13" i="3"/>
  <c r="BO13" i="3"/>
  <c r="BN13" i="3"/>
  <c r="BM13" i="3"/>
  <c r="BL13" i="3"/>
  <c r="BK13" i="3"/>
  <c r="BJ13" i="3"/>
  <c r="BI13" i="3"/>
  <c r="BP12" i="3"/>
  <c r="BO12" i="3"/>
  <c r="BN12" i="3"/>
  <c r="BM12" i="3"/>
  <c r="BL12" i="3"/>
  <c r="BK12" i="3"/>
  <c r="BJ12" i="3"/>
  <c r="BI12" i="3"/>
  <c r="BP11" i="3"/>
  <c r="BO11" i="3"/>
  <c r="BN11" i="3"/>
  <c r="BM11" i="3"/>
  <c r="BL11" i="3"/>
  <c r="BK11" i="3"/>
  <c r="BJ11" i="3"/>
  <c r="BI11" i="3"/>
  <c r="BP10" i="3"/>
  <c r="BO10" i="3"/>
  <c r="BN10" i="3"/>
  <c r="BM10" i="3"/>
  <c r="BL10" i="3"/>
  <c r="BK10" i="3"/>
  <c r="BJ10" i="3"/>
  <c r="BI10" i="3"/>
  <c r="BP9" i="3"/>
  <c r="BO9" i="3"/>
  <c r="BN9" i="3"/>
  <c r="BM9" i="3"/>
  <c r="BL9" i="3"/>
  <c r="BK9" i="3"/>
  <c r="BJ9" i="3"/>
  <c r="BI9" i="3"/>
  <c r="BP8" i="3"/>
  <c r="BO8" i="3"/>
  <c r="BN8" i="3"/>
  <c r="BM8" i="3"/>
  <c r="BL8" i="3"/>
  <c r="BK8" i="3"/>
  <c r="BJ8" i="3"/>
  <c r="BI8" i="3"/>
  <c r="BP7" i="3"/>
  <c r="BO7" i="3"/>
  <c r="BN7" i="3"/>
  <c r="BM7" i="3"/>
  <c r="BL7" i="3"/>
  <c r="BK7" i="3"/>
  <c r="BJ7" i="3"/>
  <c r="BI7" i="3"/>
  <c r="BP6" i="3"/>
  <c r="BO6" i="3"/>
  <c r="BN6" i="3"/>
  <c r="BM6" i="3"/>
  <c r="BL6" i="3"/>
  <c r="BK6" i="3"/>
  <c r="BJ6" i="3"/>
  <c r="BI6" i="3"/>
  <c r="AO37" i="3" l="1"/>
  <c r="BQ37" i="3"/>
  <c r="CS37" i="3"/>
  <c r="J51" i="3"/>
  <c r="X4" i="3"/>
  <c r="CE4" i="3"/>
  <c r="DG4" i="3"/>
  <c r="J37" i="3"/>
  <c r="AO51" i="3"/>
  <c r="J4" i="3"/>
  <c r="AO4" i="3"/>
  <c r="BQ4" i="3"/>
  <c r="CS4" i="3"/>
  <c r="X51" i="3"/>
  <c r="J22" i="3"/>
  <c r="AO22" i="3"/>
  <c r="BQ22" i="3"/>
  <c r="CS22" i="3"/>
  <c r="BC51" i="3"/>
  <c r="BC4" i="3"/>
  <c r="CE51" i="3"/>
  <c r="J6" i="1"/>
  <c r="CS51" i="3"/>
  <c r="X22" i="3"/>
  <c r="BC22" i="3"/>
  <c r="CE22" i="3"/>
  <c r="DG22" i="3"/>
  <c r="DG51" i="3"/>
  <c r="BQ51" i="3"/>
  <c r="X37" i="3"/>
  <c r="BC37" i="3"/>
  <c r="CE37" i="3"/>
  <c r="DG37" i="3"/>
  <c r="R60" i="2"/>
  <c r="R51" i="2"/>
  <c r="R42" i="2"/>
  <c r="R34" i="2"/>
  <c r="R25" i="2"/>
  <c r="R17" i="2"/>
  <c r="R8" i="2"/>
  <c r="R39" i="2"/>
  <c r="R22" i="2"/>
  <c r="R63" i="2"/>
  <c r="R54" i="2"/>
  <c r="R46" i="2"/>
  <c r="R37" i="2"/>
  <c r="R20" i="2"/>
  <c r="R12" i="2"/>
  <c r="DT45" i="3"/>
  <c r="DT28" i="3"/>
  <c r="R62" i="2"/>
  <c r="R53" i="2"/>
  <c r="R45" i="2"/>
  <c r="R36" i="2"/>
  <c r="R27" i="2"/>
  <c r="R19" i="2"/>
  <c r="R11" i="2"/>
  <c r="DT11" i="3"/>
  <c r="EG58" i="3"/>
  <c r="EG49" i="3"/>
  <c r="EG41" i="3"/>
  <c r="EG32" i="3"/>
  <c r="EG24" i="3"/>
  <c r="EG15" i="3"/>
  <c r="EG7" i="3"/>
  <c r="DT60" i="3"/>
  <c r="DT43" i="3"/>
  <c r="DT26" i="3"/>
  <c r="DT9" i="3"/>
  <c r="R59" i="2"/>
  <c r="R50" i="2"/>
  <c r="R16" i="2"/>
  <c r="R14" i="2"/>
  <c r="EG61" i="3"/>
  <c r="EG53" i="3"/>
  <c r="EG44" i="3"/>
  <c r="EG35" i="3"/>
  <c r="EG27" i="3"/>
  <c r="EG18" i="3"/>
  <c r="EG10" i="3"/>
  <c r="R64" i="2"/>
  <c r="R55" i="2"/>
  <c r="R47" i="2"/>
  <c r="R38" i="2"/>
  <c r="R30" i="2"/>
  <c r="R21" i="2"/>
  <c r="R13" i="2"/>
  <c r="EG42" i="3"/>
  <c r="EG16" i="3"/>
  <c r="R52" i="2"/>
  <c r="R26" i="2"/>
  <c r="R9" i="2"/>
  <c r="EG59" i="3"/>
  <c r="EG33" i="3"/>
  <c r="EG8" i="3"/>
  <c r="R44" i="2"/>
  <c r="R18" i="2"/>
  <c r="R24" i="2"/>
  <c r="EG55" i="3"/>
  <c r="EG46" i="3"/>
  <c r="EG29" i="3"/>
  <c r="EG20" i="3"/>
  <c r="EG12" i="3"/>
  <c r="EG50" i="3"/>
  <c r="EG25" i="3"/>
  <c r="R61" i="2"/>
  <c r="R35" i="2"/>
  <c r="R41" i="2"/>
  <c r="R33" i="2"/>
  <c r="EG62" i="3"/>
  <c r="EG54" i="3"/>
  <c r="EG45" i="3"/>
  <c r="EG36" i="3"/>
  <c r="EG28" i="3"/>
  <c r="EG19" i="3"/>
  <c r="EG11" i="3"/>
  <c r="R65" i="2"/>
  <c r="R56" i="2"/>
  <c r="R48" i="2"/>
  <c r="R31" i="2"/>
  <c r="DT53" i="3"/>
  <c r="DT44" i="3"/>
  <c r="DT35" i="3"/>
  <c r="DT27" i="3"/>
  <c r="DT18" i="3"/>
  <c r="DT10" i="3"/>
  <c r="DT50" i="3"/>
  <c r="DT33" i="3"/>
  <c r="DT16" i="3"/>
  <c r="EG60" i="3"/>
  <c r="EG43" i="3"/>
  <c r="EG34" i="3"/>
  <c r="EG26" i="3"/>
  <c r="EG17" i="3"/>
  <c r="EG9" i="3"/>
  <c r="DT49" i="3"/>
  <c r="DT32" i="3"/>
  <c r="DT15" i="3"/>
  <c r="EG57" i="3"/>
  <c r="DT48" i="3"/>
  <c r="DT31" i="3"/>
  <c r="DT6" i="3"/>
  <c r="DT42" i="3"/>
  <c r="DT8" i="3"/>
  <c r="EG47" i="3"/>
  <c r="EG21" i="3"/>
  <c r="DT56" i="3"/>
  <c r="DT47" i="3"/>
  <c r="DT39" i="3"/>
  <c r="DT30" i="3"/>
  <c r="DT21" i="3"/>
  <c r="DT13" i="3"/>
  <c r="DT58" i="3"/>
  <c r="DT41" i="3"/>
  <c r="DT24" i="3"/>
  <c r="DT7" i="3"/>
  <c r="EG40" i="3"/>
  <c r="EG6" i="3"/>
  <c r="DT14" i="3"/>
  <c r="DT55" i="3"/>
  <c r="DT46" i="3"/>
  <c r="DT29" i="3"/>
  <c r="DT20" i="3"/>
  <c r="DT12" i="3"/>
  <c r="R58" i="2"/>
  <c r="R49" i="2"/>
  <c r="R40" i="2"/>
  <c r="R32" i="2"/>
  <c r="R23" i="2"/>
  <c r="R15" i="2"/>
  <c r="DT54" i="3"/>
  <c r="DT36" i="3"/>
  <c r="DT19" i="3"/>
  <c r="EG48" i="3"/>
  <c r="EG31" i="3"/>
  <c r="EG14" i="3"/>
  <c r="DT57" i="3"/>
  <c r="DT40" i="3"/>
  <c r="DT59" i="3"/>
  <c r="DT25" i="3"/>
  <c r="EG56" i="3"/>
  <c r="EG39" i="3"/>
  <c r="EG30" i="3"/>
  <c r="EG13" i="3"/>
  <c r="DT34" i="3"/>
  <c r="DT17" i="3"/>
  <c r="EI6" i="1"/>
  <c r="DU6" i="1"/>
  <c r="DG6" i="1"/>
  <c r="CS6" i="1"/>
  <c r="CE6" i="1"/>
  <c r="BQ6" i="1"/>
  <c r="AZ6" i="1"/>
  <c r="AL6" i="1"/>
  <c r="X6" i="1"/>
  <c r="X26" i="1" s="1"/>
  <c r="DT37" i="3" l="1"/>
  <c r="J41" i="1"/>
  <c r="DT51" i="3"/>
  <c r="DT4" i="3"/>
  <c r="EG4" i="3"/>
  <c r="J8" i="1"/>
  <c r="J26" i="1"/>
  <c r="J55" i="1"/>
  <c r="DT22" i="3"/>
  <c r="EG37" i="3"/>
  <c r="EG51" i="3"/>
  <c r="EG22" i="3"/>
  <c r="DG41" i="1"/>
  <c r="CE3" i="3"/>
  <c r="DU8" i="1"/>
  <c r="CS3" i="3"/>
  <c r="AL8" i="1"/>
  <c r="J3" i="3"/>
  <c r="EI8" i="1"/>
  <c r="DG3" i="3"/>
  <c r="BQ8" i="1"/>
  <c r="AO3" i="3"/>
  <c r="BQ55" i="1"/>
  <c r="CE26" i="1"/>
  <c r="BC3" i="3"/>
  <c r="AZ8" i="1"/>
  <c r="X3" i="3"/>
  <c r="CS8" i="1"/>
  <c r="BQ3" i="3"/>
  <c r="EI55" i="1"/>
  <c r="EI41" i="1"/>
  <c r="EI26" i="1"/>
  <c r="DU55" i="1"/>
  <c r="DU41" i="1"/>
  <c r="DU26" i="1"/>
  <c r="DG55" i="1"/>
  <c r="DG8" i="1"/>
  <c r="DG26" i="1"/>
  <c r="CS55" i="1"/>
  <c r="CS41" i="1"/>
  <c r="CS26" i="1"/>
  <c r="CE41" i="1"/>
  <c r="CE55" i="1"/>
  <c r="CE8" i="1"/>
  <c r="BQ41" i="1"/>
  <c r="BQ26" i="1"/>
  <c r="AZ55" i="1"/>
  <c r="AZ41" i="1"/>
  <c r="AZ26" i="1"/>
  <c r="AL55" i="1"/>
  <c r="AL41" i="1"/>
  <c r="AL26" i="1"/>
  <c r="X8" i="1"/>
  <c r="X55" i="1"/>
  <c r="X41" i="1"/>
  <c r="EH54" i="1"/>
  <c r="EG54" i="1"/>
  <c r="EF54" i="1"/>
  <c r="EE54" i="1"/>
  <c r="ED54" i="1"/>
  <c r="EC54" i="1"/>
  <c r="EB54" i="1"/>
  <c r="EA54" i="1"/>
  <c r="DT54" i="1"/>
  <c r="DS54" i="1"/>
  <c r="DR54" i="1"/>
  <c r="DQ54" i="1"/>
  <c r="DP54" i="1"/>
  <c r="DO54" i="1"/>
  <c r="DN54" i="1"/>
  <c r="DM54" i="1"/>
  <c r="DF54" i="1"/>
  <c r="DE54" i="1"/>
  <c r="DD54" i="1"/>
  <c r="DC54" i="1"/>
  <c r="DB54" i="1"/>
  <c r="DA54" i="1"/>
  <c r="CZ54" i="1"/>
  <c r="CY54" i="1"/>
  <c r="CR54" i="1"/>
  <c r="CQ54" i="1"/>
  <c r="CP54" i="1"/>
  <c r="CN54" i="1"/>
  <c r="CM54" i="1"/>
  <c r="CL54" i="1"/>
  <c r="CK54" i="1"/>
  <c r="CD54" i="1"/>
  <c r="CC54" i="1"/>
  <c r="CB54" i="1"/>
  <c r="CA54" i="1"/>
  <c r="BZ54" i="1"/>
  <c r="BY54" i="1"/>
  <c r="BX54" i="1"/>
  <c r="BW54" i="1"/>
  <c r="BP54" i="1"/>
  <c r="BO54" i="1"/>
  <c r="BN54" i="1"/>
  <c r="BM54" i="1"/>
  <c r="BL54" i="1"/>
  <c r="BK54" i="1"/>
  <c r="BJ54" i="1"/>
  <c r="BI54" i="1"/>
  <c r="AY54" i="1"/>
  <c r="AX54" i="1"/>
  <c r="AW54" i="1"/>
  <c r="AV54" i="1"/>
  <c r="AU54" i="1"/>
  <c r="AT54" i="1"/>
  <c r="AS54" i="1"/>
  <c r="AR54" i="1"/>
  <c r="AK54" i="1"/>
  <c r="AJ54" i="1"/>
  <c r="AI54" i="1"/>
  <c r="AH54" i="1"/>
  <c r="AG54" i="1"/>
  <c r="AF54" i="1"/>
  <c r="AE54" i="1"/>
  <c r="AD54" i="1"/>
  <c r="W54" i="1"/>
  <c r="AN51" i="3" s="1"/>
  <c r="V54" i="1"/>
  <c r="U54" i="1"/>
  <c r="T54" i="1"/>
  <c r="S54" i="1"/>
  <c r="R54" i="1"/>
  <c r="Q54" i="1"/>
  <c r="P54" i="1"/>
  <c r="CY9" i="3"/>
  <c r="CY10" i="3"/>
  <c r="CY11" i="3"/>
  <c r="CY12" i="3"/>
  <c r="CY13" i="3"/>
  <c r="CY14" i="3"/>
  <c r="CY15" i="3"/>
  <c r="CY16" i="3"/>
  <c r="CY17" i="3"/>
  <c r="CK9" i="3"/>
  <c r="CK10" i="3"/>
  <c r="CK11" i="3"/>
  <c r="CK12" i="3"/>
  <c r="CK13" i="3"/>
  <c r="CK14" i="3"/>
  <c r="CK15" i="3"/>
  <c r="CK16" i="3"/>
  <c r="BW9" i="3"/>
  <c r="BW10" i="3"/>
  <c r="BW11" i="3"/>
  <c r="BW12" i="3"/>
  <c r="AU9" i="3"/>
  <c r="AU10" i="3"/>
  <c r="AU11" i="3"/>
  <c r="AU12" i="3"/>
  <c r="AG10" i="3"/>
  <c r="CQ62" i="3"/>
  <c r="CP62" i="3"/>
  <c r="CO62" i="3"/>
  <c r="CN62" i="3"/>
  <c r="CM62" i="3"/>
  <c r="CL62" i="3"/>
  <c r="CK62" i="3"/>
  <c r="CQ61" i="3"/>
  <c r="CP61" i="3"/>
  <c r="CO61" i="3"/>
  <c r="CN61" i="3"/>
  <c r="CM61" i="3"/>
  <c r="CL61" i="3"/>
  <c r="CK61" i="3"/>
  <c r="CQ60" i="3"/>
  <c r="CP60" i="3"/>
  <c r="CO60" i="3"/>
  <c r="CN60" i="3"/>
  <c r="CM60" i="3"/>
  <c r="CL60" i="3"/>
  <c r="CK60" i="3"/>
  <c r="CQ59" i="3"/>
  <c r="CP59" i="3"/>
  <c r="CO59" i="3"/>
  <c r="CN59" i="3"/>
  <c r="CM59" i="3"/>
  <c r="CL59" i="3"/>
  <c r="CK59" i="3"/>
  <c r="CQ58" i="3"/>
  <c r="CP58" i="3"/>
  <c r="CO58" i="3"/>
  <c r="CN58" i="3"/>
  <c r="CM58" i="3"/>
  <c r="CL58" i="3"/>
  <c r="CK58" i="3"/>
  <c r="CQ57" i="3"/>
  <c r="CP57" i="3"/>
  <c r="CO57" i="3"/>
  <c r="CN57" i="3"/>
  <c r="CM57" i="3"/>
  <c r="CL57" i="3"/>
  <c r="CK57" i="3"/>
  <c r="CQ56" i="3"/>
  <c r="CP56" i="3"/>
  <c r="CO56" i="3"/>
  <c r="CN56" i="3"/>
  <c r="CM56" i="3"/>
  <c r="CL56" i="3"/>
  <c r="CK56" i="3"/>
  <c r="CQ55" i="3"/>
  <c r="CP55" i="3"/>
  <c r="CO55" i="3"/>
  <c r="CN55" i="3"/>
  <c r="CM55" i="3"/>
  <c r="CL55" i="3"/>
  <c r="CK55" i="3"/>
  <c r="CQ54" i="3"/>
  <c r="CP54" i="3"/>
  <c r="CO54" i="3"/>
  <c r="CN54" i="3"/>
  <c r="CM54" i="3"/>
  <c r="CL54" i="3"/>
  <c r="CK54" i="3"/>
  <c r="CQ53" i="3"/>
  <c r="CP53" i="3"/>
  <c r="CO53" i="3"/>
  <c r="CN53" i="3"/>
  <c r="CM53" i="3"/>
  <c r="CL53" i="3"/>
  <c r="CK53" i="3"/>
  <c r="CQ50" i="3"/>
  <c r="CP50" i="3"/>
  <c r="CO50" i="3"/>
  <c r="CN50" i="3"/>
  <c r="CM50" i="3"/>
  <c r="CL50" i="3"/>
  <c r="CK50" i="3"/>
  <c r="CQ49" i="3"/>
  <c r="CP49" i="3"/>
  <c r="CO49" i="3"/>
  <c r="CN49" i="3"/>
  <c r="CM49" i="3"/>
  <c r="CL49" i="3"/>
  <c r="CK49" i="3"/>
  <c r="CQ48" i="3"/>
  <c r="CP48" i="3"/>
  <c r="CO48" i="3"/>
  <c r="CN48" i="3"/>
  <c r="CM48" i="3"/>
  <c r="CL48" i="3"/>
  <c r="CK48" i="3"/>
  <c r="CQ47" i="3"/>
  <c r="CP47" i="3"/>
  <c r="CO47" i="3"/>
  <c r="CN47" i="3"/>
  <c r="CM47" i="3"/>
  <c r="CL47" i="3"/>
  <c r="CK47" i="3"/>
  <c r="CQ46" i="3"/>
  <c r="CP46" i="3"/>
  <c r="CO46" i="3"/>
  <c r="CN46" i="3"/>
  <c r="CM46" i="3"/>
  <c r="CL46" i="3"/>
  <c r="CK46" i="3"/>
  <c r="CQ45" i="3"/>
  <c r="CP45" i="3"/>
  <c r="CO45" i="3"/>
  <c r="CN45" i="3"/>
  <c r="CM45" i="3"/>
  <c r="CL45" i="3"/>
  <c r="CK45" i="3"/>
  <c r="CQ44" i="3"/>
  <c r="CP44" i="3"/>
  <c r="CO44" i="3"/>
  <c r="CN44" i="3"/>
  <c r="CM44" i="3"/>
  <c r="CL44" i="3"/>
  <c r="CK44" i="3"/>
  <c r="CQ43" i="3"/>
  <c r="CP43" i="3"/>
  <c r="CO43" i="3"/>
  <c r="CN43" i="3"/>
  <c r="CM43" i="3"/>
  <c r="CL43" i="3"/>
  <c r="CK43" i="3"/>
  <c r="CQ42" i="3"/>
  <c r="CP42" i="3"/>
  <c r="CO42" i="3"/>
  <c r="CN42" i="3"/>
  <c r="CM42" i="3"/>
  <c r="CL42" i="3"/>
  <c r="CK42" i="3"/>
  <c r="CQ41" i="3"/>
  <c r="CP41" i="3"/>
  <c r="CO41" i="3"/>
  <c r="CN41" i="3"/>
  <c r="CM41" i="3"/>
  <c r="CL41" i="3"/>
  <c r="CK41" i="3"/>
  <c r="CQ40" i="3"/>
  <c r="CP40" i="3"/>
  <c r="CO40" i="3"/>
  <c r="CN40" i="3"/>
  <c r="CM40" i="3"/>
  <c r="CL40" i="3"/>
  <c r="CK40" i="3"/>
  <c r="CQ39" i="3"/>
  <c r="CP39" i="3"/>
  <c r="CO39" i="3"/>
  <c r="CN39" i="3"/>
  <c r="CM39" i="3"/>
  <c r="CL39" i="3"/>
  <c r="CK39" i="3"/>
  <c r="CQ36" i="3"/>
  <c r="CP36" i="3"/>
  <c r="CO36" i="3"/>
  <c r="CN36" i="3"/>
  <c r="CM36" i="3"/>
  <c r="CL36" i="3"/>
  <c r="CK36" i="3"/>
  <c r="CQ35" i="3"/>
  <c r="CP35" i="3"/>
  <c r="CO35" i="3"/>
  <c r="CN35" i="3"/>
  <c r="CM35" i="3"/>
  <c r="CL35" i="3"/>
  <c r="CK35" i="3"/>
  <c r="CQ34" i="3"/>
  <c r="CP34" i="3"/>
  <c r="CO34" i="3"/>
  <c r="CN34" i="3"/>
  <c r="CM34" i="3"/>
  <c r="CL34" i="3"/>
  <c r="CK34" i="3"/>
  <c r="CQ33" i="3"/>
  <c r="CP33" i="3"/>
  <c r="CO33" i="3"/>
  <c r="CN33" i="3"/>
  <c r="CM33" i="3"/>
  <c r="CL33" i="3"/>
  <c r="CK33" i="3"/>
  <c r="CQ32" i="3"/>
  <c r="CP32" i="3"/>
  <c r="CO32" i="3"/>
  <c r="CN32" i="3"/>
  <c r="CM32" i="3"/>
  <c r="CL32" i="3"/>
  <c r="CK32" i="3"/>
  <c r="CQ31" i="3"/>
  <c r="CP31" i="3"/>
  <c r="CO31" i="3"/>
  <c r="CN31" i="3"/>
  <c r="CM31" i="3"/>
  <c r="CL31" i="3"/>
  <c r="CK31" i="3"/>
  <c r="CQ30" i="3"/>
  <c r="CP30" i="3"/>
  <c r="CO30" i="3"/>
  <c r="CN30" i="3"/>
  <c r="CM30" i="3"/>
  <c r="CL30" i="3"/>
  <c r="CK30" i="3"/>
  <c r="CQ29" i="3"/>
  <c r="CP29" i="3"/>
  <c r="CO29" i="3"/>
  <c r="CN29" i="3"/>
  <c r="CM29" i="3"/>
  <c r="CL29" i="3"/>
  <c r="CK29" i="3"/>
  <c r="CQ28" i="3"/>
  <c r="CP28" i="3"/>
  <c r="CO28" i="3"/>
  <c r="CN28" i="3"/>
  <c r="CM28" i="3"/>
  <c r="CL28" i="3"/>
  <c r="CK28" i="3"/>
  <c r="CQ27" i="3"/>
  <c r="CP27" i="3"/>
  <c r="CO27" i="3"/>
  <c r="CN27" i="3"/>
  <c r="CM27" i="3"/>
  <c r="CL27" i="3"/>
  <c r="CK27" i="3"/>
  <c r="CQ26" i="3"/>
  <c r="CP26" i="3"/>
  <c r="CO26" i="3"/>
  <c r="CN26" i="3"/>
  <c r="CM26" i="3"/>
  <c r="CL26" i="3"/>
  <c r="CK26" i="3"/>
  <c r="CQ25" i="3"/>
  <c r="CP25" i="3"/>
  <c r="CO25" i="3"/>
  <c r="CN25" i="3"/>
  <c r="CM25" i="3"/>
  <c r="CL25" i="3"/>
  <c r="CK25" i="3"/>
  <c r="CQ24" i="3"/>
  <c r="CP24" i="3"/>
  <c r="CO24" i="3"/>
  <c r="CN24" i="3"/>
  <c r="CM24" i="3"/>
  <c r="CL24" i="3"/>
  <c r="CK24" i="3"/>
  <c r="CQ21" i="3"/>
  <c r="CP21" i="3"/>
  <c r="CO21" i="3"/>
  <c r="CN21" i="3"/>
  <c r="CM21" i="3"/>
  <c r="CL21" i="3"/>
  <c r="CK21" i="3"/>
  <c r="CQ20" i="3"/>
  <c r="CP20" i="3"/>
  <c r="CO20" i="3"/>
  <c r="CN20" i="3"/>
  <c r="CM20" i="3"/>
  <c r="CL20" i="3"/>
  <c r="CK20" i="3"/>
  <c r="CQ19" i="3"/>
  <c r="CP19" i="3"/>
  <c r="CO19" i="3"/>
  <c r="CN19" i="3"/>
  <c r="CM19" i="3"/>
  <c r="CL19" i="3"/>
  <c r="CK19" i="3"/>
  <c r="CQ18" i="3"/>
  <c r="CP18" i="3"/>
  <c r="CO18" i="3"/>
  <c r="CN18" i="3"/>
  <c r="CM18" i="3"/>
  <c r="CL18" i="3"/>
  <c r="CK18" i="3"/>
  <c r="CQ17" i="3"/>
  <c r="CP17" i="3"/>
  <c r="CO17" i="3"/>
  <c r="CN17" i="3"/>
  <c r="CM17" i="3"/>
  <c r="CL17" i="3"/>
  <c r="CK17" i="3"/>
  <c r="CQ16" i="3"/>
  <c r="CP16" i="3"/>
  <c r="CO16" i="3"/>
  <c r="CN16" i="3"/>
  <c r="CM16" i="3"/>
  <c r="CL16" i="3"/>
  <c r="CQ15" i="3"/>
  <c r="CP15" i="3"/>
  <c r="CO15" i="3"/>
  <c r="CN15" i="3"/>
  <c r="CM15" i="3"/>
  <c r="CL15" i="3"/>
  <c r="CQ14" i="3"/>
  <c r="CP14" i="3"/>
  <c r="CO14" i="3"/>
  <c r="CN14" i="3"/>
  <c r="CM14" i="3"/>
  <c r="CL14" i="3"/>
  <c r="CQ13" i="3"/>
  <c r="CP13" i="3"/>
  <c r="CO13" i="3"/>
  <c r="CN13" i="3"/>
  <c r="CM13" i="3"/>
  <c r="CL13" i="3"/>
  <c r="CQ12" i="3"/>
  <c r="CP12" i="3"/>
  <c r="CO12" i="3"/>
  <c r="CN12" i="3"/>
  <c r="CM12" i="3"/>
  <c r="CL12" i="3"/>
  <c r="CQ11" i="3"/>
  <c r="CP11" i="3"/>
  <c r="CO11" i="3"/>
  <c r="CN11" i="3"/>
  <c r="CM11" i="3"/>
  <c r="CL11" i="3"/>
  <c r="CQ10" i="3"/>
  <c r="CP10" i="3"/>
  <c r="CO10" i="3"/>
  <c r="CN10" i="3"/>
  <c r="CM10" i="3"/>
  <c r="CL10" i="3"/>
  <c r="CQ9" i="3"/>
  <c r="CP9" i="3"/>
  <c r="CO9" i="3"/>
  <c r="CN9" i="3"/>
  <c r="CM9" i="3"/>
  <c r="CL9" i="3"/>
  <c r="CQ8" i="3"/>
  <c r="CP8" i="3"/>
  <c r="CO8" i="3"/>
  <c r="CN8" i="3"/>
  <c r="CM8" i="3"/>
  <c r="CL8" i="3"/>
  <c r="CK8" i="3"/>
  <c r="CQ7" i="3"/>
  <c r="CP7" i="3"/>
  <c r="CO7" i="3"/>
  <c r="CN7" i="3"/>
  <c r="CM7" i="3"/>
  <c r="CL7" i="3"/>
  <c r="CK7" i="3"/>
  <c r="CQ6" i="3"/>
  <c r="CP6" i="3"/>
  <c r="CO6" i="3"/>
  <c r="CN6" i="3"/>
  <c r="CM6" i="3"/>
  <c r="CL6" i="3"/>
  <c r="CK6" i="3"/>
  <c r="CR62" i="3"/>
  <c r="CR61" i="3"/>
  <c r="CR60" i="3"/>
  <c r="CR59" i="3"/>
  <c r="CR58" i="3"/>
  <c r="CR57" i="3"/>
  <c r="CR56" i="3"/>
  <c r="CR55" i="3"/>
  <c r="CR54" i="3"/>
  <c r="CR53" i="3"/>
  <c r="CR50" i="3"/>
  <c r="CR49" i="3"/>
  <c r="CR48" i="3"/>
  <c r="CR47" i="3"/>
  <c r="CR46" i="3"/>
  <c r="CR45" i="3"/>
  <c r="CR44" i="3"/>
  <c r="CR43" i="3"/>
  <c r="CR42" i="3"/>
  <c r="CR41" i="3"/>
  <c r="CR40" i="3"/>
  <c r="CR39" i="3"/>
  <c r="CR36" i="3"/>
  <c r="CR35" i="3"/>
  <c r="CR34" i="3"/>
  <c r="CR33" i="3"/>
  <c r="CR32" i="3"/>
  <c r="CR31" i="3"/>
  <c r="CR30" i="3"/>
  <c r="CR29" i="3"/>
  <c r="CR28" i="3"/>
  <c r="CR27" i="3"/>
  <c r="CR26" i="3"/>
  <c r="CR25" i="3"/>
  <c r="CR24" i="3"/>
  <c r="CR21" i="3"/>
  <c r="CR20" i="3"/>
  <c r="CR19" i="3"/>
  <c r="CR18" i="3"/>
  <c r="CR17" i="3"/>
  <c r="CR16" i="3"/>
  <c r="CR15" i="3"/>
  <c r="CR14" i="3"/>
  <c r="CR13" i="3"/>
  <c r="CR12" i="3"/>
  <c r="CR11" i="3"/>
  <c r="CR10" i="3"/>
  <c r="CR9" i="3"/>
  <c r="CR8" i="3"/>
  <c r="CR7" i="3"/>
  <c r="CR6" i="3"/>
  <c r="BB60" i="3"/>
  <c r="BA60" i="3"/>
  <c r="AZ60" i="3"/>
  <c r="AY60" i="3"/>
  <c r="AX60" i="3"/>
  <c r="AW60" i="3"/>
  <c r="AV60" i="3"/>
  <c r="AU60" i="3"/>
  <c r="BB59" i="3"/>
  <c r="BA59" i="3"/>
  <c r="AZ59" i="3"/>
  <c r="AY59" i="3"/>
  <c r="AX59" i="3"/>
  <c r="AW59" i="3"/>
  <c r="AV59" i="3"/>
  <c r="AU59" i="3"/>
  <c r="BB58" i="3"/>
  <c r="BA58" i="3"/>
  <c r="AZ58" i="3"/>
  <c r="AY58" i="3"/>
  <c r="AX58" i="3"/>
  <c r="AW58" i="3"/>
  <c r="AV58" i="3"/>
  <c r="AU58" i="3"/>
  <c r="BB57" i="3"/>
  <c r="BA57" i="3"/>
  <c r="AZ57" i="3"/>
  <c r="AY57" i="3"/>
  <c r="AX57" i="3"/>
  <c r="AW57" i="3"/>
  <c r="AV57" i="3"/>
  <c r="AU57" i="3"/>
  <c r="BB56" i="3"/>
  <c r="BA56" i="3"/>
  <c r="AZ56" i="3"/>
  <c r="AY56" i="3"/>
  <c r="AX56" i="3"/>
  <c r="AW56" i="3"/>
  <c r="AV56" i="3"/>
  <c r="AU56" i="3"/>
  <c r="BB55" i="3"/>
  <c r="BA55" i="3"/>
  <c r="AZ55" i="3"/>
  <c r="AY55" i="3"/>
  <c r="AX55" i="3"/>
  <c r="AW55" i="3"/>
  <c r="AV55" i="3"/>
  <c r="AU55" i="3"/>
  <c r="BB54" i="3"/>
  <c r="BA54" i="3"/>
  <c r="AZ54" i="3"/>
  <c r="AY54" i="3"/>
  <c r="AX54" i="3"/>
  <c r="AW54" i="3"/>
  <c r="AV54" i="3"/>
  <c r="AU54" i="3"/>
  <c r="BB53" i="3"/>
  <c r="BA53" i="3"/>
  <c r="AZ53" i="3"/>
  <c r="AY53" i="3"/>
  <c r="AX53" i="3"/>
  <c r="AW53" i="3"/>
  <c r="AV53" i="3"/>
  <c r="AU53" i="3"/>
  <c r="BB50" i="3"/>
  <c r="BA50" i="3"/>
  <c r="AZ50" i="3"/>
  <c r="AY50" i="3"/>
  <c r="AX50" i="3"/>
  <c r="AW50" i="3"/>
  <c r="AV50" i="3"/>
  <c r="AU50" i="3"/>
  <c r="BB49" i="3"/>
  <c r="BA49" i="3"/>
  <c r="AZ49" i="3"/>
  <c r="AY49" i="3"/>
  <c r="AX49" i="3"/>
  <c r="AW49" i="3"/>
  <c r="AV49" i="3"/>
  <c r="AU49" i="3"/>
  <c r="BB48" i="3"/>
  <c r="BA48" i="3"/>
  <c r="AZ48" i="3"/>
  <c r="AY48" i="3"/>
  <c r="AX48" i="3"/>
  <c r="AW48" i="3"/>
  <c r="AV48" i="3"/>
  <c r="AU48" i="3"/>
  <c r="BB47" i="3"/>
  <c r="BA47" i="3"/>
  <c r="AZ47" i="3"/>
  <c r="AY47" i="3"/>
  <c r="AX47" i="3"/>
  <c r="AW47" i="3"/>
  <c r="AV47" i="3"/>
  <c r="AU47" i="3"/>
  <c r="BB46" i="3"/>
  <c r="BA46" i="3"/>
  <c r="AZ46" i="3"/>
  <c r="AY46" i="3"/>
  <c r="AX46" i="3"/>
  <c r="AW46" i="3"/>
  <c r="AV46" i="3"/>
  <c r="AU46" i="3"/>
  <c r="BB45" i="3"/>
  <c r="BA45" i="3"/>
  <c r="AZ45" i="3"/>
  <c r="AY45" i="3"/>
  <c r="AX45" i="3"/>
  <c r="AW45" i="3"/>
  <c r="AV45" i="3"/>
  <c r="AU45" i="3"/>
  <c r="BB44" i="3"/>
  <c r="BA44" i="3"/>
  <c r="AZ44" i="3"/>
  <c r="AY44" i="3"/>
  <c r="AX44" i="3"/>
  <c r="AW44" i="3"/>
  <c r="AV44" i="3"/>
  <c r="AU44" i="3"/>
  <c r="BB43" i="3"/>
  <c r="BA43" i="3"/>
  <c r="AZ43" i="3"/>
  <c r="AY43" i="3"/>
  <c r="AX43" i="3"/>
  <c r="AW43" i="3"/>
  <c r="AV43" i="3"/>
  <c r="AU43" i="3"/>
  <c r="BB42" i="3"/>
  <c r="BA42" i="3"/>
  <c r="AZ42" i="3"/>
  <c r="AY42" i="3"/>
  <c r="AX42" i="3"/>
  <c r="AW42" i="3"/>
  <c r="AV42" i="3"/>
  <c r="AU42" i="3"/>
  <c r="BB41" i="3"/>
  <c r="BA41" i="3"/>
  <c r="AZ41" i="3"/>
  <c r="AY41" i="3"/>
  <c r="AX41" i="3"/>
  <c r="AW41" i="3"/>
  <c r="AV41" i="3"/>
  <c r="AU41" i="3"/>
  <c r="BB40" i="3"/>
  <c r="BA40" i="3"/>
  <c r="AZ40" i="3"/>
  <c r="AY40" i="3"/>
  <c r="AX40" i="3"/>
  <c r="AW40" i="3"/>
  <c r="AV40" i="3"/>
  <c r="AU40" i="3"/>
  <c r="BB39" i="3"/>
  <c r="BA39" i="3"/>
  <c r="AZ39" i="3"/>
  <c r="AY39" i="3"/>
  <c r="AX39" i="3"/>
  <c r="AW39" i="3"/>
  <c r="AV39" i="3"/>
  <c r="AU39" i="3"/>
  <c r="BB36" i="3"/>
  <c r="BA36" i="3"/>
  <c r="AZ36" i="3"/>
  <c r="AY36" i="3"/>
  <c r="AX36" i="3"/>
  <c r="AW36" i="3"/>
  <c r="AV36" i="3"/>
  <c r="AU36" i="3"/>
  <c r="BB35" i="3"/>
  <c r="BA35" i="3"/>
  <c r="AZ35" i="3"/>
  <c r="AY35" i="3"/>
  <c r="AX35" i="3"/>
  <c r="AW35" i="3"/>
  <c r="AV35" i="3"/>
  <c r="AU35" i="3"/>
  <c r="BB34" i="3"/>
  <c r="BA34" i="3"/>
  <c r="AZ34" i="3"/>
  <c r="AY34" i="3"/>
  <c r="AX34" i="3"/>
  <c r="AW34" i="3"/>
  <c r="AV34" i="3"/>
  <c r="AU34" i="3"/>
  <c r="BB33" i="3"/>
  <c r="BA33" i="3"/>
  <c r="AZ33" i="3"/>
  <c r="AY33" i="3"/>
  <c r="AX33" i="3"/>
  <c r="AW33" i="3"/>
  <c r="AV33" i="3"/>
  <c r="AU33" i="3"/>
  <c r="BB32" i="3"/>
  <c r="BA32" i="3"/>
  <c r="AZ32" i="3"/>
  <c r="AY32" i="3"/>
  <c r="AX32" i="3"/>
  <c r="AW32" i="3"/>
  <c r="AV32" i="3"/>
  <c r="AU32" i="3"/>
  <c r="BB31" i="3"/>
  <c r="BA31" i="3"/>
  <c r="AZ31" i="3"/>
  <c r="AY31" i="3"/>
  <c r="AX31" i="3"/>
  <c r="AW31" i="3"/>
  <c r="AV31" i="3"/>
  <c r="AU31" i="3"/>
  <c r="BB30" i="3"/>
  <c r="BA30" i="3"/>
  <c r="AZ30" i="3"/>
  <c r="AY30" i="3"/>
  <c r="AX30" i="3"/>
  <c r="AW30" i="3"/>
  <c r="AV30" i="3"/>
  <c r="AU30" i="3"/>
  <c r="BB29" i="3"/>
  <c r="BA29" i="3"/>
  <c r="AZ29" i="3"/>
  <c r="AY29" i="3"/>
  <c r="AX29" i="3"/>
  <c r="AW29" i="3"/>
  <c r="AV29" i="3"/>
  <c r="AU29" i="3"/>
  <c r="BB28" i="3"/>
  <c r="BA28" i="3"/>
  <c r="AZ28" i="3"/>
  <c r="AY28" i="3"/>
  <c r="AX28" i="3"/>
  <c r="AW28" i="3"/>
  <c r="AV28" i="3"/>
  <c r="AU28" i="3"/>
  <c r="BB27" i="3"/>
  <c r="BA27" i="3"/>
  <c r="AZ27" i="3"/>
  <c r="AY27" i="3"/>
  <c r="AX27" i="3"/>
  <c r="AW27" i="3"/>
  <c r="AV27" i="3"/>
  <c r="AU27" i="3"/>
  <c r="BB26" i="3"/>
  <c r="BA26" i="3"/>
  <c r="AZ26" i="3"/>
  <c r="AY26" i="3"/>
  <c r="AX26" i="3"/>
  <c r="AW26" i="3"/>
  <c r="AV26" i="3"/>
  <c r="AU26" i="3"/>
  <c r="BB25" i="3"/>
  <c r="BA25" i="3"/>
  <c r="AZ25" i="3"/>
  <c r="AY25" i="3"/>
  <c r="AX25" i="3"/>
  <c r="AW25" i="3"/>
  <c r="AV25" i="3"/>
  <c r="AU25" i="3"/>
  <c r="BB24" i="3"/>
  <c r="BA24" i="3"/>
  <c r="AZ24" i="3"/>
  <c r="AY24" i="3"/>
  <c r="AX24" i="3"/>
  <c r="AW24" i="3"/>
  <c r="AV24" i="3"/>
  <c r="AU24" i="3"/>
  <c r="BB21" i="3"/>
  <c r="BA21" i="3"/>
  <c r="AZ21" i="3"/>
  <c r="AY21" i="3"/>
  <c r="AX21" i="3"/>
  <c r="AW21" i="3"/>
  <c r="AV21" i="3"/>
  <c r="AU21" i="3"/>
  <c r="BB20" i="3"/>
  <c r="BA20" i="3"/>
  <c r="AZ20" i="3"/>
  <c r="AY20" i="3"/>
  <c r="AX20" i="3"/>
  <c r="AW20" i="3"/>
  <c r="AV20" i="3"/>
  <c r="AU20" i="3"/>
  <c r="BB19" i="3"/>
  <c r="BA19" i="3"/>
  <c r="AZ19" i="3"/>
  <c r="AY19" i="3"/>
  <c r="AX19" i="3"/>
  <c r="AW19" i="3"/>
  <c r="AV19" i="3"/>
  <c r="AU19" i="3"/>
  <c r="BB18" i="3"/>
  <c r="BA18" i="3"/>
  <c r="AZ18" i="3"/>
  <c r="AY18" i="3"/>
  <c r="AX18" i="3"/>
  <c r="AW18" i="3"/>
  <c r="AV18" i="3"/>
  <c r="AU18" i="3"/>
  <c r="BB17" i="3"/>
  <c r="BA17" i="3"/>
  <c r="AZ17" i="3"/>
  <c r="AY17" i="3"/>
  <c r="AX17" i="3"/>
  <c r="AW17" i="3"/>
  <c r="AV17" i="3"/>
  <c r="AU17" i="3"/>
  <c r="BB16" i="3"/>
  <c r="BA16" i="3"/>
  <c r="AZ16" i="3"/>
  <c r="AY16" i="3"/>
  <c r="AX16" i="3"/>
  <c r="AW16" i="3"/>
  <c r="AV16" i="3"/>
  <c r="AU16" i="3"/>
  <c r="BB15" i="3"/>
  <c r="BA15" i="3"/>
  <c r="AZ15" i="3"/>
  <c r="AY15" i="3"/>
  <c r="AX15" i="3"/>
  <c r="AW15" i="3"/>
  <c r="AV15" i="3"/>
  <c r="AU15" i="3"/>
  <c r="BB14" i="3"/>
  <c r="BA14" i="3"/>
  <c r="AZ14" i="3"/>
  <c r="AY14" i="3"/>
  <c r="AX14" i="3"/>
  <c r="AW14" i="3"/>
  <c r="AV14" i="3"/>
  <c r="AU14" i="3"/>
  <c r="BB13" i="3"/>
  <c r="BA13" i="3"/>
  <c r="AZ13" i="3"/>
  <c r="AY13" i="3"/>
  <c r="AX13" i="3"/>
  <c r="AW13" i="3"/>
  <c r="AV13" i="3"/>
  <c r="AU13" i="3"/>
  <c r="BB12" i="3"/>
  <c r="BA12" i="3"/>
  <c r="AZ12" i="3"/>
  <c r="AY12" i="3"/>
  <c r="AX12" i="3"/>
  <c r="AW12" i="3"/>
  <c r="AV12" i="3"/>
  <c r="BB11" i="3"/>
  <c r="BA11" i="3"/>
  <c r="AZ11" i="3"/>
  <c r="AY11" i="3"/>
  <c r="AX11" i="3"/>
  <c r="AW11" i="3"/>
  <c r="AV11" i="3"/>
  <c r="BB10" i="3"/>
  <c r="BA10" i="3"/>
  <c r="AZ10" i="3"/>
  <c r="AY10" i="3"/>
  <c r="AX10" i="3"/>
  <c r="AW10" i="3"/>
  <c r="AV10" i="3"/>
  <c r="BB9" i="3"/>
  <c r="BA9" i="3"/>
  <c r="AZ9" i="3"/>
  <c r="AY9" i="3"/>
  <c r="AX9" i="3"/>
  <c r="AW9" i="3"/>
  <c r="AV9" i="3"/>
  <c r="BB8" i="3"/>
  <c r="BA8" i="3"/>
  <c r="AZ8" i="3"/>
  <c r="AY8" i="3"/>
  <c r="AX8" i="3"/>
  <c r="AW8" i="3"/>
  <c r="AV8" i="3"/>
  <c r="AU8" i="3"/>
  <c r="BB7" i="3"/>
  <c r="BA7" i="3"/>
  <c r="AZ7" i="3"/>
  <c r="AY7" i="3"/>
  <c r="AX7" i="3"/>
  <c r="AW7" i="3"/>
  <c r="AV7" i="3"/>
  <c r="BB6" i="3"/>
  <c r="BA6" i="3"/>
  <c r="AZ6" i="3"/>
  <c r="AY6" i="3"/>
  <c r="AX6" i="3"/>
  <c r="AW6" i="3"/>
  <c r="AV6" i="3"/>
  <c r="AU6" i="3"/>
  <c r="DF62" i="3"/>
  <c r="DE62" i="3"/>
  <c r="DD62" i="3"/>
  <c r="DC62" i="3"/>
  <c r="DB62" i="3"/>
  <c r="DA62" i="3"/>
  <c r="CZ62" i="3"/>
  <c r="CY62" i="3"/>
  <c r="DF61" i="3"/>
  <c r="DE61" i="3"/>
  <c r="DD61" i="3"/>
  <c r="DC61" i="3"/>
  <c r="DB61" i="3"/>
  <c r="DA61" i="3"/>
  <c r="CZ61" i="3"/>
  <c r="CY61" i="3"/>
  <c r="DF60" i="3"/>
  <c r="DE60" i="3"/>
  <c r="DD60" i="3"/>
  <c r="DC60" i="3"/>
  <c r="DB60" i="3"/>
  <c r="DA60" i="3"/>
  <c r="CZ60" i="3"/>
  <c r="CY60" i="3"/>
  <c r="DF59" i="3"/>
  <c r="DE59" i="3"/>
  <c r="DD59" i="3"/>
  <c r="DC59" i="3"/>
  <c r="DB59" i="3"/>
  <c r="DA59" i="3"/>
  <c r="CZ59" i="3"/>
  <c r="CY59" i="3"/>
  <c r="DF58" i="3"/>
  <c r="DE58" i="3"/>
  <c r="DD58" i="3"/>
  <c r="DC58" i="3"/>
  <c r="DB58" i="3"/>
  <c r="DA58" i="3"/>
  <c r="CZ58" i="3"/>
  <c r="CY58" i="3"/>
  <c r="DF57" i="3"/>
  <c r="DE57" i="3"/>
  <c r="DD57" i="3"/>
  <c r="DC57" i="3"/>
  <c r="DB57" i="3"/>
  <c r="DA57" i="3"/>
  <c r="CZ57" i="3"/>
  <c r="CY57" i="3"/>
  <c r="DF56" i="3"/>
  <c r="DE56" i="3"/>
  <c r="DD56" i="3"/>
  <c r="DC56" i="3"/>
  <c r="DB56" i="3"/>
  <c r="DA56" i="3"/>
  <c r="CZ56" i="3"/>
  <c r="CY56" i="3"/>
  <c r="DF55" i="3"/>
  <c r="DE55" i="3"/>
  <c r="DD55" i="3"/>
  <c r="DC55" i="3"/>
  <c r="DB55" i="3"/>
  <c r="DA55" i="3"/>
  <c r="CZ55" i="3"/>
  <c r="CY55" i="3"/>
  <c r="DF54" i="3"/>
  <c r="DE54" i="3"/>
  <c r="DD54" i="3"/>
  <c r="DC54" i="3"/>
  <c r="DB54" i="3"/>
  <c r="DA54" i="3"/>
  <c r="CZ54" i="3"/>
  <c r="CY54" i="3"/>
  <c r="DF53" i="3"/>
  <c r="DE53" i="3"/>
  <c r="DD53" i="3"/>
  <c r="DC53" i="3"/>
  <c r="DB53" i="3"/>
  <c r="DA53" i="3"/>
  <c r="CZ53" i="3"/>
  <c r="CY53" i="3"/>
  <c r="DF50" i="3"/>
  <c r="DE50" i="3"/>
  <c r="DD50" i="3"/>
  <c r="DC50" i="3"/>
  <c r="DB50" i="3"/>
  <c r="DA50" i="3"/>
  <c r="CZ50" i="3"/>
  <c r="CY50" i="3"/>
  <c r="DF49" i="3"/>
  <c r="DE49" i="3"/>
  <c r="DD49" i="3"/>
  <c r="DC49" i="3"/>
  <c r="DB49" i="3"/>
  <c r="DA49" i="3"/>
  <c r="CZ49" i="3"/>
  <c r="CY49" i="3"/>
  <c r="DF48" i="3"/>
  <c r="DE48" i="3"/>
  <c r="DD48" i="3"/>
  <c r="DC48" i="3"/>
  <c r="DB48" i="3"/>
  <c r="DA48" i="3"/>
  <c r="CZ48" i="3"/>
  <c r="CY48" i="3"/>
  <c r="DF47" i="3"/>
  <c r="DE47" i="3"/>
  <c r="DD47" i="3"/>
  <c r="DC47" i="3"/>
  <c r="DB47" i="3"/>
  <c r="DA47" i="3"/>
  <c r="CZ47" i="3"/>
  <c r="CY47" i="3"/>
  <c r="DF46" i="3"/>
  <c r="DE46" i="3"/>
  <c r="DD46" i="3"/>
  <c r="DC46" i="3"/>
  <c r="DB46" i="3"/>
  <c r="DA46" i="3"/>
  <c r="CZ46" i="3"/>
  <c r="CY46" i="3"/>
  <c r="DF45" i="3"/>
  <c r="DE45" i="3"/>
  <c r="DD45" i="3"/>
  <c r="DC45" i="3"/>
  <c r="DB45" i="3"/>
  <c r="DA45" i="3"/>
  <c r="CZ45" i="3"/>
  <c r="CY45" i="3"/>
  <c r="DF44" i="3"/>
  <c r="DE44" i="3"/>
  <c r="DD44" i="3"/>
  <c r="DC44" i="3"/>
  <c r="DB44" i="3"/>
  <c r="DA44" i="3"/>
  <c r="CZ44" i="3"/>
  <c r="CY44" i="3"/>
  <c r="DF43" i="3"/>
  <c r="DE43" i="3"/>
  <c r="DD43" i="3"/>
  <c r="DC43" i="3"/>
  <c r="DB43" i="3"/>
  <c r="DA43" i="3"/>
  <c r="CZ43" i="3"/>
  <c r="CY43" i="3"/>
  <c r="DF42" i="3"/>
  <c r="DE42" i="3"/>
  <c r="DD42" i="3"/>
  <c r="DC42" i="3"/>
  <c r="DB42" i="3"/>
  <c r="DA42" i="3"/>
  <c r="CZ42" i="3"/>
  <c r="CY42" i="3"/>
  <c r="DF41" i="3"/>
  <c r="DE41" i="3"/>
  <c r="DD41" i="3"/>
  <c r="DC41" i="3"/>
  <c r="DB41" i="3"/>
  <c r="DA41" i="3"/>
  <c r="CZ41" i="3"/>
  <c r="CY41" i="3"/>
  <c r="DF40" i="3"/>
  <c r="DE40" i="3"/>
  <c r="DD40" i="3"/>
  <c r="DC40" i="3"/>
  <c r="DB40" i="3"/>
  <c r="DA40" i="3"/>
  <c r="CZ40" i="3"/>
  <c r="CY40" i="3"/>
  <c r="DF39" i="3"/>
  <c r="DE39" i="3"/>
  <c r="DD39" i="3"/>
  <c r="DC39" i="3"/>
  <c r="DB39" i="3"/>
  <c r="DA39" i="3"/>
  <c r="CZ39" i="3"/>
  <c r="CY39" i="3"/>
  <c r="DF36" i="3"/>
  <c r="DE36" i="3"/>
  <c r="DD36" i="3"/>
  <c r="DC36" i="3"/>
  <c r="DB36" i="3"/>
  <c r="DA36" i="3"/>
  <c r="CZ36" i="3"/>
  <c r="CY36" i="3"/>
  <c r="DF35" i="3"/>
  <c r="DE35" i="3"/>
  <c r="DD35" i="3"/>
  <c r="DC35" i="3"/>
  <c r="DB35" i="3"/>
  <c r="DA35" i="3"/>
  <c r="CZ35" i="3"/>
  <c r="CY35" i="3"/>
  <c r="DF34" i="3"/>
  <c r="DE34" i="3"/>
  <c r="DD34" i="3"/>
  <c r="DC34" i="3"/>
  <c r="DB34" i="3"/>
  <c r="DA34" i="3"/>
  <c r="CZ34" i="3"/>
  <c r="CY34" i="3"/>
  <c r="DF33" i="3"/>
  <c r="DE33" i="3"/>
  <c r="DD33" i="3"/>
  <c r="DC33" i="3"/>
  <c r="DB33" i="3"/>
  <c r="DA33" i="3"/>
  <c r="CZ33" i="3"/>
  <c r="CY33" i="3"/>
  <c r="DF32" i="3"/>
  <c r="DE32" i="3"/>
  <c r="DD32" i="3"/>
  <c r="DC32" i="3"/>
  <c r="DB32" i="3"/>
  <c r="DA32" i="3"/>
  <c r="CZ32" i="3"/>
  <c r="CY32" i="3"/>
  <c r="DF31" i="3"/>
  <c r="DE31" i="3"/>
  <c r="DD31" i="3"/>
  <c r="DC31" i="3"/>
  <c r="DB31" i="3"/>
  <c r="DA31" i="3"/>
  <c r="CZ31" i="3"/>
  <c r="CY31" i="3"/>
  <c r="DF30" i="3"/>
  <c r="DE30" i="3"/>
  <c r="DD30" i="3"/>
  <c r="DC30" i="3"/>
  <c r="DB30" i="3"/>
  <c r="DA30" i="3"/>
  <c r="CZ30" i="3"/>
  <c r="CY30" i="3"/>
  <c r="DF29" i="3"/>
  <c r="DE29" i="3"/>
  <c r="DD29" i="3"/>
  <c r="DC29" i="3"/>
  <c r="DB29" i="3"/>
  <c r="DA29" i="3"/>
  <c r="CZ29" i="3"/>
  <c r="CY29" i="3"/>
  <c r="DF28" i="3"/>
  <c r="DE28" i="3"/>
  <c r="DD28" i="3"/>
  <c r="DC28" i="3"/>
  <c r="DB28" i="3"/>
  <c r="DA28" i="3"/>
  <c r="CZ28" i="3"/>
  <c r="CY28" i="3"/>
  <c r="DF27" i="3"/>
  <c r="DE27" i="3"/>
  <c r="DD27" i="3"/>
  <c r="DC27" i="3"/>
  <c r="DB27" i="3"/>
  <c r="DA27" i="3"/>
  <c r="CZ27" i="3"/>
  <c r="CY27" i="3"/>
  <c r="DF26" i="3"/>
  <c r="DE26" i="3"/>
  <c r="DD26" i="3"/>
  <c r="DC26" i="3"/>
  <c r="DB26" i="3"/>
  <c r="DA26" i="3"/>
  <c r="CZ26" i="3"/>
  <c r="CY26" i="3"/>
  <c r="DF25" i="3"/>
  <c r="DE25" i="3"/>
  <c r="DD25" i="3"/>
  <c r="DC25" i="3"/>
  <c r="DB25" i="3"/>
  <c r="DA25" i="3"/>
  <c r="CZ25" i="3"/>
  <c r="CY25" i="3"/>
  <c r="DF24" i="3"/>
  <c r="DE24" i="3"/>
  <c r="DD24" i="3"/>
  <c r="DC24" i="3"/>
  <c r="DB24" i="3"/>
  <c r="DA24" i="3"/>
  <c r="CZ24" i="3"/>
  <c r="CY24" i="3"/>
  <c r="DF21" i="3"/>
  <c r="DE21" i="3"/>
  <c r="DD21" i="3"/>
  <c r="DC21" i="3"/>
  <c r="DB21" i="3"/>
  <c r="DA21" i="3"/>
  <c r="CZ21" i="3"/>
  <c r="CY21" i="3"/>
  <c r="DF20" i="3"/>
  <c r="DE20" i="3"/>
  <c r="DD20" i="3"/>
  <c r="DC20" i="3"/>
  <c r="DB20" i="3"/>
  <c r="DA20" i="3"/>
  <c r="CZ20" i="3"/>
  <c r="CY20" i="3"/>
  <c r="DF19" i="3"/>
  <c r="DE19" i="3"/>
  <c r="DD19" i="3"/>
  <c r="DC19" i="3"/>
  <c r="DB19" i="3"/>
  <c r="DA19" i="3"/>
  <c r="CZ19" i="3"/>
  <c r="CY19" i="3"/>
  <c r="DF18" i="3"/>
  <c r="DE18" i="3"/>
  <c r="DD18" i="3"/>
  <c r="DC18" i="3"/>
  <c r="DB18" i="3"/>
  <c r="DA18" i="3"/>
  <c r="CZ18" i="3"/>
  <c r="CY18" i="3"/>
  <c r="DF17" i="3"/>
  <c r="DE17" i="3"/>
  <c r="DD17" i="3"/>
  <c r="DC17" i="3"/>
  <c r="DB17" i="3"/>
  <c r="DA17" i="3"/>
  <c r="CZ17" i="3"/>
  <c r="DF16" i="3"/>
  <c r="DE16" i="3"/>
  <c r="DD16" i="3"/>
  <c r="DC16" i="3"/>
  <c r="DB16" i="3"/>
  <c r="DA16" i="3"/>
  <c r="CZ16" i="3"/>
  <c r="DF15" i="3"/>
  <c r="DE15" i="3"/>
  <c r="DD15" i="3"/>
  <c r="DC15" i="3"/>
  <c r="DB15" i="3"/>
  <c r="DA15" i="3"/>
  <c r="CZ15" i="3"/>
  <c r="DF14" i="3"/>
  <c r="DE14" i="3"/>
  <c r="DD14" i="3"/>
  <c r="DC14" i="3"/>
  <c r="DB14" i="3"/>
  <c r="DA14" i="3"/>
  <c r="CZ14" i="3"/>
  <c r="DF13" i="3"/>
  <c r="DE13" i="3"/>
  <c r="DD13" i="3"/>
  <c r="DC13" i="3"/>
  <c r="DB13" i="3"/>
  <c r="DA13" i="3"/>
  <c r="CZ13" i="3"/>
  <c r="DF12" i="3"/>
  <c r="DE12" i="3"/>
  <c r="DD12" i="3"/>
  <c r="DC12" i="3"/>
  <c r="DB12" i="3"/>
  <c r="DA12" i="3"/>
  <c r="CZ12" i="3"/>
  <c r="DF11" i="3"/>
  <c r="DE11" i="3"/>
  <c r="DD11" i="3"/>
  <c r="DC11" i="3"/>
  <c r="DB11" i="3"/>
  <c r="DA11" i="3"/>
  <c r="CZ11" i="3"/>
  <c r="DF10" i="3"/>
  <c r="DE10" i="3"/>
  <c r="DD10" i="3"/>
  <c r="DC10" i="3"/>
  <c r="DB10" i="3"/>
  <c r="DA10" i="3"/>
  <c r="CZ10" i="3"/>
  <c r="DF9" i="3"/>
  <c r="DE9" i="3"/>
  <c r="DD9" i="3"/>
  <c r="DB9" i="3"/>
  <c r="DA9" i="3"/>
  <c r="CZ9" i="3"/>
  <c r="DF8" i="3"/>
  <c r="DE8" i="3"/>
  <c r="DD8" i="3"/>
  <c r="DC8" i="3"/>
  <c r="DB8" i="3"/>
  <c r="DA8" i="3"/>
  <c r="CZ8" i="3"/>
  <c r="CY8" i="3"/>
  <c r="DF7" i="3"/>
  <c r="DE7" i="3"/>
  <c r="DD7" i="3"/>
  <c r="DC7" i="3"/>
  <c r="DB7" i="3"/>
  <c r="DA7" i="3"/>
  <c r="CZ7" i="3"/>
  <c r="CY7" i="3"/>
  <c r="DF6" i="3"/>
  <c r="DE6" i="3"/>
  <c r="DD6" i="3"/>
  <c r="DC6" i="3"/>
  <c r="DB6" i="3"/>
  <c r="DA6" i="3"/>
  <c r="CZ6" i="3"/>
  <c r="CY6" i="3"/>
  <c r="CD60" i="3"/>
  <c r="CC60" i="3"/>
  <c r="CB60" i="3"/>
  <c r="CA60" i="3"/>
  <c r="BZ60" i="3"/>
  <c r="BY60" i="3"/>
  <c r="BX60" i="3"/>
  <c r="BW60" i="3"/>
  <c r="CD59" i="3"/>
  <c r="CC59" i="3"/>
  <c r="CB59" i="3"/>
  <c r="CA59" i="3"/>
  <c r="BZ59" i="3"/>
  <c r="BY59" i="3"/>
  <c r="BX59" i="3"/>
  <c r="BW59" i="3"/>
  <c r="CD58" i="3"/>
  <c r="CC58" i="3"/>
  <c r="CB58" i="3"/>
  <c r="CA58" i="3"/>
  <c r="BZ58" i="3"/>
  <c r="BY58" i="3"/>
  <c r="BX58" i="3"/>
  <c r="BW58" i="3"/>
  <c r="CD57" i="3"/>
  <c r="CC57" i="3"/>
  <c r="CB57" i="3"/>
  <c r="CA57" i="3"/>
  <c r="BZ57" i="3"/>
  <c r="BY57" i="3"/>
  <c r="BX57" i="3"/>
  <c r="BW57" i="3"/>
  <c r="CD56" i="3"/>
  <c r="CC56" i="3"/>
  <c r="CB56" i="3"/>
  <c r="CA56" i="3"/>
  <c r="BZ56" i="3"/>
  <c r="BY56" i="3"/>
  <c r="BX56" i="3"/>
  <c r="BW56" i="3"/>
  <c r="CD55" i="3"/>
  <c r="CC55" i="3"/>
  <c r="CB55" i="3"/>
  <c r="CA55" i="3"/>
  <c r="BZ55" i="3"/>
  <c r="BY55" i="3"/>
  <c r="BX55" i="3"/>
  <c r="BW55" i="3"/>
  <c r="CD54" i="3"/>
  <c r="CC54" i="3"/>
  <c r="CB54" i="3"/>
  <c r="CA54" i="3"/>
  <c r="BZ54" i="3"/>
  <c r="BY54" i="3"/>
  <c r="BX54" i="3"/>
  <c r="BW54" i="3"/>
  <c r="CD53" i="3"/>
  <c r="CC53" i="3"/>
  <c r="CB53" i="3"/>
  <c r="CA53" i="3"/>
  <c r="BZ53" i="3"/>
  <c r="BY53" i="3"/>
  <c r="BX53" i="3"/>
  <c r="BW53" i="3"/>
  <c r="CD50" i="3"/>
  <c r="CC50" i="3"/>
  <c r="CB50" i="3"/>
  <c r="CA50" i="3"/>
  <c r="BZ50" i="3"/>
  <c r="BY50" i="3"/>
  <c r="BX50" i="3"/>
  <c r="BW50" i="3"/>
  <c r="CD49" i="3"/>
  <c r="CC49" i="3"/>
  <c r="CB49" i="3"/>
  <c r="CA49" i="3"/>
  <c r="BZ49" i="3"/>
  <c r="BY49" i="3"/>
  <c r="BX49" i="3"/>
  <c r="BW49" i="3"/>
  <c r="CD48" i="3"/>
  <c r="CC48" i="3"/>
  <c r="CB48" i="3"/>
  <c r="CA48" i="3"/>
  <c r="BZ48" i="3"/>
  <c r="BY48" i="3"/>
  <c r="BX48" i="3"/>
  <c r="BW48" i="3"/>
  <c r="CD47" i="3"/>
  <c r="CC47" i="3"/>
  <c r="CB47" i="3"/>
  <c r="CA47" i="3"/>
  <c r="BZ47" i="3"/>
  <c r="BY47" i="3"/>
  <c r="BX47" i="3"/>
  <c r="BW47" i="3"/>
  <c r="CD46" i="3"/>
  <c r="CC46" i="3"/>
  <c r="CB46" i="3"/>
  <c r="CA46" i="3"/>
  <c r="BZ46" i="3"/>
  <c r="BY46" i="3"/>
  <c r="BX46" i="3"/>
  <c r="BW46" i="3"/>
  <c r="CD45" i="3"/>
  <c r="CC45" i="3"/>
  <c r="CB45" i="3"/>
  <c r="CA45" i="3"/>
  <c r="BZ45" i="3"/>
  <c r="BY45" i="3"/>
  <c r="BX45" i="3"/>
  <c r="BW45" i="3"/>
  <c r="CD44" i="3"/>
  <c r="CC44" i="3"/>
  <c r="CB44" i="3"/>
  <c r="CA44" i="3"/>
  <c r="BZ44" i="3"/>
  <c r="BY44" i="3"/>
  <c r="BX44" i="3"/>
  <c r="BW44" i="3"/>
  <c r="CD43" i="3"/>
  <c r="CC43" i="3"/>
  <c r="CB43" i="3"/>
  <c r="CA43" i="3"/>
  <c r="BZ43" i="3"/>
  <c r="BY43" i="3"/>
  <c r="BX43" i="3"/>
  <c r="BW43" i="3"/>
  <c r="CD42" i="3"/>
  <c r="CC42" i="3"/>
  <c r="CB42" i="3"/>
  <c r="CA42" i="3"/>
  <c r="BZ42" i="3"/>
  <c r="BY42" i="3"/>
  <c r="BX42" i="3"/>
  <c r="BW42" i="3"/>
  <c r="CD41" i="3"/>
  <c r="CC41" i="3"/>
  <c r="CB41" i="3"/>
  <c r="CA41" i="3"/>
  <c r="BZ41" i="3"/>
  <c r="BY41" i="3"/>
  <c r="BX41" i="3"/>
  <c r="BW41" i="3"/>
  <c r="CD40" i="3"/>
  <c r="CC40" i="3"/>
  <c r="CB40" i="3"/>
  <c r="CA40" i="3"/>
  <c r="BZ40" i="3"/>
  <c r="BY40" i="3"/>
  <c r="BX40" i="3"/>
  <c r="BW40" i="3"/>
  <c r="CD39" i="3"/>
  <c r="CC39" i="3"/>
  <c r="CB39" i="3"/>
  <c r="CA39" i="3"/>
  <c r="BZ39" i="3"/>
  <c r="BY39" i="3"/>
  <c r="BX39" i="3"/>
  <c r="BW39" i="3"/>
  <c r="CD36" i="3"/>
  <c r="CC36" i="3"/>
  <c r="CB36" i="3"/>
  <c r="CA36" i="3"/>
  <c r="BZ36" i="3"/>
  <c r="BY36" i="3"/>
  <c r="BX36" i="3"/>
  <c r="BW36" i="3"/>
  <c r="CD35" i="3"/>
  <c r="CC35" i="3"/>
  <c r="CB35" i="3"/>
  <c r="CA35" i="3"/>
  <c r="BZ35" i="3"/>
  <c r="BY35" i="3"/>
  <c r="BX35" i="3"/>
  <c r="BW35" i="3"/>
  <c r="CD34" i="3"/>
  <c r="CC34" i="3"/>
  <c r="CB34" i="3"/>
  <c r="CA34" i="3"/>
  <c r="BZ34" i="3"/>
  <c r="BY34" i="3"/>
  <c r="BX34" i="3"/>
  <c r="BW34" i="3"/>
  <c r="CD33" i="3"/>
  <c r="CC33" i="3"/>
  <c r="CB33" i="3"/>
  <c r="CA33" i="3"/>
  <c r="BZ33" i="3"/>
  <c r="BY33" i="3"/>
  <c r="BX33" i="3"/>
  <c r="BW33" i="3"/>
  <c r="CD32" i="3"/>
  <c r="CC32" i="3"/>
  <c r="CB32" i="3"/>
  <c r="CA32" i="3"/>
  <c r="BZ32" i="3"/>
  <c r="BY32" i="3"/>
  <c r="BX32" i="3"/>
  <c r="BW32" i="3"/>
  <c r="CD31" i="3"/>
  <c r="CC31" i="3"/>
  <c r="CB31" i="3"/>
  <c r="CA31" i="3"/>
  <c r="BZ31" i="3"/>
  <c r="BY31" i="3"/>
  <c r="BX31" i="3"/>
  <c r="BW31" i="3"/>
  <c r="CD30" i="3"/>
  <c r="CC30" i="3"/>
  <c r="CB30" i="3"/>
  <c r="CA30" i="3"/>
  <c r="BZ30" i="3"/>
  <c r="BY30" i="3"/>
  <c r="BX30" i="3"/>
  <c r="BW30" i="3"/>
  <c r="CD29" i="3"/>
  <c r="CC29" i="3"/>
  <c r="CB29" i="3"/>
  <c r="CA29" i="3"/>
  <c r="BZ29" i="3"/>
  <c r="BY29" i="3"/>
  <c r="BX29" i="3"/>
  <c r="BW29" i="3"/>
  <c r="CD28" i="3"/>
  <c r="CC28" i="3"/>
  <c r="CB28" i="3"/>
  <c r="CA28" i="3"/>
  <c r="BZ28" i="3"/>
  <c r="BY28" i="3"/>
  <c r="BX28" i="3"/>
  <c r="BW28" i="3"/>
  <c r="CD27" i="3"/>
  <c r="CC27" i="3"/>
  <c r="CB27" i="3"/>
  <c r="CA27" i="3"/>
  <c r="BZ27" i="3"/>
  <c r="BY27" i="3"/>
  <c r="BX27" i="3"/>
  <c r="BW27" i="3"/>
  <c r="CD26" i="3"/>
  <c r="CC26" i="3"/>
  <c r="CB26" i="3"/>
  <c r="CA26" i="3"/>
  <c r="BZ26" i="3"/>
  <c r="BY26" i="3"/>
  <c r="BX26" i="3"/>
  <c r="BW26" i="3"/>
  <c r="CD25" i="3"/>
  <c r="CC25" i="3"/>
  <c r="CB25" i="3"/>
  <c r="CA25" i="3"/>
  <c r="BZ25" i="3"/>
  <c r="BY25" i="3"/>
  <c r="BX25" i="3"/>
  <c r="BW25" i="3"/>
  <c r="CD24" i="3"/>
  <c r="CC24" i="3"/>
  <c r="CB24" i="3"/>
  <c r="CA24" i="3"/>
  <c r="BZ24" i="3"/>
  <c r="BY24" i="3"/>
  <c r="BX24" i="3"/>
  <c r="BW24" i="3"/>
  <c r="CD21" i="3"/>
  <c r="CC21" i="3"/>
  <c r="CB21" i="3"/>
  <c r="CA21" i="3"/>
  <c r="BZ21" i="3"/>
  <c r="BY21" i="3"/>
  <c r="BX21" i="3"/>
  <c r="BW21" i="3"/>
  <c r="CD20" i="3"/>
  <c r="CC20" i="3"/>
  <c r="CB20" i="3"/>
  <c r="CA20" i="3"/>
  <c r="BZ20" i="3"/>
  <c r="BY20" i="3"/>
  <c r="BX20" i="3"/>
  <c r="BW20" i="3"/>
  <c r="CD19" i="3"/>
  <c r="CC19" i="3"/>
  <c r="CB19" i="3"/>
  <c r="CA19" i="3"/>
  <c r="BZ19" i="3"/>
  <c r="BY19" i="3"/>
  <c r="BX19" i="3"/>
  <c r="BW19" i="3"/>
  <c r="CD18" i="3"/>
  <c r="CC18" i="3"/>
  <c r="CB18" i="3"/>
  <c r="CA18" i="3"/>
  <c r="BZ18" i="3"/>
  <c r="BY18" i="3"/>
  <c r="BX18" i="3"/>
  <c r="BW18" i="3"/>
  <c r="CD17" i="3"/>
  <c r="CC17" i="3"/>
  <c r="CB17" i="3"/>
  <c r="CA17" i="3"/>
  <c r="BZ17" i="3"/>
  <c r="BY17" i="3"/>
  <c r="BX17" i="3"/>
  <c r="BW17" i="3"/>
  <c r="CD16" i="3"/>
  <c r="CC16" i="3"/>
  <c r="CB16" i="3"/>
  <c r="CA16" i="3"/>
  <c r="BZ16" i="3"/>
  <c r="BY16" i="3"/>
  <c r="BX16" i="3"/>
  <c r="BW16" i="3"/>
  <c r="CD15" i="3"/>
  <c r="CC15" i="3"/>
  <c r="CB15" i="3"/>
  <c r="CA15" i="3"/>
  <c r="BZ15" i="3"/>
  <c r="BY15" i="3"/>
  <c r="BX15" i="3"/>
  <c r="BW15" i="3"/>
  <c r="CD14" i="3"/>
  <c r="CC14" i="3"/>
  <c r="CB14" i="3"/>
  <c r="CA14" i="3"/>
  <c r="BZ14" i="3"/>
  <c r="BY14" i="3"/>
  <c r="BX14" i="3"/>
  <c r="BW14" i="3"/>
  <c r="CD13" i="3"/>
  <c r="CC13" i="3"/>
  <c r="CB13" i="3"/>
  <c r="CA13" i="3"/>
  <c r="BZ13" i="3"/>
  <c r="BY13" i="3"/>
  <c r="BX13" i="3"/>
  <c r="BW13" i="3"/>
  <c r="CD12" i="3"/>
  <c r="CC12" i="3"/>
  <c r="CB12" i="3"/>
  <c r="CA12" i="3"/>
  <c r="BZ12" i="3"/>
  <c r="BY12" i="3"/>
  <c r="BX12" i="3"/>
  <c r="CD11" i="3"/>
  <c r="CC11" i="3"/>
  <c r="CB11" i="3"/>
  <c r="CA11" i="3"/>
  <c r="BZ11" i="3"/>
  <c r="BY11" i="3"/>
  <c r="BX11" i="3"/>
  <c r="CD10" i="3"/>
  <c r="CC10" i="3"/>
  <c r="CB10" i="3"/>
  <c r="CA10" i="3"/>
  <c r="BZ10" i="3"/>
  <c r="BY10" i="3"/>
  <c r="BX10" i="3"/>
  <c r="CD9" i="3"/>
  <c r="CC9" i="3"/>
  <c r="CB9" i="3"/>
  <c r="CA9" i="3"/>
  <c r="BZ9" i="3"/>
  <c r="BY9" i="3"/>
  <c r="BX9" i="3"/>
  <c r="CD8" i="3"/>
  <c r="CC8" i="3"/>
  <c r="CB8" i="3"/>
  <c r="CA8" i="3"/>
  <c r="BZ8" i="3"/>
  <c r="BY8" i="3"/>
  <c r="BX8" i="3"/>
  <c r="BW8" i="3"/>
  <c r="CD7" i="3"/>
  <c r="CC7" i="3"/>
  <c r="CB7" i="3"/>
  <c r="CA7" i="3"/>
  <c r="BZ7" i="3"/>
  <c r="BY7" i="3"/>
  <c r="BX7" i="3"/>
  <c r="BW7" i="3"/>
  <c r="CD6" i="3"/>
  <c r="CC6" i="3"/>
  <c r="CB6" i="3"/>
  <c r="CA6" i="3"/>
  <c r="BZ6" i="3"/>
  <c r="BY6" i="3"/>
  <c r="BX6" i="3"/>
  <c r="BW6" i="3"/>
  <c r="AH6" i="3"/>
  <c r="AI6" i="3"/>
  <c r="AJ6" i="3"/>
  <c r="AK6" i="3"/>
  <c r="AL6" i="3"/>
  <c r="AM6" i="3"/>
  <c r="AN6" i="3"/>
  <c r="AH7" i="3"/>
  <c r="AI7" i="3"/>
  <c r="AJ7" i="3"/>
  <c r="AK7" i="3"/>
  <c r="AL7" i="3"/>
  <c r="AM7" i="3"/>
  <c r="AN7" i="3"/>
  <c r="AH8" i="3"/>
  <c r="AI8" i="3"/>
  <c r="AJ8" i="3"/>
  <c r="AK8" i="3"/>
  <c r="AL8" i="3"/>
  <c r="AM8" i="3"/>
  <c r="AN8" i="3"/>
  <c r="AH9" i="3"/>
  <c r="AI9" i="3"/>
  <c r="AJ9" i="3"/>
  <c r="AK9" i="3"/>
  <c r="AL9" i="3"/>
  <c r="AM9" i="3"/>
  <c r="AN9" i="3"/>
  <c r="AH10" i="3"/>
  <c r="AI10" i="3"/>
  <c r="AJ10" i="3"/>
  <c r="AK10" i="3"/>
  <c r="AL10" i="3"/>
  <c r="AM10" i="3"/>
  <c r="AN10" i="3"/>
  <c r="AH11" i="3"/>
  <c r="AI11" i="3"/>
  <c r="AJ11" i="3"/>
  <c r="AK11" i="3"/>
  <c r="AL11" i="3"/>
  <c r="AM11" i="3"/>
  <c r="AN11" i="3"/>
  <c r="AH12" i="3"/>
  <c r="AI12" i="3"/>
  <c r="AJ12" i="3"/>
  <c r="AK12" i="3"/>
  <c r="AL12" i="3"/>
  <c r="AM12" i="3"/>
  <c r="AN12" i="3"/>
  <c r="AH13" i="3"/>
  <c r="AI13" i="3"/>
  <c r="AJ13" i="3"/>
  <c r="AK13" i="3"/>
  <c r="AL13" i="3"/>
  <c r="AM13" i="3"/>
  <c r="AN13" i="3"/>
  <c r="AH14" i="3"/>
  <c r="AI14" i="3"/>
  <c r="AJ14" i="3"/>
  <c r="AK14" i="3"/>
  <c r="AL14" i="3"/>
  <c r="AM14" i="3"/>
  <c r="AN14" i="3"/>
  <c r="AH15" i="3"/>
  <c r="AI15" i="3"/>
  <c r="AJ15" i="3"/>
  <c r="AK15" i="3"/>
  <c r="AL15" i="3"/>
  <c r="AM15" i="3"/>
  <c r="AN15" i="3"/>
  <c r="AH16" i="3"/>
  <c r="AI16" i="3"/>
  <c r="AJ16" i="3"/>
  <c r="AK16" i="3"/>
  <c r="AL16" i="3"/>
  <c r="AM16" i="3"/>
  <c r="AN16" i="3"/>
  <c r="AH17" i="3"/>
  <c r="AI17" i="3"/>
  <c r="AJ17" i="3"/>
  <c r="AK17" i="3"/>
  <c r="AL17" i="3"/>
  <c r="AM17" i="3"/>
  <c r="AN17" i="3"/>
  <c r="AH18" i="3"/>
  <c r="AI18" i="3"/>
  <c r="AJ18" i="3"/>
  <c r="AK18" i="3"/>
  <c r="AL18" i="3"/>
  <c r="AM18" i="3"/>
  <c r="AN18" i="3"/>
  <c r="AH19" i="3"/>
  <c r="AI19" i="3"/>
  <c r="AJ19" i="3"/>
  <c r="AK19" i="3"/>
  <c r="AL19" i="3"/>
  <c r="AM19" i="3"/>
  <c r="AN19" i="3"/>
  <c r="AH20" i="3"/>
  <c r="AI20" i="3"/>
  <c r="AJ20" i="3"/>
  <c r="AK20" i="3"/>
  <c r="AL20" i="3"/>
  <c r="AM20" i="3"/>
  <c r="AN20" i="3"/>
  <c r="AH21" i="3"/>
  <c r="AI21" i="3"/>
  <c r="AJ21" i="3"/>
  <c r="AK21" i="3"/>
  <c r="AL21" i="3"/>
  <c r="AM21" i="3"/>
  <c r="AN21" i="3"/>
  <c r="AH24" i="3"/>
  <c r="AI24" i="3"/>
  <c r="AJ24" i="3"/>
  <c r="AK24" i="3"/>
  <c r="AL24" i="3"/>
  <c r="AM24" i="3"/>
  <c r="AN24" i="3"/>
  <c r="AH25" i="3"/>
  <c r="AI25" i="3"/>
  <c r="AJ25" i="3"/>
  <c r="AK25" i="3"/>
  <c r="AL25" i="3"/>
  <c r="AM25" i="3"/>
  <c r="AN25" i="3"/>
  <c r="AH26" i="3"/>
  <c r="AI26" i="3"/>
  <c r="AJ26" i="3"/>
  <c r="AK26" i="3"/>
  <c r="AL26" i="3"/>
  <c r="AM26" i="3"/>
  <c r="AN26" i="3"/>
  <c r="AH27" i="3"/>
  <c r="AI27" i="3"/>
  <c r="AJ27" i="3"/>
  <c r="AK27" i="3"/>
  <c r="AL27" i="3"/>
  <c r="AM27" i="3"/>
  <c r="AN27" i="3"/>
  <c r="AH28" i="3"/>
  <c r="AI28" i="3"/>
  <c r="AJ28" i="3"/>
  <c r="AK28" i="3"/>
  <c r="AL28" i="3"/>
  <c r="AM28" i="3"/>
  <c r="AN28" i="3"/>
  <c r="AH29" i="3"/>
  <c r="AI29" i="3"/>
  <c r="AJ29" i="3"/>
  <c r="AK29" i="3"/>
  <c r="AL29" i="3"/>
  <c r="AM29" i="3"/>
  <c r="AN29" i="3"/>
  <c r="AH30" i="3"/>
  <c r="AI30" i="3"/>
  <c r="AJ30" i="3"/>
  <c r="AK30" i="3"/>
  <c r="AL30" i="3"/>
  <c r="AM30" i="3"/>
  <c r="AN30" i="3"/>
  <c r="AH31" i="3"/>
  <c r="AI31" i="3"/>
  <c r="AJ31" i="3"/>
  <c r="AK31" i="3"/>
  <c r="AL31" i="3"/>
  <c r="AM31" i="3"/>
  <c r="AN31" i="3"/>
  <c r="AH32" i="3"/>
  <c r="AI32" i="3"/>
  <c r="AJ32" i="3"/>
  <c r="AK32" i="3"/>
  <c r="AL32" i="3"/>
  <c r="AM32" i="3"/>
  <c r="AN32" i="3"/>
  <c r="AH33" i="3"/>
  <c r="AI33" i="3"/>
  <c r="AJ33" i="3"/>
  <c r="AK33" i="3"/>
  <c r="AL33" i="3"/>
  <c r="AM33" i="3"/>
  <c r="AN33" i="3"/>
  <c r="AH34" i="3"/>
  <c r="AI34" i="3"/>
  <c r="AJ34" i="3"/>
  <c r="AK34" i="3"/>
  <c r="AL34" i="3"/>
  <c r="AM34" i="3"/>
  <c r="AN34" i="3"/>
  <c r="AH35" i="3"/>
  <c r="AI35" i="3"/>
  <c r="AJ35" i="3"/>
  <c r="AK35" i="3"/>
  <c r="AL35" i="3"/>
  <c r="AM35" i="3"/>
  <c r="AN35" i="3"/>
  <c r="AH36" i="3"/>
  <c r="AI36" i="3"/>
  <c r="AJ36" i="3"/>
  <c r="AK36" i="3"/>
  <c r="AL36" i="3"/>
  <c r="AM36" i="3"/>
  <c r="AN36" i="3"/>
  <c r="AH39" i="3"/>
  <c r="AI39" i="3"/>
  <c r="AJ39" i="3"/>
  <c r="AK39" i="3"/>
  <c r="AL39" i="3"/>
  <c r="AM39" i="3"/>
  <c r="AN39" i="3"/>
  <c r="AH40" i="3"/>
  <c r="AI40" i="3"/>
  <c r="AJ40" i="3"/>
  <c r="AK40" i="3"/>
  <c r="AL40" i="3"/>
  <c r="AM40" i="3"/>
  <c r="AN40" i="3"/>
  <c r="AH41" i="3"/>
  <c r="AI41" i="3"/>
  <c r="AJ41" i="3"/>
  <c r="AK41" i="3"/>
  <c r="AL41" i="3"/>
  <c r="AM41" i="3"/>
  <c r="AN41" i="3"/>
  <c r="AH42" i="3"/>
  <c r="AI42" i="3"/>
  <c r="AJ42" i="3"/>
  <c r="AK42" i="3"/>
  <c r="AL42" i="3"/>
  <c r="AM42" i="3"/>
  <c r="AN42" i="3"/>
  <c r="AH43" i="3"/>
  <c r="AI43" i="3"/>
  <c r="AJ43" i="3"/>
  <c r="AK43" i="3"/>
  <c r="AL43" i="3"/>
  <c r="AM43" i="3"/>
  <c r="AN43" i="3"/>
  <c r="AH44" i="3"/>
  <c r="AI44" i="3"/>
  <c r="AJ44" i="3"/>
  <c r="AK44" i="3"/>
  <c r="AL44" i="3"/>
  <c r="AM44" i="3"/>
  <c r="AN44" i="3"/>
  <c r="AH45" i="3"/>
  <c r="AI45" i="3"/>
  <c r="AJ45" i="3"/>
  <c r="AK45" i="3"/>
  <c r="AL45" i="3"/>
  <c r="AM45" i="3"/>
  <c r="AN45" i="3"/>
  <c r="AH46" i="3"/>
  <c r="AI46" i="3"/>
  <c r="AJ46" i="3"/>
  <c r="AK46" i="3"/>
  <c r="AL46" i="3"/>
  <c r="AM46" i="3"/>
  <c r="AN46" i="3"/>
  <c r="AH47" i="3"/>
  <c r="AI47" i="3"/>
  <c r="AJ47" i="3"/>
  <c r="AK47" i="3"/>
  <c r="AL47" i="3"/>
  <c r="AM47" i="3"/>
  <c r="AN47" i="3"/>
  <c r="AH48" i="3"/>
  <c r="AI48" i="3"/>
  <c r="AJ48" i="3"/>
  <c r="AK48" i="3"/>
  <c r="AL48" i="3"/>
  <c r="AM48" i="3"/>
  <c r="AN48" i="3"/>
  <c r="AH49" i="3"/>
  <c r="AI49" i="3"/>
  <c r="AJ49" i="3"/>
  <c r="AK49" i="3"/>
  <c r="AL49" i="3"/>
  <c r="AM49" i="3"/>
  <c r="AN49" i="3"/>
  <c r="AH50" i="3"/>
  <c r="AI50" i="3"/>
  <c r="AJ50" i="3"/>
  <c r="AK50" i="3"/>
  <c r="AL50" i="3"/>
  <c r="AM50" i="3"/>
  <c r="AN50" i="3"/>
  <c r="AH53" i="3"/>
  <c r="AI53" i="3"/>
  <c r="AJ53" i="3"/>
  <c r="AK53" i="3"/>
  <c r="AL53" i="3"/>
  <c r="AM53" i="3"/>
  <c r="AN53" i="3"/>
  <c r="AH54" i="3"/>
  <c r="AI54" i="3"/>
  <c r="AJ54" i="3"/>
  <c r="AK54" i="3"/>
  <c r="AL54" i="3"/>
  <c r="AM54" i="3"/>
  <c r="AN54" i="3"/>
  <c r="AH55" i="3"/>
  <c r="AI55" i="3"/>
  <c r="AJ55" i="3"/>
  <c r="AK55" i="3"/>
  <c r="AL55" i="3"/>
  <c r="AM55" i="3"/>
  <c r="AN55" i="3"/>
  <c r="AH56" i="3"/>
  <c r="AI56" i="3"/>
  <c r="AJ56" i="3"/>
  <c r="AK56" i="3"/>
  <c r="AL56" i="3"/>
  <c r="AM56" i="3"/>
  <c r="AN56" i="3"/>
  <c r="AH57" i="3"/>
  <c r="AI57" i="3"/>
  <c r="AJ57" i="3"/>
  <c r="AK57" i="3"/>
  <c r="AL57" i="3"/>
  <c r="AM57" i="3"/>
  <c r="AN57" i="3"/>
  <c r="AH58" i="3"/>
  <c r="AI58" i="3"/>
  <c r="AJ58" i="3"/>
  <c r="AK58" i="3"/>
  <c r="AL58" i="3"/>
  <c r="AM58" i="3"/>
  <c r="AN58" i="3"/>
  <c r="AH59" i="3"/>
  <c r="AI59" i="3"/>
  <c r="AJ59" i="3"/>
  <c r="AK59" i="3"/>
  <c r="AL59" i="3"/>
  <c r="AM59" i="3"/>
  <c r="AN59" i="3"/>
  <c r="AH60" i="3"/>
  <c r="AI60" i="3"/>
  <c r="AJ60" i="3"/>
  <c r="AK60" i="3"/>
  <c r="AL60" i="3"/>
  <c r="AM60" i="3"/>
  <c r="AN60" i="3"/>
  <c r="AH61" i="3"/>
  <c r="AI61" i="3"/>
  <c r="AJ61" i="3"/>
  <c r="AK61" i="3"/>
  <c r="AL61" i="3"/>
  <c r="AM61" i="3"/>
  <c r="AN61" i="3"/>
  <c r="AH62" i="3"/>
  <c r="AI62" i="3"/>
  <c r="AJ62" i="3"/>
  <c r="AK62" i="3"/>
  <c r="AL62" i="3"/>
  <c r="AM62" i="3"/>
  <c r="AN62" i="3"/>
  <c r="AG62" i="3"/>
  <c r="AG61" i="3"/>
  <c r="AG60" i="3"/>
  <c r="AG59" i="3"/>
  <c r="AG58" i="3"/>
  <c r="AG57" i="3"/>
  <c r="AG56" i="3"/>
  <c r="AG55" i="3"/>
  <c r="AG54" i="3"/>
  <c r="AG53" i="3"/>
  <c r="AG50" i="3"/>
  <c r="AG49" i="3"/>
  <c r="AG48" i="3"/>
  <c r="AG47" i="3"/>
  <c r="AG46" i="3"/>
  <c r="AG45" i="3"/>
  <c r="AG44" i="3"/>
  <c r="AG43" i="3"/>
  <c r="AG42" i="3"/>
  <c r="AG41" i="3"/>
  <c r="AG40" i="3"/>
  <c r="AG39" i="3"/>
  <c r="AG36" i="3"/>
  <c r="AG35" i="3"/>
  <c r="AG34" i="3"/>
  <c r="AG33" i="3"/>
  <c r="AG32" i="3"/>
  <c r="AG31" i="3"/>
  <c r="AG30" i="3"/>
  <c r="AG29" i="3"/>
  <c r="AG28" i="3"/>
  <c r="AG27" i="3"/>
  <c r="AG26" i="3"/>
  <c r="AG25" i="3"/>
  <c r="AG24" i="3"/>
  <c r="AG21" i="3"/>
  <c r="AG20" i="3"/>
  <c r="AG19" i="3"/>
  <c r="AG18" i="3"/>
  <c r="AG17" i="3"/>
  <c r="AG16" i="3"/>
  <c r="AG15" i="3"/>
  <c r="AG14" i="3"/>
  <c r="AG13" i="3"/>
  <c r="AG12" i="3"/>
  <c r="AG11" i="3"/>
  <c r="AG9" i="3"/>
  <c r="AG8" i="3"/>
  <c r="AG6" i="3"/>
  <c r="Q6" i="3"/>
  <c r="R6" i="3"/>
  <c r="S6" i="3"/>
  <c r="T6" i="3"/>
  <c r="U6" i="3"/>
  <c r="V6" i="3"/>
  <c r="W6" i="3"/>
  <c r="R7" i="3"/>
  <c r="S7" i="3"/>
  <c r="T7" i="3"/>
  <c r="U7" i="3"/>
  <c r="V7" i="3"/>
  <c r="W7" i="3"/>
  <c r="Q8" i="3"/>
  <c r="R8" i="3"/>
  <c r="S8" i="3"/>
  <c r="T8" i="3"/>
  <c r="U8" i="3"/>
  <c r="V8" i="3"/>
  <c r="W8" i="3"/>
  <c r="Q9" i="3"/>
  <c r="R9" i="3"/>
  <c r="S9" i="3"/>
  <c r="T9" i="3"/>
  <c r="U9" i="3"/>
  <c r="V9" i="3"/>
  <c r="W9" i="3"/>
  <c r="Q10" i="3"/>
  <c r="R10" i="3"/>
  <c r="S10" i="3"/>
  <c r="T10" i="3"/>
  <c r="U10" i="3"/>
  <c r="V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4" i="3"/>
  <c r="R24" i="3"/>
  <c r="S24" i="3"/>
  <c r="T24" i="3"/>
  <c r="U24" i="3"/>
  <c r="V24" i="3"/>
  <c r="W24" i="3"/>
  <c r="Q25" i="3"/>
  <c r="R25" i="3"/>
  <c r="S25" i="3"/>
  <c r="T25" i="3"/>
  <c r="U25" i="3"/>
  <c r="V25" i="3"/>
  <c r="W25" i="3"/>
  <c r="Q26" i="3"/>
  <c r="R26" i="3"/>
  <c r="S26" i="3"/>
  <c r="T26" i="3"/>
  <c r="U26" i="3"/>
  <c r="V26" i="3"/>
  <c r="W26"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C6" i="3"/>
  <c r="D6" i="3"/>
  <c r="E6" i="3"/>
  <c r="F6" i="3"/>
  <c r="G6" i="3"/>
  <c r="H6" i="3"/>
  <c r="I6" i="3"/>
  <c r="D7" i="3"/>
  <c r="E7" i="3"/>
  <c r="F7" i="3"/>
  <c r="G7" i="3"/>
  <c r="H7" i="3"/>
  <c r="I7" i="3"/>
  <c r="C8" i="3"/>
  <c r="D8" i="3"/>
  <c r="E8" i="3"/>
  <c r="F8" i="3"/>
  <c r="G8" i="3"/>
  <c r="H8" i="3"/>
  <c r="I8"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4" i="3"/>
  <c r="D24" i="3"/>
  <c r="E24" i="3"/>
  <c r="F24" i="3"/>
  <c r="G24" i="3"/>
  <c r="H24" i="3"/>
  <c r="I24" i="3"/>
  <c r="C25" i="3"/>
  <c r="D25" i="3"/>
  <c r="E25" i="3"/>
  <c r="F25" i="3"/>
  <c r="G25" i="3"/>
  <c r="H25" i="3"/>
  <c r="I25"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9" i="3"/>
  <c r="D39" i="3"/>
  <c r="E39" i="3"/>
  <c r="F39" i="3"/>
  <c r="G39" i="3"/>
  <c r="H39" i="3"/>
  <c r="I39" i="3"/>
  <c r="C40" i="3"/>
  <c r="D40" i="3"/>
  <c r="E40" i="3"/>
  <c r="F40" i="3"/>
  <c r="G40" i="3"/>
  <c r="H40" i="3"/>
  <c r="I40"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3" i="3"/>
  <c r="D53" i="3"/>
  <c r="E53" i="3"/>
  <c r="F53" i="3"/>
  <c r="G53" i="3"/>
  <c r="H53" i="3"/>
  <c r="I53" i="3"/>
  <c r="C54" i="3"/>
  <c r="D54" i="3"/>
  <c r="E54" i="3"/>
  <c r="F54" i="3"/>
  <c r="G54" i="3"/>
  <c r="H54" i="3"/>
  <c r="I54" i="3"/>
  <c r="C55" i="3"/>
  <c r="D55" i="3"/>
  <c r="E55" i="3"/>
  <c r="F55" i="3"/>
  <c r="G55" i="3"/>
  <c r="H55" i="3"/>
  <c r="I55"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B6" i="3"/>
  <c r="B7" i="3"/>
  <c r="B8" i="3"/>
  <c r="B9" i="3"/>
  <c r="B10" i="3"/>
  <c r="B11" i="3"/>
  <c r="B12" i="3"/>
  <c r="B13" i="3"/>
  <c r="B14" i="3"/>
  <c r="B15" i="3"/>
  <c r="B16" i="3"/>
  <c r="B17" i="3"/>
  <c r="B18" i="3"/>
  <c r="B19" i="3"/>
  <c r="B20" i="3"/>
  <c r="B21" i="3"/>
  <c r="B24" i="3"/>
  <c r="B25" i="3"/>
  <c r="B26" i="3"/>
  <c r="B27" i="3"/>
  <c r="B28" i="3"/>
  <c r="B29" i="3"/>
  <c r="B30" i="3"/>
  <c r="B31" i="3"/>
  <c r="B32" i="3"/>
  <c r="B33" i="3"/>
  <c r="B34" i="3"/>
  <c r="B35" i="3"/>
  <c r="B36" i="3"/>
  <c r="B39" i="3"/>
  <c r="B40" i="3"/>
  <c r="B41" i="3"/>
  <c r="B42" i="3"/>
  <c r="B43" i="3"/>
  <c r="B44" i="3"/>
  <c r="B45" i="3"/>
  <c r="B46" i="3"/>
  <c r="B47" i="3"/>
  <c r="B48" i="3"/>
  <c r="B49" i="3"/>
  <c r="B50" i="3"/>
  <c r="B53" i="3"/>
  <c r="B54" i="3"/>
  <c r="B55" i="3"/>
  <c r="B56" i="3"/>
  <c r="B57" i="3"/>
  <c r="B58" i="3"/>
  <c r="B59" i="3"/>
  <c r="B60" i="3"/>
  <c r="B61" i="3"/>
  <c r="B62" i="3"/>
  <c r="D7" i="1"/>
  <c r="E7" i="1"/>
  <c r="F7" i="1"/>
  <c r="G7" i="1"/>
  <c r="H7" i="1"/>
  <c r="I7" i="1"/>
  <c r="P7" i="1"/>
  <c r="Q7" i="1"/>
  <c r="R7" i="1"/>
  <c r="S7" i="1"/>
  <c r="T7" i="1"/>
  <c r="U7" i="1"/>
  <c r="V7" i="1"/>
  <c r="W7" i="1"/>
  <c r="AD7" i="1"/>
  <c r="AF7" i="1"/>
  <c r="AG7" i="1"/>
  <c r="AH7" i="1"/>
  <c r="AI7" i="1"/>
  <c r="AJ7" i="1"/>
  <c r="AK7" i="1"/>
  <c r="AR7" i="1"/>
  <c r="AT7" i="1"/>
  <c r="AU7" i="1"/>
  <c r="AV7" i="1"/>
  <c r="AW7" i="1"/>
  <c r="AX7" i="1"/>
  <c r="AY7" i="1"/>
  <c r="BJ7" i="1"/>
  <c r="BK7" i="1"/>
  <c r="BL7" i="1"/>
  <c r="BM7" i="1"/>
  <c r="BN7" i="1"/>
  <c r="BO7" i="1"/>
  <c r="BP7" i="1"/>
  <c r="BX7" i="1"/>
  <c r="BY7" i="1"/>
  <c r="BZ7" i="1"/>
  <c r="CA7" i="1"/>
  <c r="CB7" i="1"/>
  <c r="CC7" i="1"/>
  <c r="CD7" i="1"/>
  <c r="CK7" i="1"/>
  <c r="CL7" i="1"/>
  <c r="CN7" i="1"/>
  <c r="CO7" i="1"/>
  <c r="CP7" i="1"/>
  <c r="CQ7" i="1"/>
  <c r="CR7" i="1"/>
  <c r="CY7" i="1"/>
  <c r="CZ7" i="1"/>
  <c r="DA7" i="1"/>
  <c r="DB7" i="1"/>
  <c r="DC7" i="1"/>
  <c r="DD7" i="1"/>
  <c r="DE7" i="1"/>
  <c r="DF7" i="1"/>
  <c r="DM7" i="1"/>
  <c r="DN7" i="1"/>
  <c r="DO7" i="1"/>
  <c r="DP7" i="1"/>
  <c r="DQ7" i="1"/>
  <c r="DR7" i="1"/>
  <c r="DS7" i="1"/>
  <c r="DT7" i="1"/>
  <c r="EA7" i="1"/>
  <c r="EB7" i="1"/>
  <c r="EC7" i="1"/>
  <c r="ED7" i="1"/>
  <c r="EF7" i="1"/>
  <c r="EG7" i="1"/>
  <c r="EH7" i="1"/>
  <c r="B7" i="1"/>
  <c r="C25" i="1"/>
  <c r="D25" i="1"/>
  <c r="E25" i="1"/>
  <c r="F25" i="1"/>
  <c r="G25" i="1"/>
  <c r="H25" i="1"/>
  <c r="I25" i="1"/>
  <c r="R25" i="1"/>
  <c r="S25" i="1"/>
  <c r="T25" i="1"/>
  <c r="U25" i="1"/>
  <c r="V25" i="1"/>
  <c r="W25" i="1"/>
  <c r="AD25" i="1"/>
  <c r="AE25" i="1"/>
  <c r="AF25" i="1"/>
  <c r="AG25" i="1"/>
  <c r="AH25" i="1"/>
  <c r="AI25" i="1"/>
  <c r="AJ25" i="1"/>
  <c r="AK25" i="1"/>
  <c r="AR25" i="1"/>
  <c r="AS25" i="1"/>
  <c r="AT25" i="1"/>
  <c r="AU25" i="1"/>
  <c r="AV25" i="1"/>
  <c r="AW25" i="1"/>
  <c r="AX25" i="1"/>
  <c r="AY25" i="1"/>
  <c r="BI25" i="1"/>
  <c r="BJ25" i="1"/>
  <c r="BK25" i="1"/>
  <c r="BL25" i="1"/>
  <c r="AJ22" i="3" s="1"/>
  <c r="BM25" i="1"/>
  <c r="BN25" i="1"/>
  <c r="BO25" i="1"/>
  <c r="BP25" i="1"/>
  <c r="AN22" i="3" s="1"/>
  <c r="BW25" i="1"/>
  <c r="BX25" i="1"/>
  <c r="BY25" i="1"/>
  <c r="BZ25" i="1"/>
  <c r="AX22" i="3" s="1"/>
  <c r="CA25" i="1"/>
  <c r="CB25" i="1"/>
  <c r="CC25" i="1"/>
  <c r="CD25" i="1"/>
  <c r="CK25" i="1"/>
  <c r="BI22" i="3" s="1"/>
  <c r="CL25" i="1"/>
  <c r="BJ22" i="3" s="1"/>
  <c r="CM25" i="1"/>
  <c r="BK22" i="3" s="1"/>
  <c r="CN25" i="1"/>
  <c r="BL22" i="3" s="1"/>
  <c r="CO25" i="1"/>
  <c r="BM22" i="3" s="1"/>
  <c r="CP25" i="1"/>
  <c r="CQ25" i="1"/>
  <c r="BO22" i="3" s="1"/>
  <c r="CR25" i="1"/>
  <c r="CY25" i="1"/>
  <c r="CZ25" i="1"/>
  <c r="DA25" i="1"/>
  <c r="DB25" i="1"/>
  <c r="BZ22" i="3" s="1"/>
  <c r="DC25" i="1"/>
  <c r="DD25" i="1"/>
  <c r="DE25" i="1"/>
  <c r="DF25" i="1"/>
  <c r="CD22" i="3" s="1"/>
  <c r="DM25" i="1"/>
  <c r="DN25" i="1"/>
  <c r="DO25" i="1"/>
  <c r="DP25" i="1"/>
  <c r="CN22" i="3" s="1"/>
  <c r="DQ25" i="1"/>
  <c r="DR25" i="1"/>
  <c r="CP22" i="3" s="1"/>
  <c r="DS25" i="1"/>
  <c r="DT25" i="1"/>
  <c r="CR22" i="3" s="1"/>
  <c r="EA25" i="1"/>
  <c r="EB25" i="1"/>
  <c r="EC25" i="1"/>
  <c r="ED25" i="1"/>
  <c r="DB22" i="3" s="1"/>
  <c r="EE25" i="1"/>
  <c r="EF25" i="1"/>
  <c r="DD22" i="3" s="1"/>
  <c r="EG25" i="1"/>
  <c r="EH25" i="1"/>
  <c r="DF22" i="3" s="1"/>
  <c r="B25" i="1"/>
  <c r="C40" i="1"/>
  <c r="D40" i="1"/>
  <c r="E40" i="1"/>
  <c r="F40" i="1"/>
  <c r="G40" i="1"/>
  <c r="H40" i="1"/>
  <c r="I40" i="1"/>
  <c r="P40" i="1"/>
  <c r="Q40" i="1"/>
  <c r="R40" i="1"/>
  <c r="S40" i="1"/>
  <c r="T40" i="1"/>
  <c r="U40" i="1"/>
  <c r="V40" i="1"/>
  <c r="W40" i="1"/>
  <c r="AD40" i="1"/>
  <c r="AE40" i="1"/>
  <c r="C37" i="3" s="1"/>
  <c r="AF40" i="1"/>
  <c r="AG40" i="1"/>
  <c r="AH40" i="1"/>
  <c r="AI40" i="1"/>
  <c r="G37" i="3" s="1"/>
  <c r="AJ40" i="1"/>
  <c r="AK40" i="1"/>
  <c r="I37" i="3" s="1"/>
  <c r="AR40" i="1"/>
  <c r="AS40" i="1"/>
  <c r="AT40" i="1"/>
  <c r="R37" i="3" s="1"/>
  <c r="AU40" i="1"/>
  <c r="AV40" i="1"/>
  <c r="T37" i="3" s="1"/>
  <c r="AW40" i="1"/>
  <c r="AX40" i="1"/>
  <c r="AY40" i="1"/>
  <c r="BI40" i="1"/>
  <c r="AG37" i="3" s="1"/>
  <c r="BJ40" i="1"/>
  <c r="AH37" i="3" s="1"/>
  <c r="BK40" i="1"/>
  <c r="BL40" i="1"/>
  <c r="AJ37" i="3" s="1"/>
  <c r="BM40" i="1"/>
  <c r="BN40" i="1"/>
  <c r="BO40" i="1"/>
  <c r="BP40" i="1"/>
  <c r="AN37" i="3" s="1"/>
  <c r="BW40" i="1"/>
  <c r="BX40" i="1"/>
  <c r="AV37" i="3" s="1"/>
  <c r="BY40" i="1"/>
  <c r="BZ40" i="1"/>
  <c r="AX37" i="3" s="1"/>
  <c r="CA40" i="1"/>
  <c r="CB40" i="1"/>
  <c r="CC40" i="1"/>
  <c r="CD40" i="1"/>
  <c r="CK40" i="1"/>
  <c r="BI37" i="3" s="1"/>
  <c r="CL40" i="1"/>
  <c r="BJ37" i="3" s="1"/>
  <c r="CM40" i="1"/>
  <c r="BK37" i="3" s="1"/>
  <c r="CN40" i="1"/>
  <c r="CO40" i="1"/>
  <c r="BM37" i="3" s="1"/>
  <c r="CP40" i="1"/>
  <c r="BN37" i="3" s="1"/>
  <c r="CQ40" i="1"/>
  <c r="BO37" i="3" s="1"/>
  <c r="CR40" i="1"/>
  <c r="CY40" i="1"/>
  <c r="CZ40" i="1"/>
  <c r="BX37" i="3" s="1"/>
  <c r="DA40" i="1"/>
  <c r="DB40" i="1"/>
  <c r="BZ37" i="3" s="1"/>
  <c r="DC40" i="1"/>
  <c r="DD40" i="1"/>
  <c r="DE40" i="1"/>
  <c r="DF40" i="1"/>
  <c r="CD37" i="3" s="1"/>
  <c r="DM40" i="1"/>
  <c r="DN40" i="1"/>
  <c r="CL37" i="3" s="1"/>
  <c r="DO40" i="1"/>
  <c r="DP40" i="1"/>
  <c r="CN37" i="3" s="1"/>
  <c r="DQ40" i="1"/>
  <c r="DR40" i="1"/>
  <c r="DS40" i="1"/>
  <c r="DT40" i="1"/>
  <c r="CR37" i="3" s="1"/>
  <c r="EA40" i="1"/>
  <c r="EB40" i="1"/>
  <c r="CZ37" i="3" s="1"/>
  <c r="EC40" i="1"/>
  <c r="ED40" i="1"/>
  <c r="DB37" i="3" s="1"/>
  <c r="EE40" i="1"/>
  <c r="EF40" i="1"/>
  <c r="EG40" i="1"/>
  <c r="EH40" i="1"/>
  <c r="DF37" i="3" s="1"/>
  <c r="B40" i="1"/>
  <c r="C54" i="1"/>
  <c r="D54" i="1"/>
  <c r="E54" i="1"/>
  <c r="F54" i="1"/>
  <c r="G54" i="1"/>
  <c r="G51" i="3" s="1"/>
  <c r="H54" i="1"/>
  <c r="I54" i="1"/>
  <c r="B54" i="1"/>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60" i="3"/>
  <c r="A61" i="3"/>
  <c r="A62" i="3"/>
  <c r="A3" i="3"/>
  <c r="DD37" i="3" l="1"/>
  <c r="AL37" i="3"/>
  <c r="CP37" i="3"/>
  <c r="AZ37" i="3"/>
  <c r="CB37" i="3"/>
  <c r="E37" i="3"/>
  <c r="BL37" i="3"/>
  <c r="AV4" i="3"/>
  <c r="CZ4" i="3"/>
  <c r="CL4" i="3"/>
  <c r="BX4" i="3"/>
  <c r="E51" i="3"/>
  <c r="BJ4" i="3"/>
  <c r="G22" i="3"/>
  <c r="U22" i="3"/>
  <c r="AN4" i="3"/>
  <c r="T22" i="3"/>
  <c r="V4" i="3"/>
  <c r="BA4" i="3"/>
  <c r="AZ51" i="3"/>
  <c r="F22" i="3"/>
  <c r="DE4" i="3"/>
  <c r="DT3" i="3"/>
  <c r="AJ51" i="3"/>
  <c r="AL51" i="3"/>
  <c r="AX4" i="3"/>
  <c r="BK51" i="3"/>
  <c r="AX51" i="3"/>
  <c r="BP51" i="3"/>
  <c r="W22" i="3"/>
  <c r="I22" i="3"/>
  <c r="BM4" i="3"/>
  <c r="P4" i="3"/>
  <c r="P51" i="3"/>
  <c r="EG3" i="3"/>
  <c r="P37" i="3"/>
  <c r="P22" i="3"/>
  <c r="BN4" i="3"/>
  <c r="V22" i="3"/>
  <c r="H22" i="3"/>
  <c r="AW4" i="3"/>
  <c r="AH4" i="3"/>
  <c r="C51" i="3"/>
  <c r="BJ51" i="3"/>
  <c r="Q11" i="2"/>
  <c r="Q17" i="2"/>
  <c r="Q19" i="2"/>
  <c r="Q22" i="2"/>
  <c r="Q25" i="2"/>
  <c r="Q30" i="2"/>
  <c r="Q33" i="2"/>
  <c r="Q36" i="2"/>
  <c r="Q39" i="2"/>
  <c r="Q44" i="2"/>
  <c r="Q47" i="2"/>
  <c r="Q50" i="2"/>
  <c r="Q53" i="2"/>
  <c r="Q58" i="2"/>
  <c r="Q61" i="2"/>
  <c r="Q65" i="2"/>
  <c r="Q15" i="2"/>
  <c r="Q18" i="2"/>
  <c r="Q21" i="2"/>
  <c r="Q24" i="2"/>
  <c r="Q32" i="2"/>
  <c r="Q35" i="2"/>
  <c r="Q38" i="2"/>
  <c r="Q41" i="2"/>
  <c r="Q46" i="2"/>
  <c r="Q49" i="2"/>
  <c r="Q52" i="2"/>
  <c r="Q55" i="2"/>
  <c r="Q60" i="2"/>
  <c r="Q63" i="2"/>
  <c r="Q14" i="2"/>
  <c r="Q20" i="2"/>
  <c r="Q23" i="2"/>
  <c r="Q26" i="2"/>
  <c r="Q31" i="2"/>
  <c r="Q34" i="2"/>
  <c r="Q37" i="2"/>
  <c r="Q40" i="2"/>
  <c r="Q45" i="2"/>
  <c r="Q48" i="2"/>
  <c r="Q51" i="2"/>
  <c r="Q54" i="2"/>
  <c r="Q59" i="2"/>
  <c r="Q62" i="2"/>
  <c r="Q64" i="2"/>
  <c r="Q16" i="2"/>
  <c r="Q12" i="2"/>
  <c r="Q13" i="2"/>
  <c r="V37" i="3"/>
  <c r="EE13" i="3"/>
  <c r="ED12" i="3"/>
  <c r="EB10" i="3"/>
  <c r="EF14" i="3"/>
  <c r="EF60" i="3"/>
  <c r="EF50" i="3"/>
  <c r="EF42" i="3"/>
  <c r="EF32" i="3"/>
  <c r="EF24" i="3"/>
  <c r="W4" i="3"/>
  <c r="EA9" i="3"/>
  <c r="DY53" i="3"/>
  <c r="ED58" i="3"/>
  <c r="DZ44" i="3"/>
  <c r="DZ34" i="3"/>
  <c r="EA27" i="3"/>
  <c r="EA17" i="3"/>
  <c r="DY33" i="3"/>
  <c r="DY61" i="3"/>
  <c r="DZ54" i="3"/>
  <c r="EF6" i="3"/>
  <c r="DY43" i="3"/>
  <c r="ED48" i="3"/>
  <c r="ED30" i="3"/>
  <c r="DZ26" i="3"/>
  <c r="DZ8" i="3"/>
  <c r="DY25" i="3"/>
  <c r="DZ62" i="3"/>
  <c r="EA55" i="3"/>
  <c r="EA45" i="3"/>
  <c r="ED40" i="3"/>
  <c r="EA35" i="3"/>
  <c r="ED20" i="3"/>
  <c r="DZ16" i="3"/>
  <c r="DY12" i="3"/>
  <c r="DY11" i="3"/>
  <c r="EC11" i="3"/>
  <c r="DD4" i="3"/>
  <c r="DB4" i="3"/>
  <c r="CN4" i="3"/>
  <c r="BZ4" i="3"/>
  <c r="BL4" i="3"/>
  <c r="I4" i="3"/>
  <c r="DY13" i="3"/>
  <c r="DY21" i="3"/>
  <c r="DY31" i="3"/>
  <c r="DY41" i="3"/>
  <c r="DY49" i="3"/>
  <c r="DY59" i="3"/>
  <c r="EB62" i="3"/>
  <c r="EA61" i="3"/>
  <c r="DZ60" i="3"/>
  <c r="EF58" i="3"/>
  <c r="EE57" i="3"/>
  <c r="ED56" i="3"/>
  <c r="EC55" i="3"/>
  <c r="EB54" i="3"/>
  <c r="EA53" i="3"/>
  <c r="DZ50" i="3"/>
  <c r="EF48" i="3"/>
  <c r="EE47" i="3"/>
  <c r="ED46" i="3"/>
  <c r="EC45" i="3"/>
  <c r="EB44" i="3"/>
  <c r="EA43" i="3"/>
  <c r="DZ42" i="3"/>
  <c r="EF40" i="3"/>
  <c r="EE39" i="3"/>
  <c r="ED36" i="3"/>
  <c r="EC35" i="3"/>
  <c r="EB34" i="3"/>
  <c r="EA33" i="3"/>
  <c r="DZ32" i="3"/>
  <c r="EF30" i="3"/>
  <c r="EE29" i="3"/>
  <c r="ED28" i="3"/>
  <c r="EC27" i="3"/>
  <c r="EB26" i="3"/>
  <c r="EA25" i="3"/>
  <c r="DZ24" i="3"/>
  <c r="EF20" i="3"/>
  <c r="EE19" i="3"/>
  <c r="ED18" i="3"/>
  <c r="EC17" i="3"/>
  <c r="EB16" i="3"/>
  <c r="EA15" i="3"/>
  <c r="DZ14" i="3"/>
  <c r="EF12" i="3"/>
  <c r="EE11" i="3"/>
  <c r="ED10" i="3"/>
  <c r="EB8" i="3"/>
  <c r="DZ6" i="3"/>
  <c r="BI51" i="3"/>
  <c r="G4" i="3"/>
  <c r="EC57" i="3"/>
  <c r="EC47" i="3"/>
  <c r="EE41" i="3"/>
  <c r="EB36" i="3"/>
  <c r="EC29" i="3"/>
  <c r="U4" i="3"/>
  <c r="BL51" i="3"/>
  <c r="R22" i="3"/>
  <c r="D22" i="3"/>
  <c r="CR4" i="3"/>
  <c r="CD4" i="3"/>
  <c r="AL4" i="3"/>
  <c r="T4" i="3"/>
  <c r="E4" i="3"/>
  <c r="DY8" i="3"/>
  <c r="DY17" i="3"/>
  <c r="DY27" i="3"/>
  <c r="DY35" i="3"/>
  <c r="DY45" i="3"/>
  <c r="DY55" i="3"/>
  <c r="EF62" i="3"/>
  <c r="EE61" i="3"/>
  <c r="ED60" i="3"/>
  <c r="EC59" i="3"/>
  <c r="EB58" i="3"/>
  <c r="EA57" i="3"/>
  <c r="DZ56" i="3"/>
  <c r="EF54" i="3"/>
  <c r="EE53" i="3"/>
  <c r="ED50" i="3"/>
  <c r="EC49" i="3"/>
  <c r="EB48" i="3"/>
  <c r="EA47" i="3"/>
  <c r="DZ46" i="3"/>
  <c r="EF44" i="3"/>
  <c r="EE43" i="3"/>
  <c r="ED42" i="3"/>
  <c r="EC41" i="3"/>
  <c r="EB40" i="3"/>
  <c r="EA39" i="3"/>
  <c r="DZ36" i="3"/>
  <c r="EF34" i="3"/>
  <c r="EE33" i="3"/>
  <c r="ED32" i="3"/>
  <c r="EC31" i="3"/>
  <c r="EB30" i="3"/>
  <c r="EA29" i="3"/>
  <c r="DZ28" i="3"/>
  <c r="EF26" i="3"/>
  <c r="EE25" i="3"/>
  <c r="ED24" i="3"/>
  <c r="EC21" i="3"/>
  <c r="EB20" i="3"/>
  <c r="EA19" i="3"/>
  <c r="DZ18" i="3"/>
  <c r="EF16" i="3"/>
  <c r="EE15" i="3"/>
  <c r="ED14" i="3"/>
  <c r="EC13" i="3"/>
  <c r="EB12" i="3"/>
  <c r="EA11" i="3"/>
  <c r="DZ10" i="3"/>
  <c r="EF8" i="3"/>
  <c r="ED6" i="3"/>
  <c r="BN51" i="3"/>
  <c r="EE49" i="3"/>
  <c r="EE31" i="3"/>
  <c r="EB28" i="3"/>
  <c r="EC19" i="3"/>
  <c r="EB18" i="3"/>
  <c r="S22" i="3"/>
  <c r="Q22" i="3"/>
  <c r="C22" i="3"/>
  <c r="DF4" i="3"/>
  <c r="BO4" i="3"/>
  <c r="AZ4" i="3"/>
  <c r="S4" i="3"/>
  <c r="DY9" i="3"/>
  <c r="BO51" i="3"/>
  <c r="BN22" i="3"/>
  <c r="DY15" i="3"/>
  <c r="EE59" i="3"/>
  <c r="EB56" i="3"/>
  <c r="EB46" i="3"/>
  <c r="EC39" i="3"/>
  <c r="EE21" i="3"/>
  <c r="E22" i="3"/>
  <c r="BB51" i="3"/>
  <c r="CP4" i="3"/>
  <c r="CB4" i="3"/>
  <c r="AY4" i="3"/>
  <c r="AJ4" i="3"/>
  <c r="R4" i="3"/>
  <c r="DY19" i="3"/>
  <c r="DY29" i="3"/>
  <c r="DY39" i="3"/>
  <c r="DY47" i="3"/>
  <c r="DY57" i="3"/>
  <c r="ED62" i="3"/>
  <c r="EC61" i="3"/>
  <c r="EB60" i="3"/>
  <c r="EA59" i="3"/>
  <c r="DZ58" i="3"/>
  <c r="EF56" i="3"/>
  <c r="EE55" i="3"/>
  <c r="ED54" i="3"/>
  <c r="EC53" i="3"/>
  <c r="EB50" i="3"/>
  <c r="EA49" i="3"/>
  <c r="DZ48" i="3"/>
  <c r="EF46" i="3"/>
  <c r="EE45" i="3"/>
  <c r="ED44" i="3"/>
  <c r="EC43" i="3"/>
  <c r="EB42" i="3"/>
  <c r="EA41" i="3"/>
  <c r="DZ40" i="3"/>
  <c r="EF36" i="3"/>
  <c r="EE35" i="3"/>
  <c r="ED34" i="3"/>
  <c r="EC33" i="3"/>
  <c r="EB32" i="3"/>
  <c r="EA31" i="3"/>
  <c r="DZ30" i="3"/>
  <c r="EF28" i="3"/>
  <c r="EE27" i="3"/>
  <c r="ED26" i="3"/>
  <c r="EC25" i="3"/>
  <c r="EB24" i="3"/>
  <c r="EA21" i="3"/>
  <c r="DZ20" i="3"/>
  <c r="EF18" i="3"/>
  <c r="EE17" i="3"/>
  <c r="ED16" i="3"/>
  <c r="EC15" i="3"/>
  <c r="EB14" i="3"/>
  <c r="EA13" i="3"/>
  <c r="DZ12" i="3"/>
  <c r="EF10" i="3"/>
  <c r="EE9" i="3"/>
  <c r="ED8" i="3"/>
  <c r="EB6" i="3"/>
  <c r="CB22" i="3"/>
  <c r="AZ22" i="3"/>
  <c r="AL22" i="3"/>
  <c r="BB37" i="3"/>
  <c r="BP37" i="3"/>
  <c r="BB22" i="3"/>
  <c r="BP22" i="3"/>
  <c r="BB4" i="3"/>
  <c r="BP4" i="3"/>
  <c r="EE7" i="3"/>
  <c r="EC7" i="3"/>
  <c r="EA7" i="3"/>
  <c r="I51" i="3"/>
  <c r="CD51" i="3"/>
  <c r="CB51" i="3"/>
  <c r="BZ51" i="3"/>
  <c r="AG51" i="3"/>
  <c r="V51" i="3"/>
  <c r="T51" i="3"/>
  <c r="R51" i="3"/>
  <c r="AV51" i="3"/>
  <c r="AH51" i="3"/>
  <c r="BX51" i="3"/>
  <c r="Q25" i="1"/>
  <c r="CL22" i="3" s="1"/>
  <c r="P25" i="1"/>
  <c r="P6" i="1" s="1"/>
  <c r="DA4" i="3"/>
  <c r="CQ4" i="3"/>
  <c r="CO4" i="3"/>
  <c r="CM4" i="3"/>
  <c r="CC4" i="3"/>
  <c r="CA4" i="3"/>
  <c r="BY4" i="3"/>
  <c r="AM4" i="3"/>
  <c r="AK4" i="3"/>
  <c r="AI4" i="3"/>
  <c r="H4" i="3"/>
  <c r="F4" i="3"/>
  <c r="D4" i="3"/>
  <c r="DL54" i="3"/>
  <c r="DL32" i="3"/>
  <c r="DY6" i="3"/>
  <c r="DY14" i="3"/>
  <c r="DY16" i="3"/>
  <c r="DY18" i="3"/>
  <c r="DY20" i="3"/>
  <c r="DY24" i="3"/>
  <c r="DY26" i="3"/>
  <c r="DY28" i="3"/>
  <c r="DY30" i="3"/>
  <c r="DY32" i="3"/>
  <c r="DY34" i="3"/>
  <c r="DY36" i="3"/>
  <c r="DY40" i="3"/>
  <c r="DY42" i="3"/>
  <c r="DY44" i="3"/>
  <c r="DY46" i="3"/>
  <c r="DY48" i="3"/>
  <c r="DY50" i="3"/>
  <c r="DY54" i="3"/>
  <c r="DY56" i="3"/>
  <c r="DY58" i="3"/>
  <c r="DY60" i="3"/>
  <c r="DY62" i="3"/>
  <c r="EE62" i="3"/>
  <c r="EC62" i="3"/>
  <c r="EA62" i="3"/>
  <c r="EF61" i="3"/>
  <c r="ED61" i="3"/>
  <c r="EB61" i="3"/>
  <c r="DZ61" i="3"/>
  <c r="EE60" i="3"/>
  <c r="EC60" i="3"/>
  <c r="EA60" i="3"/>
  <c r="EF59" i="3"/>
  <c r="ED59" i="3"/>
  <c r="EB59" i="3"/>
  <c r="DZ59" i="3"/>
  <c r="EE58" i="3"/>
  <c r="EC58" i="3"/>
  <c r="EA58" i="3"/>
  <c r="EF57" i="3"/>
  <c r="ED57" i="3"/>
  <c r="EB57" i="3"/>
  <c r="DZ57" i="3"/>
  <c r="EE56" i="3"/>
  <c r="EC56" i="3"/>
  <c r="EA56" i="3"/>
  <c r="EF55" i="3"/>
  <c r="ED55" i="3"/>
  <c r="EB55" i="3"/>
  <c r="DZ55" i="3"/>
  <c r="EE54" i="3"/>
  <c r="EC54" i="3"/>
  <c r="EA54" i="3"/>
  <c r="EF53" i="3"/>
  <c r="ED53" i="3"/>
  <c r="EB53" i="3"/>
  <c r="DZ53" i="3"/>
  <c r="EE50" i="3"/>
  <c r="EC50" i="3"/>
  <c r="EA50" i="3"/>
  <c r="EF49" i="3"/>
  <c r="ED49" i="3"/>
  <c r="EB49" i="3"/>
  <c r="DZ49" i="3"/>
  <c r="EE48" i="3"/>
  <c r="EC48" i="3"/>
  <c r="EA48" i="3"/>
  <c r="EF47" i="3"/>
  <c r="ED47" i="3"/>
  <c r="EB47" i="3"/>
  <c r="DZ47" i="3"/>
  <c r="EE46" i="3"/>
  <c r="EC46" i="3"/>
  <c r="EA46" i="3"/>
  <c r="EF45" i="3"/>
  <c r="ED45" i="3"/>
  <c r="EB45" i="3"/>
  <c r="DZ45" i="3"/>
  <c r="EE44" i="3"/>
  <c r="EC44" i="3"/>
  <c r="EA44" i="3"/>
  <c r="EF43" i="3"/>
  <c r="ED43" i="3"/>
  <c r="EB43" i="3"/>
  <c r="DZ43" i="3"/>
  <c r="EE42" i="3"/>
  <c r="EC42" i="3"/>
  <c r="EA42" i="3"/>
  <c r="EF41" i="3"/>
  <c r="ED41" i="3"/>
  <c r="EB41" i="3"/>
  <c r="DZ41" i="3"/>
  <c r="EE40" i="3"/>
  <c r="EC40" i="3"/>
  <c r="EA40" i="3"/>
  <c r="EF39" i="3"/>
  <c r="ED39" i="3"/>
  <c r="EB39" i="3"/>
  <c r="DZ39" i="3"/>
  <c r="EE36" i="3"/>
  <c r="EC36" i="3"/>
  <c r="EA36" i="3"/>
  <c r="EF35" i="3"/>
  <c r="ED35" i="3"/>
  <c r="EB35" i="3"/>
  <c r="DZ35" i="3"/>
  <c r="EE34" i="3"/>
  <c r="EC34" i="3"/>
  <c r="EA34" i="3"/>
  <c r="EF33" i="3"/>
  <c r="ED33" i="3"/>
  <c r="EB33" i="3"/>
  <c r="DZ33" i="3"/>
  <c r="EE32" i="3"/>
  <c r="EC32" i="3"/>
  <c r="EA32" i="3"/>
  <c r="EF31" i="3"/>
  <c r="ED31" i="3"/>
  <c r="EB31" i="3"/>
  <c r="DZ31" i="3"/>
  <c r="EE30" i="3"/>
  <c r="EC30" i="3"/>
  <c r="EA30" i="3"/>
  <c r="EF29" i="3"/>
  <c r="ED29" i="3"/>
  <c r="EB29" i="3"/>
  <c r="DZ29" i="3"/>
  <c r="EE28" i="3"/>
  <c r="EC28" i="3"/>
  <c r="EA28" i="3"/>
  <c r="EF27" i="3"/>
  <c r="ED27" i="3"/>
  <c r="EB27" i="3"/>
  <c r="DZ27" i="3"/>
  <c r="EE26" i="3"/>
  <c r="EC26" i="3"/>
  <c r="EA26" i="3"/>
  <c r="EF25" i="3"/>
  <c r="ED25" i="3"/>
  <c r="EB25" i="3"/>
  <c r="DZ25" i="3"/>
  <c r="EE24" i="3"/>
  <c r="EC24" i="3"/>
  <c r="EA24" i="3"/>
  <c r="EF21" i="3"/>
  <c r="ED21" i="3"/>
  <c r="EB21" i="3"/>
  <c r="DZ21" i="3"/>
  <c r="EE20" i="3"/>
  <c r="EC20" i="3"/>
  <c r="EA20" i="3"/>
  <c r="EF19" i="3"/>
  <c r="ED19" i="3"/>
  <c r="EB19" i="3"/>
  <c r="DZ19" i="3"/>
  <c r="EE18" i="3"/>
  <c r="EC18" i="3"/>
  <c r="EA18" i="3"/>
  <c r="EF17" i="3"/>
  <c r="ED17" i="3"/>
  <c r="EB17" i="3"/>
  <c r="DZ17" i="3"/>
  <c r="EE16" i="3"/>
  <c r="EC16" i="3"/>
  <c r="EA16" i="3"/>
  <c r="EF15" i="3"/>
  <c r="ED15" i="3"/>
  <c r="EB15" i="3"/>
  <c r="DZ15" i="3"/>
  <c r="EE14" i="3"/>
  <c r="EC14" i="3"/>
  <c r="EA14" i="3"/>
  <c r="EF13" i="3"/>
  <c r="ED13" i="3"/>
  <c r="EB13" i="3"/>
  <c r="DZ13" i="3"/>
  <c r="EE12" i="3"/>
  <c r="EC12" i="3"/>
  <c r="EA12" i="3"/>
  <c r="EF11" i="3"/>
  <c r="ED11" i="3"/>
  <c r="EB11" i="3"/>
  <c r="DZ11" i="3"/>
  <c r="EE10" i="3"/>
  <c r="EC10" i="3"/>
  <c r="EA10" i="3"/>
  <c r="EF9" i="3"/>
  <c r="ED9" i="3"/>
  <c r="EB9" i="3"/>
  <c r="DZ9" i="3"/>
  <c r="EE8" i="3"/>
  <c r="EC8" i="3"/>
  <c r="EA8" i="3"/>
  <c r="EF7" i="3"/>
  <c r="ED7" i="3"/>
  <c r="EB7" i="3"/>
  <c r="DZ7" i="3"/>
  <c r="EE6" i="3"/>
  <c r="EC6" i="3"/>
  <c r="EA6" i="3"/>
  <c r="DY10" i="3"/>
  <c r="CC51" i="3"/>
  <c r="W51" i="3"/>
  <c r="U51" i="3"/>
  <c r="S51" i="3"/>
  <c r="Q51" i="3"/>
  <c r="CR51" i="3"/>
  <c r="DF51" i="3"/>
  <c r="DD51" i="3"/>
  <c r="CP51" i="3"/>
  <c r="DB51" i="3"/>
  <c r="CN51" i="3"/>
  <c r="CZ51" i="3"/>
  <c r="CL51" i="3"/>
  <c r="W37" i="3"/>
  <c r="U37" i="3"/>
  <c r="S37" i="3"/>
  <c r="Q37" i="3"/>
  <c r="DM37" i="3" s="1"/>
  <c r="EB37" i="3"/>
  <c r="DZ37" i="3"/>
  <c r="EB22" i="3"/>
  <c r="E6" i="1"/>
  <c r="E55" i="1" s="1"/>
  <c r="G6" i="1"/>
  <c r="G8" i="1" s="1"/>
  <c r="I6" i="1"/>
  <c r="R6" i="1"/>
  <c r="R55" i="1" s="1"/>
  <c r="T6" i="1"/>
  <c r="T41" i="1" s="1"/>
  <c r="V6" i="1"/>
  <c r="V8" i="1" s="1"/>
  <c r="AG6" i="1"/>
  <c r="AI6" i="1"/>
  <c r="AI55" i="1" s="1"/>
  <c r="AK6" i="1"/>
  <c r="AK8" i="1" s="1"/>
  <c r="AT6" i="1"/>
  <c r="AT26" i="1" s="1"/>
  <c r="AV6" i="1"/>
  <c r="AV26" i="1" s="1"/>
  <c r="AX6" i="1"/>
  <c r="AX26" i="1" s="1"/>
  <c r="BJ6" i="1"/>
  <c r="BJ26" i="1" s="1"/>
  <c r="BL6" i="1"/>
  <c r="BL41" i="1" s="1"/>
  <c r="BN6" i="1"/>
  <c r="BN41" i="1" s="1"/>
  <c r="BP6" i="1"/>
  <c r="BP41" i="1" s="1"/>
  <c r="BX6" i="1"/>
  <c r="BX26" i="1" s="1"/>
  <c r="BZ6" i="1"/>
  <c r="BZ8" i="1" s="1"/>
  <c r="CB6" i="1"/>
  <c r="CB8" i="1" s="1"/>
  <c r="CD6" i="1"/>
  <c r="CL6" i="1"/>
  <c r="CN6" i="1"/>
  <c r="CN8" i="1" s="1"/>
  <c r="CP6" i="1"/>
  <c r="CP8" i="1" s="1"/>
  <c r="CR6" i="1"/>
  <c r="CR8" i="1" s="1"/>
  <c r="CZ6" i="1"/>
  <c r="CZ26" i="1" s="1"/>
  <c r="DB6" i="1"/>
  <c r="DB8" i="1" s="1"/>
  <c r="DD6" i="1"/>
  <c r="DD41" i="1" s="1"/>
  <c r="DF6" i="1"/>
  <c r="DF55" i="1" s="1"/>
  <c r="DN6" i="1"/>
  <c r="DN26" i="1" s="1"/>
  <c r="DP6" i="1"/>
  <c r="DP41" i="1" s="1"/>
  <c r="DR6" i="1"/>
  <c r="DR41" i="1" s="1"/>
  <c r="DT6" i="1"/>
  <c r="DT8" i="1" s="1"/>
  <c r="EB6" i="1"/>
  <c r="EB26" i="1" s="1"/>
  <c r="ED6" i="1"/>
  <c r="ED26" i="1" s="1"/>
  <c r="EF6" i="1"/>
  <c r="EF41" i="1" s="1"/>
  <c r="EH6" i="1"/>
  <c r="EH26" i="1" s="1"/>
  <c r="CA51" i="3"/>
  <c r="BY51" i="3"/>
  <c r="BW51" i="3"/>
  <c r="BA51" i="3"/>
  <c r="AY51" i="3"/>
  <c r="AW51" i="3"/>
  <c r="AU51" i="3"/>
  <c r="AM51" i="3"/>
  <c r="AK51" i="3"/>
  <c r="AI51" i="3"/>
  <c r="H51" i="3"/>
  <c r="F51" i="3"/>
  <c r="D51" i="3"/>
  <c r="CQ51" i="3"/>
  <c r="DE51" i="3"/>
  <c r="CO51" i="3"/>
  <c r="DC51" i="3"/>
  <c r="CM51" i="3"/>
  <c r="DA51" i="3"/>
  <c r="CK51" i="3"/>
  <c r="CY51" i="3"/>
  <c r="DE37" i="3"/>
  <c r="DC37" i="3"/>
  <c r="DA37" i="3"/>
  <c r="CY37" i="3"/>
  <c r="CQ37" i="3"/>
  <c r="CO37" i="3"/>
  <c r="CM37" i="3"/>
  <c r="CK37" i="3"/>
  <c r="CC37" i="3"/>
  <c r="CA37" i="3"/>
  <c r="BY37" i="3"/>
  <c r="BW37" i="3"/>
  <c r="BA37" i="3"/>
  <c r="AY37" i="3"/>
  <c r="AW37" i="3"/>
  <c r="AU37" i="3"/>
  <c r="AM37" i="3"/>
  <c r="AK37" i="3"/>
  <c r="AI37" i="3"/>
  <c r="H37" i="3"/>
  <c r="F37" i="3"/>
  <c r="DP37" i="3" s="1"/>
  <c r="D37" i="3"/>
  <c r="DN37" i="3" s="1"/>
  <c r="DE22" i="3"/>
  <c r="DC22" i="3"/>
  <c r="DA22" i="3"/>
  <c r="CQ22" i="3"/>
  <c r="CO22" i="3"/>
  <c r="CM22" i="3"/>
  <c r="CC22" i="3"/>
  <c r="CA22" i="3"/>
  <c r="BY22" i="3"/>
  <c r="BA22" i="3"/>
  <c r="AY22" i="3"/>
  <c r="AW22" i="3"/>
  <c r="AM22" i="3"/>
  <c r="AK22" i="3"/>
  <c r="AI22" i="3"/>
  <c r="B37" i="3"/>
  <c r="B22" i="3"/>
  <c r="B4" i="3"/>
  <c r="B6" i="1"/>
  <c r="B26" i="1" s="1"/>
  <c r="D6" i="1"/>
  <c r="D26" i="1" s="1"/>
  <c r="F6" i="1"/>
  <c r="F8" i="1" s="1"/>
  <c r="H6" i="1"/>
  <c r="S6" i="1"/>
  <c r="S8" i="1" s="1"/>
  <c r="U6" i="1"/>
  <c r="U8" i="1" s="1"/>
  <c r="W6" i="1"/>
  <c r="W8" i="1" s="1"/>
  <c r="AF6" i="1"/>
  <c r="AF8" i="1" s="1"/>
  <c r="AH6" i="1"/>
  <c r="AH26" i="1" s="1"/>
  <c r="AJ6" i="1"/>
  <c r="AJ8" i="1" s="1"/>
  <c r="AU6" i="1"/>
  <c r="AU41" i="1" s="1"/>
  <c r="AW6" i="1"/>
  <c r="AW26" i="1" s="1"/>
  <c r="AY6" i="1"/>
  <c r="AY41" i="1" s="1"/>
  <c r="BK6" i="1"/>
  <c r="BM6" i="1"/>
  <c r="BO6" i="1"/>
  <c r="BY6" i="1"/>
  <c r="CA6" i="1"/>
  <c r="CC6" i="1"/>
  <c r="CK6" i="1"/>
  <c r="CQ6" i="1"/>
  <c r="CQ8" i="1" s="1"/>
  <c r="CY6" i="1"/>
  <c r="CY8" i="1" s="1"/>
  <c r="DA6" i="1"/>
  <c r="DC6" i="1"/>
  <c r="DC8" i="1" s="1"/>
  <c r="DE6" i="1"/>
  <c r="DM6" i="1"/>
  <c r="DM55" i="1" s="1"/>
  <c r="DO6" i="1"/>
  <c r="DO8" i="1" s="1"/>
  <c r="DQ6" i="1"/>
  <c r="DQ41" i="1" s="1"/>
  <c r="DS6" i="1"/>
  <c r="DS8" i="1" s="1"/>
  <c r="EA6" i="1"/>
  <c r="EA55" i="1" s="1"/>
  <c r="EC6" i="1"/>
  <c r="EC8" i="1" s="1"/>
  <c r="EG6" i="1"/>
  <c r="EG41" i="1" s="1"/>
  <c r="AH8" i="1"/>
  <c r="CY4" i="3"/>
  <c r="CK4" i="3"/>
  <c r="BW4" i="3"/>
  <c r="DL6" i="3"/>
  <c r="DL8" i="3"/>
  <c r="DL10" i="3"/>
  <c r="DL12" i="3"/>
  <c r="DL14" i="3"/>
  <c r="DL16" i="3"/>
  <c r="DL18" i="3"/>
  <c r="DL20" i="3"/>
  <c r="DL25" i="3"/>
  <c r="DL27" i="3"/>
  <c r="DL29" i="3"/>
  <c r="DL31" i="3"/>
  <c r="DL33" i="3"/>
  <c r="DL35" i="3"/>
  <c r="DL40" i="3"/>
  <c r="DL42" i="3"/>
  <c r="DL44" i="3"/>
  <c r="DL46" i="3"/>
  <c r="DL48" i="3"/>
  <c r="DL50" i="3"/>
  <c r="DL56" i="3"/>
  <c r="DL58" i="3"/>
  <c r="DL60" i="3"/>
  <c r="DL62" i="3"/>
  <c r="DR62" i="3"/>
  <c r="DP62" i="3"/>
  <c r="DN62" i="3"/>
  <c r="DS61" i="3"/>
  <c r="DQ61" i="3"/>
  <c r="DO61" i="3"/>
  <c r="DM61" i="3"/>
  <c r="DR60" i="3"/>
  <c r="DP60" i="3"/>
  <c r="DN60" i="3"/>
  <c r="DS59" i="3"/>
  <c r="DQ59" i="3"/>
  <c r="DO59" i="3"/>
  <c r="DM59" i="3"/>
  <c r="DR58" i="3"/>
  <c r="DP58" i="3"/>
  <c r="DN58" i="3"/>
  <c r="DS57" i="3"/>
  <c r="DQ57" i="3"/>
  <c r="DO57" i="3"/>
  <c r="DM57" i="3"/>
  <c r="DR56" i="3"/>
  <c r="DP56" i="3"/>
  <c r="DN56" i="3"/>
  <c r="DS55" i="3"/>
  <c r="DQ55" i="3"/>
  <c r="DO55" i="3"/>
  <c r="DM55" i="3"/>
  <c r="DR54" i="3"/>
  <c r="DP54" i="3"/>
  <c r="DN54" i="3"/>
  <c r="DS53" i="3"/>
  <c r="DQ53" i="3"/>
  <c r="DO53" i="3"/>
  <c r="DM53" i="3"/>
  <c r="DS50" i="3"/>
  <c r="DQ50" i="3"/>
  <c r="DO50" i="3"/>
  <c r="DM50" i="3"/>
  <c r="DR49" i="3"/>
  <c r="DP49" i="3"/>
  <c r="DN49" i="3"/>
  <c r="DS48" i="3"/>
  <c r="DQ48" i="3"/>
  <c r="DO48" i="3"/>
  <c r="DM48" i="3"/>
  <c r="DR47" i="3"/>
  <c r="DP47" i="3"/>
  <c r="DN47" i="3"/>
  <c r="DS46" i="3"/>
  <c r="DQ46" i="3"/>
  <c r="DO46" i="3"/>
  <c r="DM46" i="3"/>
  <c r="DR45" i="3"/>
  <c r="DP45" i="3"/>
  <c r="DN45" i="3"/>
  <c r="DS44" i="3"/>
  <c r="DQ44" i="3"/>
  <c r="DO44" i="3"/>
  <c r="DM44" i="3"/>
  <c r="DR43" i="3"/>
  <c r="DP43" i="3"/>
  <c r="DN43" i="3"/>
  <c r="DS42" i="3"/>
  <c r="DQ42" i="3"/>
  <c r="DO42" i="3"/>
  <c r="DM42" i="3"/>
  <c r="DR41" i="3"/>
  <c r="DP41" i="3"/>
  <c r="DN41" i="3"/>
  <c r="DS40" i="3"/>
  <c r="DQ40" i="3"/>
  <c r="DO40" i="3"/>
  <c r="DM40" i="3"/>
  <c r="DR39" i="3"/>
  <c r="DP39" i="3"/>
  <c r="DN39" i="3"/>
  <c r="DR36" i="3"/>
  <c r="DP36" i="3"/>
  <c r="DN36" i="3"/>
  <c r="DS35" i="3"/>
  <c r="DQ35" i="3"/>
  <c r="DO35" i="3"/>
  <c r="DM35" i="3"/>
  <c r="DR34" i="3"/>
  <c r="DP34" i="3"/>
  <c r="DN34" i="3"/>
  <c r="DS33" i="3"/>
  <c r="DQ33" i="3"/>
  <c r="DO33" i="3"/>
  <c r="DM33" i="3"/>
  <c r="DR32" i="3"/>
  <c r="DP32" i="3"/>
  <c r="DN32" i="3"/>
  <c r="DS31" i="3"/>
  <c r="DQ31" i="3"/>
  <c r="DO31" i="3"/>
  <c r="DM31" i="3"/>
  <c r="DR30" i="3"/>
  <c r="DP30" i="3"/>
  <c r="DN30" i="3"/>
  <c r="DS29" i="3"/>
  <c r="DQ29" i="3"/>
  <c r="DO29" i="3"/>
  <c r="DM29" i="3"/>
  <c r="DR28" i="3"/>
  <c r="DP28" i="3"/>
  <c r="DN28" i="3"/>
  <c r="DS27" i="3"/>
  <c r="DQ27" i="3"/>
  <c r="DO27" i="3"/>
  <c r="DM27" i="3"/>
  <c r="DR26" i="3"/>
  <c r="DP26" i="3"/>
  <c r="DN26" i="3"/>
  <c r="DS25" i="3"/>
  <c r="DQ25" i="3"/>
  <c r="DO25" i="3"/>
  <c r="DM25" i="3"/>
  <c r="DR24" i="3"/>
  <c r="DP24" i="3"/>
  <c r="DN24" i="3"/>
  <c r="DR21" i="3"/>
  <c r="DP21" i="3"/>
  <c r="DN21" i="3"/>
  <c r="DS20" i="3"/>
  <c r="DQ20" i="3"/>
  <c r="DO20" i="3"/>
  <c r="DM20" i="3"/>
  <c r="DR19" i="3"/>
  <c r="DP19" i="3"/>
  <c r="DN19" i="3"/>
  <c r="DS18" i="3"/>
  <c r="DQ18" i="3"/>
  <c r="DO18" i="3"/>
  <c r="DM18" i="3"/>
  <c r="DR17" i="3"/>
  <c r="DP17" i="3"/>
  <c r="DN17" i="3"/>
  <c r="DS16" i="3"/>
  <c r="DQ16" i="3"/>
  <c r="DO16" i="3"/>
  <c r="DM16" i="3"/>
  <c r="DR15" i="3"/>
  <c r="DP15" i="3"/>
  <c r="DN15" i="3"/>
  <c r="DS14" i="3"/>
  <c r="DQ14" i="3"/>
  <c r="DO14" i="3"/>
  <c r="DM14" i="3"/>
  <c r="DR13" i="3"/>
  <c r="DP13" i="3"/>
  <c r="DN13" i="3"/>
  <c r="DS12" i="3"/>
  <c r="DQ12" i="3"/>
  <c r="DO12" i="3"/>
  <c r="DM12" i="3"/>
  <c r="DR11" i="3"/>
  <c r="DP11" i="3"/>
  <c r="DN11" i="3"/>
  <c r="DS10" i="3"/>
  <c r="DQ10" i="3"/>
  <c r="DO10" i="3"/>
  <c r="DM10" i="3"/>
  <c r="DR9" i="3"/>
  <c r="DP9" i="3"/>
  <c r="DN9" i="3"/>
  <c r="DS8" i="3"/>
  <c r="DQ8" i="3"/>
  <c r="DO8" i="3"/>
  <c r="DM8" i="3"/>
  <c r="DR7" i="3"/>
  <c r="DP7" i="3"/>
  <c r="DL7" i="3"/>
  <c r="DL9" i="3"/>
  <c r="DL11" i="3"/>
  <c r="DL13" i="3"/>
  <c r="DL15" i="3"/>
  <c r="DL17" i="3"/>
  <c r="DL19" i="3"/>
  <c r="DL21" i="3"/>
  <c r="DL24" i="3"/>
  <c r="DL26" i="3"/>
  <c r="DL28" i="3"/>
  <c r="DL30" i="3"/>
  <c r="DL34" i="3"/>
  <c r="DL36" i="3"/>
  <c r="DL39" i="3"/>
  <c r="DL41" i="3"/>
  <c r="DL43" i="3"/>
  <c r="DL45" i="3"/>
  <c r="DL47" i="3"/>
  <c r="DL49" i="3"/>
  <c r="DL53" i="3"/>
  <c r="DL55" i="3"/>
  <c r="DL57" i="3"/>
  <c r="DL59" i="3"/>
  <c r="DL61" i="3"/>
  <c r="DS62" i="3"/>
  <c r="DQ62" i="3"/>
  <c r="DO62" i="3"/>
  <c r="DM62" i="3"/>
  <c r="DR61" i="3"/>
  <c r="DP61" i="3"/>
  <c r="DN61" i="3"/>
  <c r="DS60" i="3"/>
  <c r="DQ60" i="3"/>
  <c r="DO60" i="3"/>
  <c r="DM60" i="3"/>
  <c r="DR59" i="3"/>
  <c r="DP59" i="3"/>
  <c r="DN59" i="3"/>
  <c r="DS58" i="3"/>
  <c r="DQ58" i="3"/>
  <c r="DO58" i="3"/>
  <c r="DM58" i="3"/>
  <c r="DR57" i="3"/>
  <c r="DP57" i="3"/>
  <c r="DN57" i="3"/>
  <c r="DS56" i="3"/>
  <c r="DQ56" i="3"/>
  <c r="DO56" i="3"/>
  <c r="DM56" i="3"/>
  <c r="DR55" i="3"/>
  <c r="DP55" i="3"/>
  <c r="DN55" i="3"/>
  <c r="DS54" i="3"/>
  <c r="DQ54" i="3"/>
  <c r="DO54" i="3"/>
  <c r="DM54" i="3"/>
  <c r="DR53" i="3"/>
  <c r="DP53" i="3"/>
  <c r="DN53" i="3"/>
  <c r="DR50" i="3"/>
  <c r="DP50" i="3"/>
  <c r="DN50" i="3"/>
  <c r="DS49" i="3"/>
  <c r="DQ49" i="3"/>
  <c r="DO49" i="3"/>
  <c r="DM49" i="3"/>
  <c r="DR48" i="3"/>
  <c r="DP48" i="3"/>
  <c r="DN48" i="3"/>
  <c r="DS47" i="3"/>
  <c r="DQ47" i="3"/>
  <c r="DO47" i="3"/>
  <c r="DM47" i="3"/>
  <c r="DR46" i="3"/>
  <c r="DP46" i="3"/>
  <c r="DN46" i="3"/>
  <c r="DS45" i="3"/>
  <c r="DQ45" i="3"/>
  <c r="DO45" i="3"/>
  <c r="DM45" i="3"/>
  <c r="DR44" i="3"/>
  <c r="DP44" i="3"/>
  <c r="DN44" i="3"/>
  <c r="DS43" i="3"/>
  <c r="DQ43" i="3"/>
  <c r="DO43" i="3"/>
  <c r="DM43" i="3"/>
  <c r="DR42" i="3"/>
  <c r="DP42" i="3"/>
  <c r="DN42" i="3"/>
  <c r="DS41" i="3"/>
  <c r="DQ41" i="3"/>
  <c r="DO41" i="3"/>
  <c r="DM41" i="3"/>
  <c r="DR40" i="3"/>
  <c r="DP40" i="3"/>
  <c r="DN40" i="3"/>
  <c r="DS39" i="3"/>
  <c r="DQ39" i="3"/>
  <c r="DO39" i="3"/>
  <c r="DM39" i="3"/>
  <c r="DS36" i="3"/>
  <c r="DQ36" i="3"/>
  <c r="DO36" i="3"/>
  <c r="DM36" i="3"/>
  <c r="DR35" i="3"/>
  <c r="DP35" i="3"/>
  <c r="DN35" i="3"/>
  <c r="DS34" i="3"/>
  <c r="DQ34" i="3"/>
  <c r="DO34" i="3"/>
  <c r="DM34" i="3"/>
  <c r="DR33" i="3"/>
  <c r="DP33" i="3"/>
  <c r="DN33" i="3"/>
  <c r="DS32" i="3"/>
  <c r="DQ32" i="3"/>
  <c r="DO32" i="3"/>
  <c r="DM32" i="3"/>
  <c r="DR31" i="3"/>
  <c r="DP31" i="3"/>
  <c r="DN31" i="3"/>
  <c r="DS30" i="3"/>
  <c r="DQ30" i="3"/>
  <c r="DO30" i="3"/>
  <c r="DM30" i="3"/>
  <c r="DR29" i="3"/>
  <c r="DP29" i="3"/>
  <c r="DN29" i="3"/>
  <c r="DS28" i="3"/>
  <c r="DQ28" i="3"/>
  <c r="DO28" i="3"/>
  <c r="DM28" i="3"/>
  <c r="DR27" i="3"/>
  <c r="DP27" i="3"/>
  <c r="DN27" i="3"/>
  <c r="DS26" i="3"/>
  <c r="DQ26" i="3"/>
  <c r="DO26" i="3"/>
  <c r="DM26" i="3"/>
  <c r="DR25" i="3"/>
  <c r="DP25" i="3"/>
  <c r="DN25" i="3"/>
  <c r="DS24" i="3"/>
  <c r="DQ24" i="3"/>
  <c r="DO24" i="3"/>
  <c r="DN7" i="3"/>
  <c r="DS6" i="3"/>
  <c r="DQ6" i="3"/>
  <c r="DO6" i="3"/>
  <c r="DM24" i="3"/>
  <c r="DS21" i="3"/>
  <c r="DQ21" i="3"/>
  <c r="DO21" i="3"/>
  <c r="DM21" i="3"/>
  <c r="DR20" i="3"/>
  <c r="DP20" i="3"/>
  <c r="DN20" i="3"/>
  <c r="DS19" i="3"/>
  <c r="DQ19" i="3"/>
  <c r="DO19" i="3"/>
  <c r="DM19" i="3"/>
  <c r="DR18" i="3"/>
  <c r="DP18" i="3"/>
  <c r="DN18" i="3"/>
  <c r="DS17" i="3"/>
  <c r="DQ17" i="3"/>
  <c r="DO17" i="3"/>
  <c r="DM17" i="3"/>
  <c r="DR16" i="3"/>
  <c r="DP16" i="3"/>
  <c r="DN16" i="3"/>
  <c r="DS15" i="3"/>
  <c r="DQ15" i="3"/>
  <c r="DO15" i="3"/>
  <c r="DM15" i="3"/>
  <c r="DR14" i="3"/>
  <c r="DP14" i="3"/>
  <c r="DN14" i="3"/>
  <c r="DM6" i="3"/>
  <c r="DS13" i="3"/>
  <c r="DQ13" i="3"/>
  <c r="DO13" i="3"/>
  <c r="DM13" i="3"/>
  <c r="DR12" i="3"/>
  <c r="DP12" i="3"/>
  <c r="DN12" i="3"/>
  <c r="DS11" i="3"/>
  <c r="DQ11" i="3"/>
  <c r="DO11" i="3"/>
  <c r="DM11" i="3"/>
  <c r="DR10" i="3"/>
  <c r="DP10" i="3"/>
  <c r="DN10" i="3"/>
  <c r="DS9" i="3"/>
  <c r="DQ9" i="3"/>
  <c r="DO9" i="3"/>
  <c r="DM9" i="3"/>
  <c r="DR8" i="3"/>
  <c r="DP8" i="3"/>
  <c r="DN8" i="3"/>
  <c r="DS7" i="3"/>
  <c r="DQ7" i="3"/>
  <c r="DO7" i="3"/>
  <c r="DR6" i="3"/>
  <c r="DP6" i="3"/>
  <c r="DN6" i="3"/>
  <c r="AR6" i="1"/>
  <c r="AD6" i="1"/>
  <c r="B51" i="3"/>
  <c r="CM22" i="1"/>
  <c r="BK19" i="3" s="1"/>
  <c r="CO60" i="1"/>
  <c r="BM57" i="3" s="1"/>
  <c r="CO58" i="1"/>
  <c r="BM55" i="3" s="1"/>
  <c r="EE12" i="1"/>
  <c r="BW10" i="1"/>
  <c r="BI10" i="1"/>
  <c r="C10" i="1"/>
  <c r="C7" i="1" s="1"/>
  <c r="AS10" i="1"/>
  <c r="AE10" i="1"/>
  <c r="ED37" i="3" l="1"/>
  <c r="DT41" i="1"/>
  <c r="DO37" i="3"/>
  <c r="CK22" i="3"/>
  <c r="AT55" i="1"/>
  <c r="DO51" i="3"/>
  <c r="DQ22" i="3"/>
  <c r="BZ26" i="1"/>
  <c r="AU22" i="3"/>
  <c r="DB55" i="1"/>
  <c r="DZ4" i="3"/>
  <c r="BL8" i="1"/>
  <c r="CZ8" i="1"/>
  <c r="DB41" i="1"/>
  <c r="BX8" i="1"/>
  <c r="E3" i="3"/>
  <c r="CR41" i="1"/>
  <c r="EB8" i="1"/>
  <c r="CY22" i="3"/>
  <c r="AG22" i="3"/>
  <c r="DB26" i="1"/>
  <c r="AT8" i="1"/>
  <c r="BJ3" i="3"/>
  <c r="DR4" i="3"/>
  <c r="CR26" i="1"/>
  <c r="BP3" i="3"/>
  <c r="DP22" i="3"/>
  <c r="BW22" i="3"/>
  <c r="BJ41" i="1"/>
  <c r="CC3" i="3"/>
  <c r="BZ41" i="1"/>
  <c r="DR22" i="3"/>
  <c r="DR37" i="3"/>
  <c r="DM51" i="3"/>
  <c r="AM3" i="3"/>
  <c r="BL55" i="1"/>
  <c r="CN41" i="1"/>
  <c r="P3" i="3"/>
  <c r="DP26" i="1"/>
  <c r="CN55" i="1"/>
  <c r="DP8" i="1"/>
  <c r="CN26" i="1"/>
  <c r="AI3" i="3"/>
  <c r="Q9" i="2"/>
  <c r="DS22" i="3"/>
  <c r="BZ55" i="1"/>
  <c r="AG55" i="1"/>
  <c r="AG8" i="1"/>
  <c r="ED8" i="1"/>
  <c r="BN26" i="1"/>
  <c r="BL26" i="1"/>
  <c r="Q6" i="1"/>
  <c r="Q8" i="1" s="1"/>
  <c r="ED41" i="1"/>
  <c r="AT41" i="1"/>
  <c r="BA3" i="3"/>
  <c r="AH22" i="3"/>
  <c r="B3" i="3"/>
  <c r="DR8" i="1"/>
  <c r="BN8" i="1"/>
  <c r="G3" i="3"/>
  <c r="Q56" i="2"/>
  <c r="Q42" i="2"/>
  <c r="Q27" i="2"/>
  <c r="H26" i="1"/>
  <c r="ED22" i="3"/>
  <c r="EH41" i="1"/>
  <c r="DF26" i="1"/>
  <c r="CD55" i="1"/>
  <c r="CD41" i="1"/>
  <c r="AK41" i="1"/>
  <c r="DS4" i="3"/>
  <c r="EF22" i="3"/>
  <c r="DO4" i="3"/>
  <c r="DP4" i="3"/>
  <c r="DN4" i="3"/>
  <c r="EF4" i="3"/>
  <c r="DM22" i="3"/>
  <c r="DN22" i="3"/>
  <c r="DQ4" i="3"/>
  <c r="DP51" i="3"/>
  <c r="DO22" i="3"/>
  <c r="DR51" i="3"/>
  <c r="EB4" i="3"/>
  <c r="ED4" i="3"/>
  <c r="DS37" i="3"/>
  <c r="DL4" i="3"/>
  <c r="EA4" i="3"/>
  <c r="CA3" i="3"/>
  <c r="DN51" i="3"/>
  <c r="DQ51" i="3"/>
  <c r="CR55" i="1"/>
  <c r="T55" i="1"/>
  <c r="DT26" i="1"/>
  <c r="BP26" i="1"/>
  <c r="BY3" i="3"/>
  <c r="AK3" i="3"/>
  <c r="DN41" i="1"/>
  <c r="BP8" i="1"/>
  <c r="AI8" i="1"/>
  <c r="BL3" i="3"/>
  <c r="EF37" i="3"/>
  <c r="DQ37" i="3"/>
  <c r="AX41" i="1"/>
  <c r="CB55" i="1"/>
  <c r="EH8" i="1"/>
  <c r="DF8" i="1"/>
  <c r="CD8" i="1"/>
  <c r="AX8" i="1"/>
  <c r="CZ22" i="3"/>
  <c r="CQ26" i="1"/>
  <c r="BO3" i="3"/>
  <c r="CK8" i="1"/>
  <c r="AX55" i="1"/>
  <c r="DF41" i="1"/>
  <c r="BK8" i="1"/>
  <c r="AY3" i="3"/>
  <c r="BN55" i="1"/>
  <c r="EF8" i="1"/>
  <c r="DD8" i="1"/>
  <c r="AV8" i="1"/>
  <c r="I3" i="3"/>
  <c r="DN8" i="1"/>
  <c r="CL8" i="1"/>
  <c r="BJ8" i="1"/>
  <c r="CD26" i="1"/>
  <c r="AW3" i="3"/>
  <c r="AV55" i="1"/>
  <c r="CB41" i="1"/>
  <c r="BN3" i="3"/>
  <c r="AI41" i="1"/>
  <c r="BP55" i="1"/>
  <c r="DS51" i="3"/>
  <c r="DD55" i="1"/>
  <c r="DR26" i="1"/>
  <c r="BX22" i="3"/>
  <c r="I55" i="1"/>
  <c r="CO54" i="1"/>
  <c r="BM51" i="3" s="1"/>
  <c r="EB41" i="1"/>
  <c r="CL41" i="1"/>
  <c r="CP26" i="1"/>
  <c r="CP55" i="1"/>
  <c r="BX55" i="1"/>
  <c r="BJ55" i="1"/>
  <c r="AK55" i="1"/>
  <c r="CZ41" i="1"/>
  <c r="BX41" i="1"/>
  <c r="AV41" i="1"/>
  <c r="AG41" i="1"/>
  <c r="DD26" i="1"/>
  <c r="CB26" i="1"/>
  <c r="DL37" i="3"/>
  <c r="EF26" i="1"/>
  <c r="EE4" i="3"/>
  <c r="DZ51" i="3"/>
  <c r="ED51" i="3"/>
  <c r="DE8" i="1"/>
  <c r="DA8" i="1"/>
  <c r="AV22" i="3"/>
  <c r="AJ26" i="1"/>
  <c r="AF26" i="1"/>
  <c r="CA8" i="1"/>
  <c r="EB51" i="3"/>
  <c r="DY51" i="3"/>
  <c r="F55" i="1"/>
  <c r="EG8" i="1"/>
  <c r="BO8" i="1"/>
  <c r="F3" i="3"/>
  <c r="AI26" i="1"/>
  <c r="EF51" i="3"/>
  <c r="DL22" i="3"/>
  <c r="B41" i="1"/>
  <c r="BO26" i="1"/>
  <c r="CA26" i="1"/>
  <c r="BO41" i="1"/>
  <c r="CA41" i="1"/>
  <c r="BK26" i="1"/>
  <c r="BK41" i="1"/>
  <c r="DY37" i="3"/>
  <c r="C7" i="3"/>
  <c r="AE7" i="1"/>
  <c r="C6" i="1"/>
  <c r="C8" i="1" s="1"/>
  <c r="AU7" i="3"/>
  <c r="BW7" i="1"/>
  <c r="BI4" i="3" s="1"/>
  <c r="CM7" i="1"/>
  <c r="BK4" i="3" s="1"/>
  <c r="DA3" i="3"/>
  <c r="EC55" i="1"/>
  <c r="CQ3" i="3"/>
  <c r="DS55" i="1"/>
  <c r="CM3" i="3"/>
  <c r="DO55" i="1"/>
  <c r="U3" i="3"/>
  <c r="AW8" i="1"/>
  <c r="DF3" i="3"/>
  <c r="EH55" i="1"/>
  <c r="DB3" i="3"/>
  <c r="ED55" i="1"/>
  <c r="CR3" i="3"/>
  <c r="DT55" i="1"/>
  <c r="CN3" i="3"/>
  <c r="DP55" i="1"/>
  <c r="AY26" i="1"/>
  <c r="AU26" i="1"/>
  <c r="DQ8" i="1"/>
  <c r="CC8" i="1"/>
  <c r="BY8" i="1"/>
  <c r="BM8" i="1"/>
  <c r="H3" i="3"/>
  <c r="D3" i="3"/>
  <c r="EA26" i="1"/>
  <c r="F41" i="1"/>
  <c r="D55" i="1"/>
  <c r="H55" i="1"/>
  <c r="B55" i="1"/>
  <c r="EA22" i="3"/>
  <c r="EC22" i="3"/>
  <c r="EE22" i="3"/>
  <c r="CK26" i="1"/>
  <c r="DA26" i="1"/>
  <c r="DC26" i="1"/>
  <c r="DE26" i="1"/>
  <c r="DM26" i="1"/>
  <c r="DO26" i="1"/>
  <c r="DQ26" i="1"/>
  <c r="DS26" i="1"/>
  <c r="EC26" i="1"/>
  <c r="EG26" i="1"/>
  <c r="AF41" i="1"/>
  <c r="AH41" i="1"/>
  <c r="AJ41" i="1"/>
  <c r="EA37" i="3"/>
  <c r="EC37" i="3"/>
  <c r="EE37" i="3"/>
  <c r="CK41" i="1"/>
  <c r="CY41" i="1"/>
  <c r="DA41" i="1"/>
  <c r="DC41" i="1"/>
  <c r="DE41" i="1"/>
  <c r="DM41" i="1"/>
  <c r="DO41" i="1"/>
  <c r="DS41" i="1"/>
  <c r="EA41" i="1"/>
  <c r="EC41" i="1"/>
  <c r="BK55" i="1"/>
  <c r="BM55" i="1"/>
  <c r="BO55" i="1"/>
  <c r="CQ55" i="1"/>
  <c r="CY55" i="1"/>
  <c r="DA55" i="1"/>
  <c r="DC55" i="1"/>
  <c r="CZ55" i="1"/>
  <c r="CL55" i="1"/>
  <c r="CP41" i="1"/>
  <c r="CL26" i="1"/>
  <c r="AK26" i="1"/>
  <c r="AG26" i="1"/>
  <c r="CD3" i="3"/>
  <c r="BZ3" i="3"/>
  <c r="BB3" i="3"/>
  <c r="AX3" i="3"/>
  <c r="AN3" i="3"/>
  <c r="AJ3" i="3"/>
  <c r="V3" i="3"/>
  <c r="R3" i="3"/>
  <c r="U41" i="1"/>
  <c r="AW41" i="1"/>
  <c r="S55" i="1"/>
  <c r="E8" i="1"/>
  <c r="I8" i="1"/>
  <c r="DM8" i="1"/>
  <c r="G26" i="1"/>
  <c r="U26" i="1"/>
  <c r="G41" i="1"/>
  <c r="G55" i="1"/>
  <c r="D8" i="1"/>
  <c r="H8" i="1"/>
  <c r="T8" i="1"/>
  <c r="B8" i="1"/>
  <c r="F26" i="1"/>
  <c r="R26" i="1"/>
  <c r="V26" i="1"/>
  <c r="R41" i="1"/>
  <c r="V41" i="1"/>
  <c r="V55" i="1"/>
  <c r="Q7" i="3"/>
  <c r="AS7" i="1"/>
  <c r="AG7" i="3"/>
  <c r="BI7" i="1"/>
  <c r="DC9" i="3"/>
  <c r="EC9" i="3" s="1"/>
  <c r="EE7" i="1"/>
  <c r="DE3" i="3"/>
  <c r="EG55" i="1"/>
  <c r="CO3" i="3"/>
  <c r="DQ55" i="1"/>
  <c r="W3" i="3"/>
  <c r="AY8" i="1"/>
  <c r="S3" i="3"/>
  <c r="AU8" i="1"/>
  <c r="DD3" i="3"/>
  <c r="EF55" i="1"/>
  <c r="EB55" i="1"/>
  <c r="CP3" i="3"/>
  <c r="DR55" i="1"/>
  <c r="DN55" i="1"/>
  <c r="CY26" i="1"/>
  <c r="D41" i="1"/>
  <c r="H41" i="1"/>
  <c r="BM26" i="1"/>
  <c r="BY26" i="1"/>
  <c r="CC26" i="1"/>
  <c r="BM41" i="1"/>
  <c r="BY41" i="1"/>
  <c r="CC41" i="1"/>
  <c r="CQ41" i="1"/>
  <c r="AF55" i="1"/>
  <c r="AH55" i="1"/>
  <c r="AJ55" i="1"/>
  <c r="EA51" i="3"/>
  <c r="EC51" i="3"/>
  <c r="EE51" i="3"/>
  <c r="BY55" i="1"/>
  <c r="CA55" i="1"/>
  <c r="CC55" i="1"/>
  <c r="CK55" i="1"/>
  <c r="CB3" i="3"/>
  <c r="AZ3" i="3"/>
  <c r="AL3" i="3"/>
  <c r="T3" i="3"/>
  <c r="S41" i="1"/>
  <c r="W41" i="1"/>
  <c r="U55" i="1"/>
  <c r="W55" i="1"/>
  <c r="AU55" i="1"/>
  <c r="AW55" i="1"/>
  <c r="AY55" i="1"/>
  <c r="DE55" i="1"/>
  <c r="EA8" i="1"/>
  <c r="E26" i="1"/>
  <c r="I26" i="1"/>
  <c r="S26" i="1"/>
  <c r="W26" i="1"/>
  <c r="E41" i="1"/>
  <c r="I41" i="1"/>
  <c r="R8" i="1"/>
  <c r="T26" i="1"/>
  <c r="BW3" i="3"/>
  <c r="CK3" i="3"/>
  <c r="CY3" i="3"/>
  <c r="P55" i="1"/>
  <c r="P41" i="1"/>
  <c r="P8" i="1"/>
  <c r="P26" i="1"/>
  <c r="AR26" i="1"/>
  <c r="AR41" i="1"/>
  <c r="AR8" i="1"/>
  <c r="DL51" i="3"/>
  <c r="AR55" i="1"/>
  <c r="AD41" i="1"/>
  <c r="AD26" i="1"/>
  <c r="AD8" i="1"/>
  <c r="AD55" i="1"/>
  <c r="DY22" i="3" l="1"/>
  <c r="CL3" i="3"/>
  <c r="Q55" i="1"/>
  <c r="BX3" i="3"/>
  <c r="Q26" i="1"/>
  <c r="Q41" i="1"/>
  <c r="CZ3" i="3"/>
  <c r="AV3" i="3"/>
  <c r="AH3" i="3"/>
  <c r="DL3" i="3"/>
  <c r="Q8" i="2"/>
  <c r="DM7" i="3"/>
  <c r="DZ22" i="3"/>
  <c r="EA3" i="3"/>
  <c r="EE3" i="3"/>
  <c r="DN3" i="3"/>
  <c r="DY7" i="3"/>
  <c r="DP3" i="3"/>
  <c r="EF3" i="3"/>
  <c r="DQ3" i="3"/>
  <c r="DS3" i="3"/>
  <c r="EB3" i="3"/>
  <c r="CM6" i="1"/>
  <c r="BK3" i="3" s="1"/>
  <c r="CO6" i="1"/>
  <c r="BM3" i="3" s="1"/>
  <c r="BW6" i="1"/>
  <c r="AU4" i="3"/>
  <c r="DC4" i="3"/>
  <c r="EC4" i="3" s="1"/>
  <c r="EE6" i="1"/>
  <c r="EE8" i="1" s="1"/>
  <c r="BI6" i="1"/>
  <c r="AG4" i="3"/>
  <c r="Q4" i="3"/>
  <c r="AS6" i="1"/>
  <c r="AS8" i="1" s="1"/>
  <c r="C55" i="1"/>
  <c r="C41" i="1"/>
  <c r="C26" i="1"/>
  <c r="C4" i="3"/>
  <c r="AE6" i="1"/>
  <c r="ED3" i="3"/>
  <c r="DO3" i="3"/>
  <c r="DR3" i="3"/>
  <c r="DZ3" i="3" l="1"/>
  <c r="BW8" i="1"/>
  <c r="BI3" i="3"/>
  <c r="C3" i="3"/>
  <c r="AE26" i="1"/>
  <c r="AE41" i="1"/>
  <c r="AE55" i="1"/>
  <c r="DC3" i="3"/>
  <c r="EC3" i="3" s="1"/>
  <c r="EE55" i="1"/>
  <c r="EE41" i="1"/>
  <c r="EE26" i="1"/>
  <c r="CM41" i="1"/>
  <c r="CM26" i="1"/>
  <c r="CM55" i="1"/>
  <c r="AE8" i="1"/>
  <c r="DY4" i="3"/>
  <c r="Q3" i="3"/>
  <c r="AS55" i="1"/>
  <c r="AS26" i="1"/>
  <c r="AS41" i="1"/>
  <c r="BI8" i="1"/>
  <c r="BI55" i="1"/>
  <c r="AG3" i="3"/>
  <c r="BI41" i="1"/>
  <c r="BI26" i="1"/>
  <c r="BW55" i="1"/>
  <c r="BW41" i="1"/>
  <c r="BW26" i="1"/>
  <c r="AU3" i="3"/>
  <c r="CO41" i="1"/>
  <c r="CO26" i="1"/>
  <c r="CO8" i="1"/>
  <c r="DM4" i="3"/>
  <c r="CO55" i="1"/>
  <c r="CM8" i="1"/>
  <c r="DM3" i="3" l="1"/>
  <c r="DY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MJ Kim</author>
  </authors>
  <commentList>
    <comment ref="H13" authorId="0" shapeId="0" xr:uid="{01E4931D-04E9-4A1B-AC23-593877162D36}">
      <text>
        <r>
          <rPr>
            <sz val="10"/>
            <rFont val="SWISS-C"/>
          </rPr>
          <t xml:space="preserve">MJ Kim:
Manually entered
</t>
        </r>
      </text>
    </comment>
    <comment ref="I13" authorId="0" shapeId="0" xr:uid="{96576D04-53E6-43FA-89FE-82B57430F408}">
      <text>
        <r>
          <rPr>
            <sz val="10"/>
            <rFont val="SWISS-C"/>
          </rPr>
          <t xml:space="preserve">MJ Kim:
Manually entered
</t>
        </r>
      </text>
    </comment>
    <comment ref="J13" authorId="0" shapeId="0" xr:uid="{21300AAF-3034-4A68-89D3-03C37A05F5C2}">
      <text>
        <r>
          <rPr>
            <sz val="10"/>
            <rFont val="SWISS-C"/>
          </rPr>
          <t xml:space="preserve">MJ Kim:
Manually entered
</t>
        </r>
      </text>
    </comment>
    <comment ref="K13" authorId="0" shapeId="0" xr:uid="{379D7110-214D-429F-95A7-65B203E23EE7}">
      <text>
        <r>
          <rPr>
            <sz val="10"/>
            <rFont val="SWISS-C"/>
          </rPr>
          <t xml:space="preserve">MJ Kim:
Manually entered
</t>
        </r>
      </text>
    </comment>
    <comment ref="L13" authorId="0" shapeId="0" xr:uid="{208549C9-E8D6-4E2C-90E4-4B17AA4FCE97}">
      <text>
        <r>
          <rPr>
            <sz val="10"/>
            <rFont val="SWISS-C"/>
          </rPr>
          <t xml:space="preserve">MJ Kim:
Manually entered
</t>
        </r>
      </text>
    </comment>
    <comment ref="M13" authorId="0" shapeId="0" xr:uid="{11BB1333-FB37-4357-A50E-0A752C9AF4A5}">
      <text>
        <r>
          <rPr>
            <sz val="10"/>
            <rFont val="SWISS-C"/>
          </rPr>
          <t xml:space="preserve">MJ Kim:
Manually entered
</t>
        </r>
      </text>
    </comment>
    <comment ref="N13" authorId="0" shapeId="0" xr:uid="{47794789-DCD3-4648-A20A-161018639481}">
      <text>
        <r>
          <rPr>
            <sz val="10"/>
            <rFont val="SWISS-C"/>
          </rPr>
          <t xml:space="preserve">MJ Kim:
Manually entered
</t>
        </r>
      </text>
    </comment>
    <comment ref="C67" authorId="0" shapeId="0" xr:uid="{5A61FB96-ADD2-4763-A2CB-91FCEF9B7E2E}">
      <text>
        <r>
          <rPr>
            <sz val="10"/>
            <rFont val="SWISS-C"/>
          </rPr>
          <t>MJ Kim:
Manually entered.</t>
        </r>
      </text>
    </comment>
    <comment ref="D67" authorId="0" shapeId="0" xr:uid="{09F820C9-B473-4795-8F88-57EB4F4BCE36}">
      <text>
        <r>
          <rPr>
            <sz val="10"/>
            <rFont val="SWISS-C"/>
          </rPr>
          <t>MJ Kim:
Manually entered.</t>
        </r>
      </text>
    </comment>
    <comment ref="E67" authorId="0" shapeId="0" xr:uid="{9C704E8E-322F-45A8-91A1-EBF7192E17D9}">
      <text>
        <r>
          <rPr>
            <sz val="10"/>
            <rFont val="SWISS-C"/>
          </rPr>
          <t>MJ Kim:
Manually entered.</t>
        </r>
      </text>
    </comment>
    <comment ref="F67" authorId="0" shapeId="0" xr:uid="{B90FB4BB-0146-4F59-83F2-484030400A5E}">
      <text>
        <r>
          <rPr>
            <sz val="10"/>
            <rFont val="SWISS-C"/>
          </rPr>
          <t>MJ Kim:
Manually entered.</t>
        </r>
      </text>
    </comment>
    <comment ref="G67" authorId="0" shapeId="0" xr:uid="{2664F559-7261-490C-826F-087C5E1FA86A}">
      <text>
        <r>
          <rPr>
            <sz val="10"/>
            <rFont val="SWISS-C"/>
          </rPr>
          <t>MJ Kim:
Manually entered.</t>
        </r>
      </text>
    </comment>
    <comment ref="H67" authorId="0" shapeId="0" xr:uid="{AAC86F04-3A3C-47D3-8572-12B871F4D81A}">
      <text>
        <r>
          <rPr>
            <sz val="10"/>
            <rFont val="SWISS-C"/>
          </rPr>
          <t>MJ Kim:
Manually entered.</t>
        </r>
      </text>
    </comment>
    <comment ref="I67" authorId="0" shapeId="0" xr:uid="{D58EBBA2-C268-4059-B5EF-4E6142012483}">
      <text>
        <r>
          <rPr>
            <sz val="10"/>
            <rFont val="SWISS-C"/>
          </rPr>
          <t>MJ Kim:
Manually entered.</t>
        </r>
      </text>
    </comment>
    <comment ref="J67" authorId="0" shapeId="0" xr:uid="{EFE7EA02-531C-4AAF-9E62-88F0BEF557D2}">
      <text>
        <r>
          <rPr>
            <sz val="10"/>
            <rFont val="SWISS-C"/>
          </rPr>
          <t>MJ Kim:
Manually entered.</t>
        </r>
      </text>
    </comment>
    <comment ref="K67" authorId="0" shapeId="0" xr:uid="{5084F535-5392-473C-B2D3-11C1D393F23B}">
      <text>
        <r>
          <rPr>
            <sz val="10"/>
            <rFont val="SWISS-C"/>
          </rPr>
          <t>MJ Kim:
Manually entered.</t>
        </r>
      </text>
    </comment>
    <comment ref="L67" authorId="0" shapeId="0" xr:uid="{18D2AF93-9BB4-411C-9163-3CA1DBA29181}">
      <text>
        <r>
          <rPr>
            <sz val="10"/>
            <rFont val="SWISS-C"/>
          </rPr>
          <t>MJ Kim:
Manually entered.</t>
        </r>
      </text>
    </comment>
    <comment ref="M67" authorId="0" shapeId="0" xr:uid="{1B6858A3-7F04-4F88-933A-96FB565FDE52}">
      <text>
        <r>
          <rPr>
            <sz val="10"/>
            <rFont val="SWISS-C"/>
          </rPr>
          <t>MJ Kim:
Manually entered.</t>
        </r>
      </text>
    </comment>
    <comment ref="N67" authorId="0" shapeId="0" xr:uid="{66992466-C882-4370-BACB-5FD2BD74BE6B}">
      <text>
        <r>
          <rPr>
            <sz val="10"/>
            <rFont val="SWISS-C"/>
          </rPr>
          <t>MJ Kim:
Manually entered.</t>
        </r>
      </text>
    </comment>
    <comment ref="O67" authorId="0" shapeId="0" xr:uid="{AC7BAD4A-2F8A-4134-A8AC-40B67701DC1D}">
      <text>
        <r>
          <rPr>
            <sz val="10"/>
            <rFont val="SWISS-C"/>
          </rPr>
          <t>MJ Kim:
Manually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JLM</author>
  </authors>
  <commentList>
    <comment ref="C10" authorId="0" shapeId="0" xr:uid="{00000000-0006-0000-0100-000001000000}">
      <text>
        <r>
          <rPr>
            <b/>
            <sz val="8"/>
            <color indexed="81"/>
            <rFont val="Tahoma"/>
            <family val="2"/>
          </rPr>
          <t>jmarks:</t>
        </r>
        <r>
          <rPr>
            <sz val="8"/>
            <color indexed="81"/>
            <rFont val="Tahoma"/>
            <family val="2"/>
          </rPr>
          <t xml:space="preserve">
481 reported but replaced by extrapoated # since a number of schools didn't report in 1993
</t>
        </r>
      </text>
    </comment>
    <comment ref="AE10" authorId="0" shapeId="0" xr:uid="{00000000-0006-0000-0100-000002000000}">
      <text>
        <r>
          <rPr>
            <b/>
            <sz val="8"/>
            <color indexed="81"/>
            <rFont val="Tahoma"/>
            <family val="2"/>
          </rPr>
          <t>jmarks:</t>
        </r>
        <r>
          <rPr>
            <sz val="8"/>
            <color indexed="81"/>
            <rFont val="Tahoma"/>
            <family val="2"/>
          </rPr>
          <t xml:space="preserve">
234 reported but replaced by extrapoated # since a number of schools didn't report in 1993
</t>
        </r>
      </text>
    </comment>
    <comment ref="AS10" authorId="0" shapeId="0" xr:uid="{00000000-0006-0000-0100-000003000000}">
      <text>
        <r>
          <rPr>
            <b/>
            <sz val="8"/>
            <color indexed="81"/>
            <rFont val="Tahoma"/>
            <family val="2"/>
          </rPr>
          <t>jmarks:</t>
        </r>
        <r>
          <rPr>
            <sz val="8"/>
            <color indexed="81"/>
            <rFont val="Tahoma"/>
            <family val="2"/>
          </rPr>
          <t xml:space="preserve">
247 reported but replaced by extrapoated # since a number of schools didn't report in 1993
</t>
        </r>
      </text>
    </comment>
    <comment ref="F13" authorId="1" shapeId="0" xr:uid="{00000000-0006-0000-0100-000004000000}">
      <text>
        <r>
          <rPr>
            <b/>
            <sz val="10"/>
            <color indexed="81"/>
            <rFont val="Tahoma"/>
            <family val="2"/>
          </rPr>
          <t>JLM:</t>
        </r>
        <r>
          <rPr>
            <sz val="10"/>
            <color indexed="81"/>
            <rFont val="Tahoma"/>
            <family val="2"/>
          </rPr>
          <t xml:space="preserve">
tech insts became Title IV</t>
        </r>
      </text>
    </comment>
    <comment ref="G24" authorId="1" shapeId="0" xr:uid="{00000000-0006-0000-0100-000005000000}">
      <text>
        <r>
          <rPr>
            <b/>
            <sz val="10"/>
            <color indexed="81"/>
            <rFont val="Tahoma"/>
            <family val="2"/>
          </rPr>
          <t>JLM:</t>
        </r>
        <r>
          <rPr>
            <sz val="10"/>
            <color indexed="81"/>
            <rFont val="Tahoma"/>
            <family val="2"/>
          </rPr>
          <t xml:space="preserve">
Two-year colleges formerly embedded in and reported as 4-yr are now separate and reported as 2-yr</t>
        </r>
      </text>
    </comment>
    <comment ref="CO58" authorId="1" shapeId="0" xr:uid="{00000000-0006-0000-0100-000006000000}">
      <text>
        <r>
          <rPr>
            <b/>
            <sz val="10"/>
            <color indexed="81"/>
            <rFont val="Tahoma"/>
            <family val="2"/>
          </rPr>
          <t>JLM:</t>
        </r>
        <r>
          <rPr>
            <sz val="10"/>
            <color indexed="81"/>
            <rFont val="Tahoma"/>
            <family val="2"/>
          </rPr>
          <t xml:space="preserve">
extrapolated
</t>
        </r>
      </text>
    </comment>
    <comment ref="CO60" authorId="1" shapeId="0" xr:uid="{00000000-0006-0000-0100-000007000000}">
      <text>
        <r>
          <rPr>
            <b/>
            <sz val="10"/>
            <color indexed="81"/>
            <rFont val="Tahoma"/>
            <family val="2"/>
          </rPr>
          <t>JLM:</t>
        </r>
        <r>
          <rPr>
            <sz val="10"/>
            <color indexed="81"/>
            <rFont val="Tahoma"/>
            <family val="2"/>
          </rPr>
          <t xml:space="preserve">
extrapolated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Y1"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<sst xmlns="http://schemas.openxmlformats.org/spreadsheetml/2006/main" count="576" uniqueCount="141">
  <si>
    <t>Table 74</t>
  </si>
  <si>
    <t>Full-Time Faculty at Public Two-Year Colleges</t>
  </si>
  <si>
    <t>Percent</t>
  </si>
  <si>
    <t>Percent of Total</t>
  </si>
  <si>
    <t>Percent of</t>
  </si>
  <si>
    <t>Total</t>
  </si>
  <si>
    <r>
      <t>Change</t>
    </r>
    <r>
      <rPr>
        <vertAlign val="superscript"/>
        <sz val="10"/>
        <rFont val="SWISS-C"/>
        <family val="2"/>
      </rPr>
      <t>1</t>
    </r>
  </si>
  <si>
    <t>Black Faculty</t>
  </si>
  <si>
    <t>Faculty</t>
  </si>
  <si>
    <t>2017-18 to</t>
  </si>
  <si>
    <t>2017-18</t>
  </si>
  <si>
    <t>2020-21</t>
  </si>
  <si>
    <r>
      <t>at PBIs or HBCUs</t>
    </r>
    <r>
      <rPr>
        <vertAlign val="superscript"/>
        <sz val="10"/>
        <rFont val="SWISS-C"/>
        <family val="2"/>
      </rPr>
      <t>3</t>
    </r>
  </si>
  <si>
    <t>Black or Hispanic</t>
  </si>
  <si>
    <t>Women</t>
  </si>
  <si>
    <r>
      <t>Black</t>
    </r>
    <r>
      <rPr>
        <vertAlign val="superscript"/>
        <sz val="10"/>
        <color rgb="FF000000"/>
        <rFont val="SWISS-C"/>
        <family val="2"/>
      </rPr>
      <t>2</t>
    </r>
  </si>
  <si>
    <r>
      <t>Hispanic</t>
    </r>
    <r>
      <rPr>
        <vertAlign val="superscript"/>
        <sz val="10"/>
        <color rgb="FF000000"/>
        <rFont val="SWISS-C"/>
        <family val="2"/>
      </rPr>
      <t>2</t>
    </r>
  </si>
  <si>
    <r>
      <t>Black</t>
    </r>
    <r>
      <rPr>
        <vertAlign val="superscript"/>
        <sz val="10"/>
        <rFont val="SWISS-C"/>
        <family val="2"/>
      </rPr>
      <t>2</t>
    </r>
  </si>
  <si>
    <r>
      <t>Hispanic</t>
    </r>
    <r>
      <rPr>
        <vertAlign val="superscript"/>
        <sz val="10"/>
        <rFont val="SWISS-C"/>
        <family val="2"/>
      </rPr>
      <t>2</t>
    </r>
  </si>
  <si>
    <r>
      <rPr>
        <sz val="10"/>
        <color rgb="FF000000"/>
        <rFont val="Arial"/>
      </rPr>
      <t>Asian</t>
    </r>
    <r>
      <rPr>
        <vertAlign val="superscript"/>
        <sz val="10"/>
        <color rgb="FF000000"/>
        <rFont val="Arial"/>
      </rPr>
      <t>4</t>
    </r>
  </si>
  <si>
    <r>
      <rPr>
        <sz val="10"/>
        <color rgb="FF000000"/>
        <rFont val="Arial"/>
      </rPr>
      <t>Native</t>
    </r>
    <r>
      <rPr>
        <vertAlign val="superscript"/>
        <sz val="10"/>
        <color rgb="FF000000"/>
        <rFont val="Arial"/>
      </rPr>
      <t>4</t>
    </r>
  </si>
  <si>
    <r>
      <rPr>
        <sz val="10"/>
        <color rgb="FF000000"/>
        <rFont val="Arial"/>
      </rPr>
      <t>HPIs</t>
    </r>
    <r>
      <rPr>
        <vertAlign val="superscript"/>
        <sz val="10"/>
        <color rgb="FF000000"/>
        <rFont val="Arial"/>
      </rPr>
      <t>4</t>
    </r>
  </si>
  <si>
    <t>50 states and D.C.</t>
  </si>
  <si>
    <t>SREB states</t>
  </si>
  <si>
    <t xml:space="preserve">   as a percent of U.S.</t>
  </si>
  <si>
    <t>Alabama</t>
  </si>
  <si>
    <t>Arkansas</t>
  </si>
  <si>
    <t>Delaware</t>
  </si>
  <si>
    <t>NA</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</si>
  <si>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</si>
  <si>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</si>
  <si>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</si>
  <si>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</si>
  <si>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</si>
  <si>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</si>
  <si>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</si>
  <si>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</si>
  <si>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</si>
  <si>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</si>
  <si>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</si>
  <si>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</si>
  <si>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</si>
  <si>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</si>
  <si>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</si>
  <si>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</si>
  <si>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</si>
  <si>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</si>
  <si>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</si>
  <si>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</si>
  <si>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</si>
  <si>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</si>
  <si>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</si>
  <si>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</si>
  <si>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</si>
  <si>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</si>
  <si>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</si>
  <si>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</si>
  <si>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</si>
  <si>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</si>
  <si>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</si>
  <si>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</si>
  <si>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</si>
  <si>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</si>
  <si>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</si>
  <si>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</si>
  <si>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</si>
  <si>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</si>
  <si>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</si>
  <si>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</si>
  <si>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</si>
  <si>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</si>
  <si>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</si>
  <si>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</si>
  <si>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</si>
  <si>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</si>
  <si>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</si>
  <si>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</si>
  <si>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</si>
  <si>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</si>
  <si>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</si>
  <si>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 in the state during the specified years.</t>
  </si>
  <si>
    <t>"—" indicates data not reported in one or both years.</t>
  </si>
  <si>
    <t xml:space="preserve">Notes: </t>
  </si>
  <si>
    <t xml:space="preserve">For this table to profile the same group as the faculty salary averages, figures include all full-time faculty at public four-year colleges and universities except those at specialized institutions. (See Appendix A for examples.) </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</si>
  <si>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</si>
  <si>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color rgb="FF000000"/>
        <rFont val="SWISS-C"/>
      </rPr>
      <t>1</t>
    </r>
    <r>
      <rPr>
        <sz val="10"/>
        <color rgb="FF000000"/>
        <rFont val="SWISS-C"/>
      </rPr>
      <t xml:space="preserve"> </t>
    </r>
    <r>
      <rPr>
        <sz val="10"/>
        <color rgb="FF000000"/>
        <rFont val="Arial"/>
      </rPr>
      <t>States with very large percent increases or decreases reflect reclassifications of staff. See table "Staff at Public Two-Year Colleges"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</si>
  <si>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</si>
  <si>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r>
      <rPr>
        <vertAlign val="superscript"/>
        <sz val="10"/>
        <rFont val="Arial"/>
        <family val="2"/>
      </rPr>
      <t>3</t>
    </r>
    <r>
      <rPr>
        <sz val="10"/>
        <rFont val="Arial"/>
        <family val="2"/>
      </rPr>
      <t xml:space="preserve">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r>
  </si>
  <si>
    <r>
      <rPr>
        <vertAlign val="superscript"/>
        <sz val="10"/>
        <color rgb="FF000000"/>
        <rFont val="SWISS-C"/>
      </rPr>
      <t>4</t>
    </r>
    <r>
      <rPr>
        <sz val="10"/>
        <color rgb="FF000000"/>
        <rFont val="SWISS-C"/>
      </rPr>
      <t xml:space="preserve"> </t>
    </r>
    <r>
      <rPr>
        <sz val="10"/>
        <color rgb="FF000000"/>
        <rFont val="Arial"/>
      </rPr>
      <t xml:space="preserve">Previously reported as 'Others,' the data is now disaggregated into Asians, Native (American Indians or Alaska Natives), and Native Hawaiians or Pacific Islanders (NHPI) starting from the 2020-21 period. </t>
    </r>
  </si>
  <si>
    <t>Source:</t>
  </si>
  <si>
    <t>SREB analysis of National Center for Education Statistics fall staff surveys — www.nces.ed.gov/ipeds.</t>
  </si>
  <si>
    <t>Full-Time Faculty</t>
  </si>
  <si>
    <t>Public Two-Year Colleges</t>
  </si>
  <si>
    <t>Total (both sexes)</t>
  </si>
  <si>
    <t>All race total</t>
  </si>
  <si>
    <t>Men</t>
  </si>
  <si>
    <t>Native Americns</t>
  </si>
  <si>
    <t>Asian</t>
  </si>
  <si>
    <t>HawPac</t>
  </si>
  <si>
    <t>White</t>
  </si>
  <si>
    <t>Black</t>
  </si>
  <si>
    <t>Black in PBI/HBI</t>
  </si>
  <si>
    <t>Hispanic</t>
  </si>
  <si>
    <t>2 or More</t>
  </si>
  <si>
    <t>Other</t>
  </si>
  <si>
    <t>1991-92</t>
  </si>
  <si>
    <t>1993-94</t>
  </si>
  <si>
    <t>1995-96</t>
  </si>
  <si>
    <t>1997-98</t>
  </si>
  <si>
    <t>2003-04</t>
  </si>
  <si>
    <t>2005-06</t>
  </si>
  <si>
    <t>2007-08</t>
  </si>
  <si>
    <t>2009-10*</t>
  </si>
  <si>
    <t>2011-12</t>
  </si>
  <si>
    <t>2013-14</t>
  </si>
  <si>
    <t>2015-16</t>
  </si>
  <si>
    <t>2019-20</t>
  </si>
  <si>
    <t>2009-10</t>
  </si>
  <si>
    <t>50 States and D.C.</t>
  </si>
  <si>
    <t xml:space="preserve">    as a percent of U.S.</t>
  </si>
  <si>
    <t xml:space="preserv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</si>
  <si>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</si>
  <si>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 xml:space="preserve">SOURCE: </t>
  </si>
  <si>
    <t>SREB</t>
  </si>
  <si>
    <t>analysis of</t>
  </si>
  <si>
    <t>of NCES</t>
  </si>
  <si>
    <t>staff data</t>
  </si>
  <si>
    <t>Fall 1991</t>
  </si>
  <si>
    <t>Fall 1993</t>
  </si>
  <si>
    <t>Fall 1997</t>
  </si>
  <si>
    <t>Fall 2003</t>
  </si>
  <si>
    <t>Fall 2005</t>
  </si>
  <si>
    <t>Fall 2007</t>
  </si>
  <si>
    <t>Fall 2009</t>
  </si>
  <si>
    <t>Fall 2011</t>
  </si>
  <si>
    <t>Fall 2013</t>
  </si>
  <si>
    <t>Fall 2017</t>
  </si>
  <si>
    <t>Black in PBI or HBI +</t>
  </si>
  <si>
    <t>Two or More Races</t>
  </si>
  <si>
    <t>Gender Check Figures</t>
  </si>
  <si>
    <t>Race/Ethnic Check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</si>
</sst>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_(* #,##0.0_);_(* \(#,##0.0\);_(* &quot;-&quot;??_);_(@_)"/>
    <numFmt numFmtId="167" formatCode="_(* #,##0.000_);_(* \(#,##0.000\);_(* &quot;-&quot;??_);_(@_)"/>
    <numFmt numFmtId="168" formatCode="0.0%"/>
    <numFmt numFmtId="169" formatCode="0.0"/>
  </numFmts>
  <fonts count="26">
    <font>
      <sz val="10"/>
      <name val="SWISS-C"/>
    </font>
    <font>
      <sz val="10"/>
      <name val="SWISS-C"/>
    </font>
    <font>
      <sz val="10"/>
      <name val="Arial"/>
      <family val="2"/>
    </font>
    <font>
      <b/>
      <sz val="10"/>
      <name val="Arial"/>
      <family val="2"/>
    </font>
    <font>
      <b/>
      <sz val="8"/>
      <color indexed="81"/>
      <name val="Tahoma"/>
      <family val="2"/>
    </font>
    <font>
      <sz val="8"/>
      <name val="SWISS-C"/>
    </font>
    <font>
      <sz val="8"/>
      <color indexed="81"/>
      <name val="Tahoma"/>
      <family val="2"/>
    </font>
    <font>
      <sz val="10"/>
      <color indexed="12"/>
      <name val="Arial"/>
      <family val="2"/>
    </font>
    <font>
      <sz val="10"/>
      <color indexed="81"/>
      <name val="Tahoma"/>
      <family val="2"/>
    </font>
    <font>
      <b/>
      <sz val="10"/>
      <color indexed="81"/>
      <name val="Tahoma"/>
      <family val="2"/>
    </font>
    <font>
      <sz val="10"/>
      <color rgb="FF0000FF"/>
      <name val="Arial"/>
      <family val="2"/>
    </font>
    <font>
      <sz val="10"/>
      <color rgb="FF0000FF"/>
      <name val="SWISS-C"/>
    </font>
    <font>
      <sz val="10"/>
      <color indexed="10"/>
      <name val="SWISS-C"/>
    </font>
    <font>
      <sz val="10"/>
      <name val="Arial"/>
      <family val="2"/>
    </font>
    <font>
      <vertAlign val="superscript"/>
      <sz val="10"/>
      <name val="SWISS-C"/>
      <family val="2"/>
    </font>
    <font>
      <sz val="10"/>
      <name val="SWISS-C"/>
    </font>
    <font>
      <sz val="10"/>
      <name val="SWISS-C"/>
      <family val="2"/>
    </font>
    <font>
      <vertAlign val="superscript"/>
      <sz val="10"/>
      <name val="Arial"/>
      <family val="2"/>
    </font>
    <font>
      <sz val="10"/>
      <color rgb="FF000000"/>
      <name val="Arial"/>
      <family val="2"/>
    </font>
    <font>
      <sz val="10"/>
      <color rgb="FF000000"/>
      <name val="SWISS-C"/>
    </font>
    <font>
      <vertAlign val="superscript"/>
      <sz val="10"/>
      <color rgb="FF000000"/>
      <name val="SWISS-C"/>
      <family val="2"/>
    </font>
    <font>
      <sz val="10"/>
      <color rgb="FF000000"/>
      <name val="Arial"/>
    </font>
    <font>
      <vertAlign val="superscript"/>
      <sz val="10"/>
      <color rgb="FF000000"/>
      <name val="Arial"/>
    </font>
    <font>
      <vertAlign val="superscript"/>
      <sz val="10"/>
      <color rgb="FF000000"/>
      <name val="SWISS-C"/>
    </font>
    <font>
      <sz val="10"/>
      <color rgb="FF000000"/>
      <name val="SWISS-C"/>
      <family val="2"/>
    </font>
    <font>
      <sz val="10"/>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right/>
      <top style="thin">
        <color indexed="8"/>
      </top>
      <bottom/>
      <diagonal/>
    </border>
    <border>
      <left/>
      <right/>
      <top/>
      <bottom style="thin">
        <color rgb="FF000000"/>
      </bottom>
      <diagonal/>
    </border>
    <border>
      <left/>
      <right style="thin">
        <color rgb="FF000000"/>
      </right>
      <top/>
      <bottom style="thin">
        <color rgb="FF000000"/>
      </bottom>
      <diagonal/>
    </border>
  </borders>
  <cellStyleXfs count="4">
    <xf numFmtId="3" fontId="0" fillId="0" borderId="0"/>
    <xf numFmtId="0" fontId="1" fillId="0" borderId="0"/>
    <xf numFmtId="43" fontId="2" fillId="0" borderId="0" applyFont="0" applyFill="0" applyBorder="0" applyAlignment="0" applyProtection="0"/>
    <xf numFmtId="9" fontId="1" fillId="0" borderId="0" applyFont="0" applyFill="0" applyBorder="0" applyAlignment="0" applyProtection="0"/>
  </cellStyleXfs>
  <cellXfs count="273">
    <xf numFmtId="0" fontId="0" fillId="0" borderId="0" xfId="0" applyNumberFormat="1" applyProtection="1">
      <protection locked="0"/>
    </xf>
    <xf numFmtId="0" fontId="2" fillId="0" borderId="0" xfId="0" applyNumberFormat="1" applyFont="1"/>
    <xf numFmtId="0" fontId="2" fillId="0" borderId="0" xfId="0" applyNumberFormat="1" applyFont="1" applyAlignment="1">
      <alignment horizontal="centerContinuous"/>
    </xf>
    <xf numFmtId="3" fontId="2" fillId="0" borderId="0" xfId="0" applyFont="1"/>
    <xf numFmtId="0" fontId="2" fillId="0" borderId="0" xfId="0" applyNumberFormat="1" applyFont="1" applyProtection="1">
      <protection locked="0"/>
    </xf>
    <xf numFmtId="3" fontId="7" fillId="0" borderId="0" xfId="0" applyFont="1"/>
    <xf numFmtId="0" fontId="7" fillId="0" borderId="3" xfId="0" applyNumberFormat="1" applyFont="1" applyBorder="1" applyAlignment="1">
      <alignment horizontal="left"/>
    </xf>
    <xf numFmtId="0" fontId="7" fillId="0" borderId="6" xfId="0" applyNumberFormat="1" applyFont="1" applyBorder="1" applyAlignment="1">
      <alignment horizontal="left"/>
    </xf>
    <xf numFmtId="0" fontId="7" fillId="0" borderId="1" xfId="0" applyNumberFormat="1" applyFont="1" applyBorder="1" applyAlignment="1">
      <alignment horizontal="right"/>
    </xf>
    <xf numFmtId="3" fontId="7" fillId="0" borderId="6" xfId="0" applyFont="1" applyBorder="1" applyAlignment="1">
      <alignment horizontal="right"/>
    </xf>
    <xf numFmtId="0" fontId="7" fillId="0" borderId="0" xfId="0" applyNumberFormat="1" applyFont="1" applyAlignment="1">
      <alignment horizontal="right"/>
    </xf>
    <xf numFmtId="0" fontId="7" fillId="0" borderId="0" xfId="0" applyNumberFormat="1" applyFont="1"/>
    <xf numFmtId="37" fontId="2" fillId="0" borderId="0" xfId="0" applyNumberFormat="1" applyFont="1" applyAlignment="1">
      <alignment horizontal="left"/>
    </xf>
    <xf numFmtId="37" fontId="0" fillId="0" borderId="0" xfId="0" applyNumberFormat="1"/>
    <xf numFmtId="37" fontId="2" fillId="0" borderId="0" xfId="0" applyNumberFormat="1" applyFont="1"/>
    <xf numFmtId="165" fontId="3" fillId="0" borderId="0" xfId="2" applyNumberFormat="1" applyFont="1" applyFill="1" applyAlignment="1"/>
    <xf numFmtId="165" fontId="3" fillId="0" borderId="0" xfId="2" applyNumberFormat="1" applyFont="1" applyFill="1" applyBorder="1" applyAlignment="1"/>
    <xf numFmtId="165" fontId="3" fillId="0" borderId="0" xfId="2" applyNumberFormat="1" applyFont="1" applyFill="1" applyAlignment="1">
      <alignment horizontal="right"/>
    </xf>
    <xf numFmtId="165" fontId="0" fillId="0" borderId="0" xfId="2" applyNumberFormat="1" applyFont="1" applyFill="1" applyBorder="1"/>
    <xf numFmtId="165" fontId="0" fillId="0" borderId="0" xfId="2" applyNumberFormat="1" applyFont="1" applyFill="1" applyBorder="1" applyAlignment="1">
      <alignment horizontal="right"/>
    </xf>
    <xf numFmtId="165" fontId="3" fillId="0" borderId="0" xfId="2" applyNumberFormat="1" applyFont="1" applyFill="1" applyBorder="1" applyAlignment="1">
      <alignment horizontal="right"/>
    </xf>
    <xf numFmtId="165" fontId="2" fillId="0" borderId="0" xfId="2" applyNumberFormat="1" applyFont="1" applyFill="1" applyAlignment="1"/>
    <xf numFmtId="165" fontId="2" fillId="0" borderId="3" xfId="2" applyNumberFormat="1" applyFont="1" applyFill="1" applyBorder="1" applyAlignment="1">
      <alignment horizontal="left"/>
    </xf>
    <xf numFmtId="165" fontId="2" fillId="0" borderId="3" xfId="2" applyNumberFormat="1" applyFont="1" applyFill="1" applyBorder="1" applyAlignment="1" applyProtection="1">
      <alignment horizontal="left"/>
      <protection locked="0"/>
    </xf>
    <xf numFmtId="165" fontId="2" fillId="0" borderId="1" xfId="2" applyNumberFormat="1" applyFont="1" applyFill="1" applyBorder="1" applyAlignment="1"/>
    <xf numFmtId="165" fontId="2" fillId="0" borderId="1" xfId="2" applyNumberFormat="1" applyFont="1" applyFill="1" applyBorder="1" applyAlignment="1">
      <alignment horizontal="right"/>
    </xf>
    <xf numFmtId="165" fontId="10" fillId="0" borderId="0" xfId="2" applyNumberFormat="1" applyFont="1" applyFill="1" applyBorder="1" applyAlignment="1">
      <alignment horizontal="right"/>
    </xf>
    <xf numFmtId="165" fontId="11" fillId="0" borderId="0" xfId="2" applyNumberFormat="1" applyFont="1" applyFill="1" applyBorder="1" applyAlignment="1">
      <alignment horizontal="right"/>
    </xf>
    <xf numFmtId="166" fontId="10" fillId="0" borderId="0" xfId="2" applyNumberFormat="1" applyFont="1" applyFill="1" applyBorder="1" applyAlignment="1">
      <alignment horizontal="right"/>
    </xf>
    <xf numFmtId="165" fontId="2" fillId="0" borderId="0" xfId="2" applyNumberFormat="1" applyFont="1" applyFill="1" applyBorder="1" applyAlignment="1"/>
    <xf numFmtId="165" fontId="2" fillId="0" borderId="0" xfId="2" applyNumberFormat="1" applyFont="1" applyFill="1" applyBorder="1" applyAlignment="1">
      <alignment horizontal="right"/>
    </xf>
    <xf numFmtId="165" fontId="1" fillId="0" borderId="0" xfId="2" applyNumberFormat="1" applyFont="1" applyFill="1" applyBorder="1"/>
    <xf numFmtId="165" fontId="12" fillId="0" borderId="0" xfId="2" applyNumberFormat="1" applyFont="1" applyFill="1" applyBorder="1"/>
    <xf numFmtId="165" fontId="7" fillId="0" borderId="0" xfId="2" applyNumberFormat="1" applyFont="1" applyFill="1" applyBorder="1" applyAlignment="1">
      <alignment horizontal="right"/>
    </xf>
    <xf numFmtId="165" fontId="0" fillId="0" borderId="1" xfId="2" applyNumberFormat="1" applyFont="1" applyFill="1" applyBorder="1"/>
    <xf numFmtId="165" fontId="1" fillId="0" borderId="1" xfId="2" applyNumberFormat="1" applyFont="1" applyFill="1" applyBorder="1"/>
    <xf numFmtId="165" fontId="10" fillId="0" borderId="0" xfId="2" applyNumberFormat="1" applyFont="1" applyFill="1" applyBorder="1" applyAlignment="1"/>
    <xf numFmtId="165" fontId="11" fillId="0" borderId="0" xfId="2" applyNumberFormat="1" applyFont="1" applyFill="1" applyBorder="1"/>
    <xf numFmtId="166" fontId="11" fillId="0" borderId="0" xfId="2" applyNumberFormat="1" applyFont="1" applyFill="1" applyBorder="1"/>
    <xf numFmtId="165" fontId="0" fillId="0" borderId="0" xfId="2" applyNumberFormat="1" applyFont="1" applyFill="1"/>
    <xf numFmtId="165" fontId="10" fillId="0" borderId="0" xfId="2" applyNumberFormat="1" applyFont="1" applyFill="1" applyBorder="1" applyAlignment="1" applyProtection="1">
      <protection locked="0"/>
    </xf>
    <xf numFmtId="165" fontId="10" fillId="0" borderId="0" xfId="2" applyNumberFormat="1" applyFont="1" applyFill="1" applyAlignment="1" applyProtection="1">
      <alignment horizontal="right"/>
      <protection locked="0"/>
    </xf>
    <xf numFmtId="165" fontId="1" fillId="0" borderId="0" xfId="2" applyNumberFormat="1" applyFont="1" applyFill="1" applyAlignment="1"/>
    <xf numFmtId="165" fontId="1" fillId="0" borderId="0" xfId="2" applyNumberFormat="1" applyFont="1" applyFill="1" applyBorder="1" applyAlignment="1"/>
    <xf numFmtId="165" fontId="2" fillId="0" borderId="0" xfId="2" applyNumberFormat="1" applyFont="1" applyFill="1" applyAlignment="1">
      <alignment horizontal="right"/>
    </xf>
    <xf numFmtId="165" fontId="2" fillId="0" borderId="0" xfId="2" applyNumberFormat="1" applyFont="1" applyFill="1" applyBorder="1" applyAlignment="1" applyProtection="1">
      <alignment horizontal="right"/>
    </xf>
    <xf numFmtId="165" fontId="2" fillId="0" borderId="0" xfId="2" applyNumberFormat="1" applyFont="1" applyFill="1" applyAlignment="1" applyProtection="1">
      <alignment horizontal="right"/>
    </xf>
    <xf numFmtId="165" fontId="2" fillId="0" borderId="0" xfId="2" applyNumberFormat="1" applyFont="1" applyFill="1" applyAlignment="1" applyProtection="1">
      <protection locked="0"/>
    </xf>
    <xf numFmtId="165" fontId="2" fillId="0" borderId="0" xfId="2" applyNumberFormat="1" applyFont="1" applyFill="1" applyBorder="1" applyAlignment="1" applyProtection="1">
      <protection locked="0"/>
    </xf>
    <xf numFmtId="165" fontId="2" fillId="0" borderId="0" xfId="2" applyNumberFormat="1" applyFont="1" applyFill="1" applyAlignment="1" applyProtection="1">
      <alignment horizontal="right"/>
      <protection locked="0"/>
    </xf>
    <xf numFmtId="166" fontId="10" fillId="0" borderId="4" xfId="2" applyNumberFormat="1" applyFont="1" applyFill="1" applyBorder="1" applyAlignment="1">
      <alignment horizontal="right"/>
    </xf>
    <xf numFmtId="166" fontId="11" fillId="0" borderId="4" xfId="2" applyNumberFormat="1" applyFont="1" applyFill="1" applyBorder="1"/>
    <xf numFmtId="0" fontId="0" fillId="0" borderId="3" xfId="0" applyNumberFormat="1" applyBorder="1"/>
    <xf numFmtId="165" fontId="10" fillId="0" borderId="0" xfId="2" applyNumberFormat="1" applyFont="1" applyFill="1" applyAlignment="1"/>
    <xf numFmtId="165" fontId="10" fillId="0" borderId="1" xfId="2" applyNumberFormat="1" applyFont="1" applyFill="1" applyBorder="1" applyAlignment="1"/>
    <xf numFmtId="37" fontId="10" fillId="0" borderId="0" xfId="0" applyNumberFormat="1" applyFont="1"/>
    <xf numFmtId="37" fontId="11" fillId="0" borderId="0" xfId="0" applyNumberFormat="1" applyFont="1"/>
    <xf numFmtId="37" fontId="10" fillId="0" borderId="0" xfId="0" applyNumberFormat="1" applyFont="1" applyAlignment="1">
      <alignment horizontal="left"/>
    </xf>
    <xf numFmtId="165" fontId="11" fillId="0" borderId="0" xfId="2" applyNumberFormat="1" applyFont="1" applyFill="1"/>
    <xf numFmtId="166" fontId="10" fillId="0" borderId="0" xfId="2" applyNumberFormat="1" applyFont="1" applyFill="1" applyBorder="1"/>
    <xf numFmtId="166" fontId="10" fillId="0" borderId="4" xfId="2" applyNumberFormat="1" applyFont="1" applyFill="1" applyBorder="1"/>
    <xf numFmtId="166" fontId="10" fillId="0" borderId="0" xfId="2" applyNumberFormat="1" applyFont="1" applyFill="1" applyAlignment="1"/>
    <xf numFmtId="166" fontId="10" fillId="0" borderId="4" xfId="2" applyNumberFormat="1" applyFont="1" applyFill="1" applyBorder="1" applyAlignment="1"/>
    <xf numFmtId="166" fontId="10" fillId="0" borderId="1" xfId="2" applyNumberFormat="1" applyFont="1" applyFill="1" applyBorder="1" applyAlignment="1"/>
    <xf numFmtId="166" fontId="10" fillId="0" borderId="5" xfId="2" applyNumberFormat="1" applyFont="1" applyFill="1" applyBorder="1" applyAlignment="1"/>
    <xf numFmtId="166" fontId="11" fillId="0" borderId="0" xfId="2" applyNumberFormat="1" applyFont="1" applyFill="1"/>
    <xf numFmtId="166" fontId="10" fillId="0" borderId="0" xfId="2" applyNumberFormat="1" applyFont="1" applyFill="1" applyBorder="1" applyAlignment="1" applyProtection="1">
      <alignment horizontal="left"/>
    </xf>
    <xf numFmtId="166" fontId="10" fillId="0" borderId="4" xfId="2" applyNumberFormat="1" applyFont="1" applyFill="1" applyBorder="1" applyAlignment="1" applyProtection="1">
      <alignment horizontal="left"/>
    </xf>
    <xf numFmtId="166" fontId="7" fillId="0" borderId="0" xfId="2" applyNumberFormat="1" applyFont="1" applyFill="1" applyBorder="1" applyAlignment="1"/>
    <xf numFmtId="166" fontId="7" fillId="0" borderId="0" xfId="2" applyNumberFormat="1" applyFont="1" applyBorder="1" applyAlignment="1"/>
    <xf numFmtId="166" fontId="10" fillId="0" borderId="7" xfId="2" applyNumberFormat="1" applyFont="1" applyFill="1" applyBorder="1"/>
    <xf numFmtId="166" fontId="10" fillId="0" borderId="2" xfId="2" applyNumberFormat="1" applyFont="1" applyFill="1" applyBorder="1"/>
    <xf numFmtId="166" fontId="10" fillId="0" borderId="0" xfId="2" applyNumberFormat="1" applyFont="1" applyFill="1" applyBorder="1" applyAlignment="1"/>
    <xf numFmtId="167" fontId="2" fillId="0" borderId="0" xfId="2" applyNumberFormat="1" applyFont="1" applyFill="1" applyAlignment="1" applyProtection="1">
      <alignment horizontal="right"/>
    </xf>
    <xf numFmtId="0" fontId="7" fillId="2" borderId="6" xfId="0" applyNumberFormat="1" applyFont="1" applyFill="1" applyBorder="1" applyAlignment="1">
      <alignment horizontal="left"/>
    </xf>
    <xf numFmtId="0" fontId="7" fillId="2" borderId="3" xfId="0" applyNumberFormat="1" applyFont="1" applyFill="1" applyBorder="1" applyAlignment="1">
      <alignment horizontal="left"/>
    </xf>
    <xf numFmtId="3" fontId="7" fillId="2" borderId="6" xfId="0" applyFont="1" applyFill="1" applyBorder="1" applyAlignment="1">
      <alignment horizontal="right"/>
    </xf>
    <xf numFmtId="0" fontId="7" fillId="2" borderId="1" xfId="0" applyNumberFormat="1" applyFont="1" applyFill="1" applyBorder="1" applyAlignment="1">
      <alignment horizontal="right"/>
    </xf>
    <xf numFmtId="166" fontId="10" fillId="2" borderId="4" xfId="2" applyNumberFormat="1" applyFont="1" applyFill="1" applyBorder="1"/>
    <xf numFmtId="166" fontId="10" fillId="2" borderId="0" xfId="2" applyNumberFormat="1" applyFont="1" applyFill="1" applyBorder="1"/>
    <xf numFmtId="166" fontId="11" fillId="2" borderId="4" xfId="2" applyNumberFormat="1" applyFont="1" applyFill="1" applyBorder="1"/>
    <xf numFmtId="166" fontId="11" fillId="2" borderId="0" xfId="2" applyNumberFormat="1" applyFont="1" applyFill="1" applyBorder="1"/>
    <xf numFmtId="166" fontId="10" fillId="2" borderId="4" xfId="2" applyNumberFormat="1" applyFont="1" applyFill="1" applyBorder="1" applyAlignment="1"/>
    <xf numFmtId="166" fontId="10" fillId="2" borderId="0" xfId="2" applyNumberFormat="1" applyFont="1" applyFill="1" applyAlignment="1"/>
    <xf numFmtId="166" fontId="10" fillId="2" borderId="5" xfId="2" applyNumberFormat="1" applyFont="1" applyFill="1" applyBorder="1" applyAlignment="1"/>
    <xf numFmtId="166" fontId="10" fillId="2" borderId="1" xfId="2" applyNumberFormat="1" applyFont="1" applyFill="1" applyBorder="1" applyAlignment="1"/>
    <xf numFmtId="166" fontId="11" fillId="2" borderId="0" xfId="2" applyNumberFormat="1" applyFont="1" applyFill="1"/>
    <xf numFmtId="166" fontId="10" fillId="2" borderId="4" xfId="2" applyNumberFormat="1" applyFont="1" applyFill="1" applyBorder="1" applyAlignment="1" applyProtection="1">
      <alignment horizontal="left"/>
    </xf>
    <xf numFmtId="166" fontId="10" fillId="2" borderId="0" xfId="2" applyNumberFormat="1" applyFont="1" applyFill="1" applyBorder="1" applyAlignment="1" applyProtection="1">
      <alignment horizontal="left"/>
    </xf>
    <xf numFmtId="166" fontId="7" fillId="0" borderId="0" xfId="2" applyNumberFormat="1" applyFont="1" applyFill="1" applyAlignment="1">
      <alignment horizontal="right"/>
    </xf>
    <xf numFmtId="166" fontId="7" fillId="0" borderId="0" xfId="2" applyNumberFormat="1" applyFont="1" applyFill="1" applyBorder="1" applyAlignment="1">
      <alignment horizontal="right"/>
    </xf>
    <xf numFmtId="0" fontId="7" fillId="0" borderId="0" xfId="0" applyNumberFormat="1" applyFont="1" applyAlignment="1">
      <alignment horizontal="left"/>
    </xf>
    <xf numFmtId="166" fontId="10" fillId="0" borderId="4" xfId="2" quotePrefix="1" applyNumberFormat="1" applyFont="1" applyFill="1" applyBorder="1" applyAlignment="1">
      <alignment horizontal="right"/>
    </xf>
    <xf numFmtId="166" fontId="11" fillId="0" borderId="4" xfId="2" applyNumberFormat="1" applyFont="1" applyFill="1" applyBorder="1" applyAlignment="1">
      <alignment horizontal="right"/>
    </xf>
    <xf numFmtId="166" fontId="11" fillId="0" borderId="0" xfId="2" applyNumberFormat="1" applyFont="1" applyFill="1" applyBorder="1" applyAlignment="1">
      <alignment horizontal="right"/>
    </xf>
    <xf numFmtId="166" fontId="10" fillId="0" borderId="0" xfId="2" applyNumberFormat="1" applyFont="1" applyFill="1" applyAlignment="1">
      <alignment horizontal="right"/>
    </xf>
    <xf numFmtId="166" fontId="10" fillId="0" borderId="5" xfId="2" applyNumberFormat="1" applyFont="1" applyFill="1" applyBorder="1" applyAlignment="1">
      <alignment horizontal="right"/>
    </xf>
    <xf numFmtId="166" fontId="10" fillId="0" borderId="1" xfId="2" applyNumberFormat="1" applyFont="1" applyFill="1" applyBorder="1" applyAlignment="1">
      <alignment horizontal="right"/>
    </xf>
    <xf numFmtId="166" fontId="11" fillId="0" borderId="0" xfId="2" applyNumberFormat="1" applyFont="1" applyFill="1" applyAlignment="1">
      <alignment horizontal="right"/>
    </xf>
    <xf numFmtId="166" fontId="10" fillId="0" borderId="4" xfId="2" applyNumberFormat="1" applyFont="1" applyFill="1" applyBorder="1" applyAlignment="1" applyProtection="1">
      <alignment horizontal="right"/>
    </xf>
    <xf numFmtId="166" fontId="10" fillId="0" borderId="0" xfId="2" applyNumberFormat="1" applyFont="1" applyFill="1" applyBorder="1" applyAlignment="1" applyProtection="1">
      <alignment horizontal="right"/>
    </xf>
    <xf numFmtId="165" fontId="0" fillId="0" borderId="0" xfId="2" applyNumberFormat="1" applyFont="1" applyFill="1" applyBorder="1" applyAlignment="1">
      <alignment vertical="top"/>
    </xf>
    <xf numFmtId="0" fontId="0" fillId="0" borderId="1" xfId="0" applyNumberFormat="1" applyBorder="1"/>
    <xf numFmtId="3" fontId="0" fillId="0" borderId="0" xfId="0"/>
    <xf numFmtId="0" fontId="0" fillId="0" borderId="0" xfId="0" applyNumberFormat="1"/>
    <xf numFmtId="168" fontId="0" fillId="0" borderId="0" xfId="3" applyNumberFormat="1" applyFont="1" applyFill="1" applyBorder="1"/>
    <xf numFmtId="166" fontId="10" fillId="0" borderId="6" xfId="2" applyNumberFormat="1" applyFont="1" applyFill="1" applyBorder="1" applyAlignment="1">
      <alignment horizontal="right"/>
    </xf>
    <xf numFmtId="166" fontId="10" fillId="0" borderId="3" xfId="2" applyNumberFormat="1" applyFont="1" applyFill="1" applyBorder="1" applyAlignment="1">
      <alignment horizontal="right"/>
    </xf>
    <xf numFmtId="166" fontId="10" fillId="0" borderId="8" xfId="2" applyNumberFormat="1" applyFont="1" applyFill="1" applyBorder="1" applyAlignment="1">
      <alignment horizontal="right"/>
    </xf>
    <xf numFmtId="0" fontId="13" fillId="0" borderId="0" xfId="0" applyNumberFormat="1" applyFont="1"/>
    <xf numFmtId="0" fontId="13" fillId="0" borderId="0" xfId="1" applyFont="1" applyProtection="1">
      <protection locked="0"/>
    </xf>
    <xf numFmtId="0" fontId="13" fillId="0" borderId="0" xfId="0" applyNumberFormat="1" applyFont="1" applyProtection="1">
      <protection locked="0"/>
    </xf>
    <xf numFmtId="0" fontId="15" fillId="0" borderId="0" xfId="0" applyNumberFormat="1" applyFont="1"/>
    <xf numFmtId="0" fontId="13" fillId="0" borderId="0" xfId="1" applyFont="1" applyAlignment="1" applyProtection="1">
      <alignment vertical="top"/>
      <protection locked="0"/>
    </xf>
    <xf numFmtId="0" fontId="2" fillId="0" borderId="0" xfId="0" applyNumberFormat="1" applyFont="1" applyAlignment="1">
      <alignment horizontal="left"/>
    </xf>
    <xf numFmtId="3" fontId="2" fillId="0" borderId="0" xfId="0" applyFont="1" applyAlignment="1">
      <alignment horizontal="center"/>
    </xf>
    <xf numFmtId="0" fontId="7" fillId="2" borderId="0" xfId="0" applyNumberFormat="1" applyFont="1" applyFill="1" applyAlignment="1">
      <alignment horizontal="left"/>
    </xf>
    <xf numFmtId="0" fontId="2" fillId="0" borderId="1" xfId="0" applyNumberFormat="1" applyFont="1" applyBorder="1" applyAlignment="1">
      <alignment horizontal="centerContinuous"/>
    </xf>
    <xf numFmtId="0" fontId="2" fillId="0" borderId="0" xfId="1" applyFont="1" applyAlignment="1">
      <alignment horizontal="left" vertical="top"/>
    </xf>
    <xf numFmtId="169" fontId="2" fillId="0" borderId="0" xfId="0" applyNumberFormat="1" applyFont="1"/>
    <xf numFmtId="165" fontId="0" fillId="0" borderId="9" xfId="2" applyNumberFormat="1" applyFont="1" applyFill="1" applyBorder="1"/>
    <xf numFmtId="165" fontId="0" fillId="0" borderId="9" xfId="2" applyNumberFormat="1" applyFont="1" applyFill="1" applyBorder="1" applyAlignment="1">
      <alignment horizontal="right"/>
    </xf>
    <xf numFmtId="168" fontId="0" fillId="0" borderId="9" xfId="3" applyNumberFormat="1" applyFont="1" applyFill="1" applyBorder="1"/>
    <xf numFmtId="165" fontId="11" fillId="0" borderId="9" xfId="2" applyNumberFormat="1" applyFont="1" applyFill="1" applyBorder="1" applyAlignment="1">
      <alignment horizontal="right"/>
    </xf>
    <xf numFmtId="166" fontId="10" fillId="0" borderId="9" xfId="2" applyNumberFormat="1" applyFont="1" applyFill="1" applyBorder="1" applyAlignment="1">
      <alignment horizontal="right"/>
    </xf>
    <xf numFmtId="3" fontId="0" fillId="0" borderId="9" xfId="0" applyBorder="1"/>
    <xf numFmtId="165" fontId="11" fillId="0" borderId="9" xfId="2" applyNumberFormat="1" applyFont="1" applyFill="1" applyBorder="1"/>
    <xf numFmtId="166" fontId="11" fillId="0" borderId="9" xfId="2" applyNumberFormat="1" applyFont="1" applyFill="1" applyBorder="1"/>
    <xf numFmtId="165" fontId="1" fillId="0" borderId="9" xfId="2" applyNumberFormat="1" applyFont="1" applyFill="1" applyBorder="1"/>
    <xf numFmtId="165" fontId="2" fillId="0" borderId="9" xfId="2" applyNumberFormat="1" applyFont="1" applyFill="1" applyBorder="1" applyAlignment="1" applyProtection="1">
      <alignment horizontal="right"/>
    </xf>
    <xf numFmtId="165" fontId="10" fillId="0" borderId="9" xfId="2" applyNumberFormat="1" applyFont="1" applyFill="1" applyBorder="1" applyAlignment="1">
      <alignment horizontal="right"/>
    </xf>
    <xf numFmtId="165" fontId="10" fillId="0" borderId="9" xfId="2" applyNumberFormat="1" applyFont="1" applyFill="1" applyBorder="1" applyAlignment="1"/>
    <xf numFmtId="165" fontId="10" fillId="0" borderId="9" xfId="2" applyNumberFormat="1" applyFont="1" applyFill="1" applyBorder="1" applyAlignment="1" applyProtection="1">
      <protection locked="0"/>
    </xf>
    <xf numFmtId="165" fontId="2" fillId="0" borderId="3" xfId="2" applyNumberFormat="1" applyFont="1" applyFill="1" applyBorder="1" applyAlignment="1"/>
    <xf numFmtId="165" fontId="2" fillId="0" borderId="8" xfId="2" applyNumberFormat="1" applyFont="1" applyFill="1" applyBorder="1" applyAlignment="1" applyProtection="1">
      <alignment horizontal="left"/>
      <protection locked="0"/>
    </xf>
    <xf numFmtId="0" fontId="2" fillId="0" borderId="3" xfId="0" applyNumberFormat="1" applyFont="1" applyBorder="1"/>
    <xf numFmtId="165" fontId="2" fillId="0" borderId="3" xfId="2" applyNumberFormat="1" applyFont="1" applyFill="1" applyBorder="1" applyAlignment="1">
      <alignment horizontal="right"/>
    </xf>
    <xf numFmtId="165" fontId="2" fillId="4" borderId="8" xfId="2" applyNumberFormat="1" applyFont="1" applyFill="1" applyBorder="1" applyAlignment="1">
      <alignment horizontal="right"/>
    </xf>
    <xf numFmtId="3" fontId="0" fillId="0" borderId="10" xfId="0" applyBorder="1"/>
    <xf numFmtId="0" fontId="2" fillId="0" borderId="1" xfId="0" applyNumberFormat="1" applyFont="1" applyBorder="1"/>
    <xf numFmtId="0" fontId="2" fillId="0" borderId="1" xfId="0" applyNumberFormat="1" applyFont="1" applyBorder="1" applyProtection="1">
      <protection locked="0"/>
    </xf>
    <xf numFmtId="165" fontId="1" fillId="0" borderId="10" xfId="2" applyNumberFormat="1" applyFont="1" applyFill="1" applyBorder="1"/>
    <xf numFmtId="3" fontId="2" fillId="0" borderId="1" xfId="0" applyFont="1" applyBorder="1"/>
    <xf numFmtId="0" fontId="0" fillId="0" borderId="10" xfId="0" applyNumberFormat="1" applyBorder="1"/>
    <xf numFmtId="0" fontId="7" fillId="2" borderId="0" xfId="0" applyNumberFormat="1" applyFont="1" applyFill="1" applyAlignment="1">
      <alignment horizontal="right"/>
    </xf>
    <xf numFmtId="17" fontId="2" fillId="0" borderId="0" xfId="1" quotePrefix="1" applyNumberFormat="1" applyFont="1" applyAlignment="1" applyProtection="1">
      <alignment horizontal="right"/>
      <protection locked="0"/>
    </xf>
    <xf numFmtId="0" fontId="2" fillId="0" borderId="1" xfId="2" applyNumberFormat="1" applyFont="1" applyFill="1" applyBorder="1" applyAlignment="1"/>
    <xf numFmtId="3" fontId="2" fillId="0" borderId="0" xfId="0" applyFont="1" applyAlignment="1">
      <alignment vertical="top" wrapText="1"/>
    </xf>
    <xf numFmtId="0" fontId="3" fillId="0" borderId="0" xfId="0" applyNumberFormat="1" applyFont="1" applyAlignment="1">
      <alignment horizontal="centerContinuous"/>
    </xf>
    <xf numFmtId="0" fontId="2" fillId="0" borderId="1" xfId="0" applyNumberFormat="1" applyFont="1" applyBorder="1" applyAlignment="1">
      <alignment horizontal="left"/>
    </xf>
    <xf numFmtId="3" fontId="3" fillId="0" borderId="0" xfId="0" applyFont="1" applyAlignment="1">
      <alignment horizontal="center"/>
    </xf>
    <xf numFmtId="3" fontId="3" fillId="0" borderId="1" xfId="0" applyFont="1" applyBorder="1" applyAlignment="1">
      <alignment horizontal="center"/>
    </xf>
    <xf numFmtId="0" fontId="2" fillId="0" borderId="0" xfId="1" applyFont="1" applyProtection="1">
      <protection locked="0"/>
    </xf>
    <xf numFmtId="164" fontId="2" fillId="0" borderId="0" xfId="1" applyNumberFormat="1" applyFont="1" applyProtection="1">
      <protection locked="0"/>
    </xf>
    <xf numFmtId="3" fontId="2" fillId="3" borderId="0" xfId="0" applyFont="1" applyFill="1"/>
    <xf numFmtId="0" fontId="2" fillId="0" borderId="0" xfId="0" applyNumberFormat="1" applyFont="1" applyAlignment="1" applyProtection="1">
      <alignment horizontal="left" vertical="top"/>
      <protection locked="0"/>
    </xf>
    <xf numFmtId="0" fontId="2" fillId="0" borderId="0" xfId="0" applyNumberFormat="1" applyFont="1" applyAlignment="1">
      <alignment horizontal="left" vertical="top"/>
    </xf>
    <xf numFmtId="3" fontId="1" fillId="0" borderId="0" xfId="0" applyFont="1" applyAlignment="1">
      <alignment wrapText="1"/>
    </xf>
    <xf numFmtId="0" fontId="1" fillId="0" borderId="0" xfId="0" applyNumberFormat="1" applyFont="1"/>
    <xf numFmtId="0" fontId="2" fillId="0" borderId="0" xfId="0" applyNumberFormat="1" applyFont="1" applyAlignment="1" applyProtection="1">
      <alignment wrapText="1"/>
      <protection locked="0"/>
    </xf>
    <xf numFmtId="0" fontId="2" fillId="0" borderId="0" xfId="1" applyFont="1" applyAlignment="1" applyProtection="1">
      <alignment vertical="top"/>
      <protection locked="0"/>
    </xf>
    <xf numFmtId="165" fontId="2" fillId="4" borderId="3" xfId="2" applyNumberFormat="1" applyFont="1" applyFill="1" applyBorder="1" applyAlignment="1">
      <alignment horizontal="right"/>
    </xf>
    <xf numFmtId="3" fontId="0" fillId="0" borderId="1" xfId="0" applyBorder="1"/>
    <xf numFmtId="0" fontId="7" fillId="0" borderId="11" xfId="0" applyNumberFormat="1" applyFont="1" applyBorder="1" applyAlignment="1">
      <alignment horizontal="left"/>
    </xf>
    <xf numFmtId="0" fontId="7" fillId="0" borderId="12" xfId="0" applyNumberFormat="1" applyFont="1" applyBorder="1" applyAlignment="1">
      <alignment horizontal="right"/>
    </xf>
    <xf numFmtId="166" fontId="10" fillId="0" borderId="13" xfId="2" applyNumberFormat="1" applyFont="1" applyFill="1" applyBorder="1"/>
    <xf numFmtId="166" fontId="11" fillId="0" borderId="13" xfId="2" applyNumberFormat="1" applyFont="1" applyFill="1" applyBorder="1"/>
    <xf numFmtId="3" fontId="7" fillId="0" borderId="3" xfId="0" applyFont="1" applyBorder="1" applyAlignment="1">
      <alignment horizontal="right"/>
    </xf>
    <xf numFmtId="1" fontId="18" fillId="0" borderId="0" xfId="0" applyNumberFormat="1" applyFont="1"/>
    <xf numFmtId="1" fontId="18" fillId="0" borderId="11" xfId="0" applyNumberFormat="1" applyFont="1" applyBorder="1" applyAlignment="1">
      <alignment horizontal="left"/>
    </xf>
    <xf numFmtId="1" fontId="18" fillId="4" borderId="12" xfId="0" applyNumberFormat="1" applyFont="1" applyFill="1" applyBorder="1" applyAlignment="1">
      <alignment horizontal="right"/>
    </xf>
    <xf numFmtId="1" fontId="19" fillId="0" borderId="13" xfId="2" applyNumberFormat="1" applyFont="1" applyFill="1" applyBorder="1"/>
    <xf numFmtId="1" fontId="18" fillId="0" borderId="13" xfId="2" applyNumberFormat="1" applyFont="1" applyFill="1" applyBorder="1" applyAlignment="1"/>
    <xf numFmtId="1" fontId="18" fillId="0" borderId="12" xfId="2" applyNumberFormat="1" applyFont="1" applyFill="1" applyBorder="1" applyAlignment="1"/>
    <xf numFmtId="1" fontId="18" fillId="0" borderId="12" xfId="2" applyNumberFormat="1" applyFont="1" applyFill="1" applyBorder="1" applyAlignment="1">
      <alignment horizontal="right"/>
    </xf>
    <xf numFmtId="1" fontId="18" fillId="0" borderId="14" xfId="2" applyNumberFormat="1" applyFont="1" applyFill="1" applyBorder="1" applyAlignment="1">
      <alignment horizontal="right"/>
    </xf>
    <xf numFmtId="1" fontId="18" fillId="0" borderId="0" xfId="2" applyNumberFormat="1" applyFont="1" applyBorder="1" applyAlignment="1"/>
    <xf numFmtId="3" fontId="2" fillId="0" borderId="0" xfId="0" applyFont="1" applyAlignment="1">
      <alignment horizontal="right"/>
    </xf>
    <xf numFmtId="164" fontId="2" fillId="0" borderId="0" xfId="0" applyNumberFormat="1" applyFont="1"/>
    <xf numFmtId="164" fontId="2" fillId="0" borderId="0" xfId="0" applyNumberFormat="1" applyFont="1" applyAlignment="1">
      <alignment horizontal="right"/>
    </xf>
    <xf numFmtId="0" fontId="2" fillId="0" borderId="15" xfId="0" applyNumberFormat="1" applyFont="1" applyBorder="1" applyAlignment="1">
      <alignment horizontal="centerContinuous"/>
    </xf>
    <xf numFmtId="0" fontId="2" fillId="0" borderId="15" xfId="0" applyNumberFormat="1" applyFont="1" applyBorder="1" applyAlignment="1">
      <alignment horizontal="left"/>
    </xf>
    <xf numFmtId="3" fontId="2" fillId="0" borderId="17" xfId="0" applyFont="1" applyBorder="1"/>
    <xf numFmtId="164" fontId="2" fillId="0" borderId="16" xfId="0" applyNumberFormat="1" applyFont="1" applyBorder="1"/>
    <xf numFmtId="0" fontId="2" fillId="0" borderId="19" xfId="0" applyNumberFormat="1" applyFont="1" applyBorder="1" applyAlignment="1">
      <alignment horizontal="centerContinuous"/>
    </xf>
    <xf numFmtId="164" fontId="2" fillId="0" borderId="17" xfId="0" applyNumberFormat="1" applyFont="1" applyBorder="1"/>
    <xf numFmtId="164" fontId="2" fillId="0" borderId="18" xfId="0" applyNumberFormat="1" applyFont="1" applyBorder="1"/>
    <xf numFmtId="164" fontId="2" fillId="0" borderId="21" xfId="0" applyNumberFormat="1" applyFont="1" applyBorder="1"/>
    <xf numFmtId="164" fontId="2" fillId="0" borderId="22" xfId="0" applyNumberFormat="1" applyFont="1" applyBorder="1"/>
    <xf numFmtId="3" fontId="2" fillId="0" borderId="21" xfId="0" applyFont="1" applyBorder="1" applyAlignment="1">
      <alignment horizontal="right"/>
    </xf>
    <xf numFmtId="3" fontId="2" fillId="0" borderId="21" xfId="0" applyFont="1" applyBorder="1" applyAlignment="1">
      <alignment horizontal="center"/>
    </xf>
    <xf numFmtId="164" fontId="2" fillId="0" borderId="17" xfId="0" applyNumberFormat="1" applyFont="1" applyBorder="1" applyAlignment="1">
      <alignment horizontal="right"/>
    </xf>
    <xf numFmtId="164" fontId="2" fillId="0" borderId="21" xfId="0" applyNumberFormat="1" applyFont="1" applyBorder="1" applyAlignment="1">
      <alignment horizontal="right"/>
    </xf>
    <xf numFmtId="3" fontId="2" fillId="0" borderId="19" xfId="0" applyFont="1" applyBorder="1"/>
    <xf numFmtId="3" fontId="2" fillId="0" borderId="15" xfId="0" applyFont="1" applyBorder="1"/>
    <xf numFmtId="164" fontId="2" fillId="0" borderId="15" xfId="0" applyNumberFormat="1" applyFont="1" applyBorder="1"/>
    <xf numFmtId="164" fontId="2" fillId="0" borderId="19" xfId="0" applyNumberFormat="1" applyFont="1" applyBorder="1"/>
    <xf numFmtId="164" fontId="2" fillId="0" borderId="19" xfId="0" applyNumberFormat="1" applyFont="1" applyBorder="1" applyAlignment="1">
      <alignment horizontal="right"/>
    </xf>
    <xf numFmtId="164" fontId="2" fillId="0" borderId="15" xfId="1" applyNumberFormat="1" applyFont="1" applyBorder="1" applyProtection="1">
      <protection locked="0"/>
    </xf>
    <xf numFmtId="164" fontId="2" fillId="0" borderId="20" xfId="1" applyNumberFormat="1" applyFont="1" applyBorder="1" applyProtection="1">
      <protection locked="0"/>
    </xf>
    <xf numFmtId="3" fontId="2" fillId="0" borderId="21" xfId="0" applyFont="1" applyBorder="1"/>
    <xf numFmtId="164" fontId="2" fillId="0" borderId="22" xfId="1" applyNumberFormat="1" applyFont="1" applyBorder="1" applyProtection="1">
      <protection locked="0"/>
    </xf>
    <xf numFmtId="3" fontId="2" fillId="3" borderId="21" xfId="0" applyFont="1" applyFill="1" applyBorder="1" applyAlignment="1">
      <alignment horizontal="left"/>
    </xf>
    <xf numFmtId="3" fontId="2" fillId="3" borderId="0" xfId="0" applyFont="1" applyFill="1" applyAlignment="1">
      <alignment horizontal="left"/>
    </xf>
    <xf numFmtId="164" fontId="2" fillId="0" borderId="0" xfId="1" applyNumberFormat="1" applyFont="1" applyAlignment="1" applyProtection="1">
      <alignment horizontal="right"/>
      <protection locked="0"/>
    </xf>
    <xf numFmtId="164" fontId="2" fillId="0" borderId="22" xfId="1" applyNumberFormat="1" applyFont="1" applyBorder="1" applyAlignment="1" applyProtection="1">
      <alignment horizontal="right"/>
      <protection locked="0"/>
    </xf>
    <xf numFmtId="3" fontId="2" fillId="3" borderId="21" xfId="0" applyFont="1" applyFill="1" applyBorder="1"/>
    <xf numFmtId="3" fontId="2" fillId="3" borderId="17" xfId="0" applyFont="1" applyFill="1" applyBorder="1"/>
    <xf numFmtId="3" fontId="2" fillId="3" borderId="16" xfId="0" applyFont="1" applyFill="1" applyBorder="1"/>
    <xf numFmtId="164" fontId="2" fillId="0" borderId="16" xfId="1" applyNumberFormat="1" applyFont="1" applyBorder="1" applyAlignment="1" applyProtection="1">
      <alignment horizontal="right"/>
      <protection locked="0"/>
    </xf>
    <xf numFmtId="164" fontId="2" fillId="0" borderId="18" xfId="1" applyNumberFormat="1" applyFont="1" applyBorder="1" applyAlignment="1" applyProtection="1">
      <alignment horizontal="right"/>
      <protection locked="0"/>
    </xf>
    <xf numFmtId="164" fontId="2" fillId="3" borderId="22" xfId="0" applyNumberFormat="1" applyFont="1" applyFill="1" applyBorder="1"/>
    <xf numFmtId="164" fontId="2" fillId="3" borderId="0" xfId="0" applyNumberFormat="1" applyFont="1" applyFill="1"/>
    <xf numFmtId="164" fontId="2" fillId="3" borderId="21" xfId="0" applyNumberFormat="1" applyFont="1" applyFill="1" applyBorder="1"/>
    <xf numFmtId="164" fontId="2" fillId="3" borderId="21" xfId="0" applyNumberFormat="1" applyFont="1" applyFill="1" applyBorder="1" applyAlignment="1">
      <alignment horizontal="right"/>
    </xf>
    <xf numFmtId="164" fontId="2" fillId="3" borderId="22" xfId="0" applyNumberFormat="1" applyFont="1" applyFill="1" applyBorder="1" applyAlignment="1">
      <alignment horizontal="right"/>
    </xf>
    <xf numFmtId="164" fontId="2" fillId="3" borderId="0" xfId="0" applyNumberFormat="1" applyFont="1" applyFill="1" applyAlignment="1">
      <alignment horizontal="right"/>
    </xf>
    <xf numFmtId="3" fontId="2" fillId="0" borderId="3" xfId="0" applyFont="1" applyBorder="1" applyAlignment="1">
      <alignment horizontal="center"/>
    </xf>
    <xf numFmtId="0" fontId="2" fillId="0" borderId="21" xfId="0" applyNumberFormat="1" applyFont="1" applyBorder="1"/>
    <xf numFmtId="0" fontId="2" fillId="0" borderId="21" xfId="1" applyFont="1" applyBorder="1" applyProtection="1">
      <protection locked="0"/>
    </xf>
    <xf numFmtId="3" fontId="2" fillId="0" borderId="22" xfId="0" applyFont="1" applyBorder="1" applyAlignment="1">
      <alignment horizontal="right"/>
    </xf>
    <xf numFmtId="0" fontId="2" fillId="0" borderId="0" xfId="0" applyNumberFormat="1" applyFont="1" applyAlignment="1" applyProtection="1">
      <alignment vertical="top" wrapText="1"/>
      <protection locked="0"/>
    </xf>
    <xf numFmtId="3" fontId="18" fillId="0" borderId="0" xfId="0" applyFont="1" applyAlignment="1">
      <alignment horizontal="center"/>
    </xf>
    <xf numFmtId="0" fontId="18" fillId="0" borderId="0" xfId="0" applyNumberFormat="1" applyFont="1" applyAlignment="1">
      <alignment horizontal="centerContinuous"/>
    </xf>
    <xf numFmtId="0" fontId="18" fillId="0" borderId="15" xfId="0" applyNumberFormat="1" applyFont="1" applyBorder="1" applyAlignment="1">
      <alignment horizontal="centerContinuous"/>
    </xf>
    <xf numFmtId="164" fontId="18" fillId="0" borderId="16" xfId="0" applyNumberFormat="1" applyFont="1" applyBorder="1"/>
    <xf numFmtId="164" fontId="18" fillId="0" borderId="0" xfId="0" applyNumberFormat="1" applyFont="1"/>
    <xf numFmtId="164" fontId="18" fillId="3" borderId="0" xfId="0" applyNumberFormat="1" applyFont="1" applyFill="1"/>
    <xf numFmtId="3" fontId="21" fillId="0" borderId="25" xfId="0" applyFont="1" applyBorder="1" applyAlignment="1">
      <alignment horizontal="center"/>
    </xf>
    <xf numFmtId="166" fontId="18" fillId="3" borderId="17" xfId="2" applyNumberFormat="1" applyFont="1" applyFill="1" applyBorder="1" applyAlignment="1">
      <alignment horizontal="right"/>
    </xf>
    <xf numFmtId="166" fontId="18" fillId="3" borderId="16" xfId="2" applyNumberFormat="1" applyFont="1" applyFill="1" applyBorder="1" applyAlignment="1">
      <alignment horizontal="right"/>
    </xf>
    <xf numFmtId="0" fontId="2" fillId="0" borderId="22" xfId="0" applyNumberFormat="1" applyFont="1" applyBorder="1" applyAlignment="1">
      <alignment horizontal="center"/>
    </xf>
    <xf numFmtId="0" fontId="25" fillId="0" borderId="0" xfId="0" applyNumberFormat="1" applyFont="1" applyAlignment="1">
      <alignment horizontal="centerContinuous"/>
    </xf>
    <xf numFmtId="164" fontId="25" fillId="0" borderId="16" xfId="0" applyNumberFormat="1" applyFont="1" applyBorder="1" applyAlignment="1">
      <alignment horizontal="right"/>
    </xf>
    <xf numFmtId="164" fontId="25" fillId="0" borderId="0" xfId="0" applyNumberFormat="1" applyFont="1" applyAlignment="1">
      <alignment horizontal="right"/>
    </xf>
    <xf numFmtId="164" fontId="25" fillId="3" borderId="0" xfId="0" applyNumberFormat="1" applyFont="1" applyFill="1" applyAlignment="1">
      <alignment horizontal="right"/>
    </xf>
    <xf numFmtId="164" fontId="25" fillId="0" borderId="15" xfId="0" applyNumberFormat="1" applyFont="1" applyBorder="1" applyAlignment="1">
      <alignment horizontal="right"/>
    </xf>
    <xf numFmtId="166" fontId="25" fillId="3" borderId="18" xfId="2" applyNumberFormat="1" applyFont="1" applyFill="1" applyBorder="1" applyAlignment="1">
      <alignment horizontal="right"/>
    </xf>
    <xf numFmtId="0" fontId="1" fillId="0" borderId="0" xfId="0" applyNumberFormat="1" applyFont="1" applyAlignment="1">
      <alignment vertical="top" wrapText="1"/>
    </xf>
    <xf numFmtId="0" fontId="1" fillId="0" borderId="0" xfId="0" applyNumberFormat="1" applyFont="1" applyAlignment="1" applyProtection="1">
      <alignment wrapText="1"/>
      <protection locked="0"/>
    </xf>
    <xf numFmtId="3" fontId="2" fillId="0" borderId="0" xfId="0" applyFont="1" applyAlignment="1">
      <alignment vertical="top" wrapText="1"/>
    </xf>
    <xf numFmtId="0" fontId="2" fillId="0" borderId="0" xfId="0" applyNumberFormat="1" applyFont="1" applyAlignment="1" applyProtection="1">
      <alignment vertical="top" wrapText="1"/>
      <protection locked="0"/>
    </xf>
    <xf numFmtId="3" fontId="24" fillId="0" borderId="0" xfId="0" applyFont="1" applyAlignment="1">
      <alignment vertical="top" wrapText="1"/>
    </xf>
    <xf numFmtId="0" fontId="2" fillId="0" borderId="15" xfId="0" applyNumberFormat="1" applyFont="1" applyBorder="1" applyAlignment="1">
      <alignment horizontal="center"/>
    </xf>
    <xf numFmtId="0" fontId="2" fillId="0" borderId="20" xfId="0" applyNumberFormat="1" applyFont="1" applyBorder="1" applyAlignment="1">
      <alignment horizontal="center"/>
    </xf>
    <xf numFmtId="0" fontId="2" fillId="0" borderId="23" xfId="0" applyNumberFormat="1" applyFont="1" applyBorder="1" applyAlignment="1">
      <alignment horizontal="center"/>
    </xf>
    <xf numFmtId="0" fontId="2" fillId="0" borderId="24" xfId="0" applyNumberFormat="1" applyFont="1" applyBorder="1" applyAlignment="1">
      <alignment horizontal="center"/>
    </xf>
    <xf numFmtId="3" fontId="19" fillId="0" borderId="0" xfId="0" applyFont="1" applyAlignment="1">
      <alignment vertical="top" wrapText="1"/>
    </xf>
    <xf numFmtId="3" fontId="2" fillId="0" borderId="0" xfId="0" applyFont="1" applyAlignment="1" applyProtection="1">
      <alignment vertical="top" wrapText="1"/>
      <protection locked="0"/>
    </xf>
    <xf numFmtId="0" fontId="2" fillId="0" borderId="16" xfId="0" applyNumberFormat="1" applyFont="1" applyBorder="1" applyAlignment="1">
      <alignment horizontal="center"/>
    </xf>
    <xf numFmtId="0" fontId="2" fillId="0" borderId="18" xfId="0" applyNumberFormat="1" applyFont="1" applyBorder="1" applyAlignment="1">
      <alignment horizontal="center"/>
    </xf>
    <xf numFmtId="0" fontId="2" fillId="0" borderId="21" xfId="0" applyNumberFormat="1" applyFont="1" applyBorder="1" applyAlignment="1">
      <alignment horizontal="center"/>
    </xf>
    <xf numFmtId="0" fontId="2" fillId="0" borderId="0" xfId="0" applyNumberFormat="1" applyFont="1" applyAlignment="1">
      <alignment horizontal="center"/>
    </xf>
    <xf numFmtId="0" fontId="2" fillId="0" borderId="22" xfId="0" applyNumberFormat="1" applyFont="1" applyBorder="1" applyAlignment="1">
      <alignment horizontal="center"/>
    </xf>
    <xf numFmtId="0" fontId="21" fillId="0" borderId="0" xfId="0" applyNumberFormat="1" applyFont="1" applyAlignment="1">
      <alignment vertical="top" wrapText="1"/>
    </xf>
    <xf numFmtId="3" fontId="2" fillId="0" borderId="18" xfId="0" applyFont="1" applyBorder="1" applyProtection="1">
      <protection locked="0"/>
    </xf>
    <xf numFmtId="3" fontId="2" fillId="0" borderId="16" xfId="0" applyFont="1" applyBorder="1" applyProtection="1">
      <protection locked="0"/>
    </xf>
    <xf numFmtId="0" fontId="2" fillId="0" borderId="0" xfId="0" applyNumberFormat="1" applyFont="1" applyBorder="1" applyAlignment="1">
      <alignment horizontal="centerContinuous"/>
    </xf>
    <xf numFmtId="3" fontId="2" fillId="0" borderId="0" xfId="0" applyFont="1" applyBorder="1" applyAlignment="1">
      <alignment horizontal="right"/>
    </xf>
    <xf numFmtId="164" fontId="2" fillId="0" borderId="0" xfId="0" applyNumberFormat="1" applyFont="1" applyBorder="1" applyAlignment="1">
      <alignment horizontal="right"/>
    </xf>
    <xf numFmtId="3" fontId="2" fillId="3" borderId="0" xfId="0" applyFont="1" applyFill="1" applyBorder="1" applyAlignment="1">
      <alignment horizontal="right"/>
    </xf>
    <xf numFmtId="166" fontId="18" fillId="0" borderId="0" xfId="2" applyNumberFormat="1" applyFont="1" applyFill="1" applyBorder="1" applyAlignment="1">
      <alignment horizontal="right"/>
    </xf>
    <xf numFmtId="3" fontId="18" fillId="0" borderId="0" xfId="0" applyFont="1" applyBorder="1" applyAlignment="1">
      <alignment horizontal="center"/>
    </xf>
    <xf numFmtId="0" fontId="3" fillId="0" borderId="0" xfId="0" applyNumberFormat="1" applyFont="1" applyBorder="1" applyAlignment="1">
      <alignment horizontal="centerContinuous"/>
    </xf>
    <xf numFmtId="3" fontId="2" fillId="0" borderId="22" xfId="0" applyFont="1" applyBorder="1" applyAlignment="1">
      <alignment horizontal="center"/>
    </xf>
    <xf numFmtId="0" fontId="2" fillId="0" borderId="22" xfId="0" applyNumberFormat="1" applyFont="1" applyBorder="1" applyAlignment="1">
      <alignment horizontal="centerContinuous"/>
    </xf>
    <xf numFmtId="166" fontId="18" fillId="3" borderId="18" xfId="2" applyNumberFormat="1" applyFont="1" applyFill="1" applyBorder="1" applyAlignment="1">
      <alignment horizontal="right"/>
    </xf>
    <xf numFmtId="3" fontId="2" fillId="3" borderId="26" xfId="0" applyFont="1" applyFill="1" applyBorder="1" applyAlignment="1">
      <alignment horizontal="right"/>
    </xf>
    <xf numFmtId="164" fontId="2" fillId="3" borderId="27" xfId="0" applyNumberFormat="1" applyFont="1" applyFill="1" applyBorder="1"/>
    <xf numFmtId="3" fontId="2" fillId="0" borderId="26" xfId="0" applyFont="1" applyBorder="1" applyAlignment="1">
      <alignment horizontal="right"/>
    </xf>
    <xf numFmtId="164" fontId="2" fillId="0" borderId="27" xfId="0" applyNumberFormat="1" applyFont="1" applyBorder="1"/>
    <xf numFmtId="3" fontId="2" fillId="0" borderId="16" xfId="0" applyFont="1" applyBorder="1" applyAlignment="1">
      <alignment horizontal="right"/>
    </xf>
    <xf numFmtId="3" fontId="2" fillId="0" borderId="20" xfId="0" applyFont="1" applyBorder="1" applyAlignment="1">
      <alignment horizontal="center"/>
    </xf>
  </cellXfs>
  <cellStyles count="4">
    <cellStyle name="Comma" xfId="2" builtinId="3"/>
    <cellStyle name="Normal" xfId="0" builtinId="0"/>
    <cellStyle name="Normal_TABLE" xfId="1" xr:uid="{00000000-0005-0000-0000-000002000000}"/>
    <cellStyle name="Percent" xfId="3" builtinId="5"/>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Two-Year Colleges</a:t>
            </a:r>
          </a:p>
        </c:rich>
      </c:tx>
      <c:overlay val="0"/>
    </c:title>
    <c:autoTitleDeleted val="0"/>
    <c:plotArea>
      <c:layout/>
      <c:barChart>
        <c:barDir val="col"/>
        <c:grouping val="clustered"/>
        <c:varyColors val="0"/>
        <c:ser>
          <c:idx val="0"/>
          <c:order val="0"/>
          <c:tx>
            <c:strRef>
              <c:f>'TABLE 74'!$A$8</c:f>
              <c:strCache>
                <c:ptCount val="1"/>
                <c:pt idx="0">
                  <c:v>50 states and D.C.</c:v>
                </c:pt>
              </c:strCache>
            </c:strRef>
          </c:tx>
          <c:spPr>
            <a:solidFill>
              <a:srgbClr val="003399"/>
            </a:solidFill>
            <a:ln>
              <a:solidFill>
                <a:prstClr val="black"/>
              </a:solidFill>
            </a:ln>
          </c:spPr>
          <c:invertIfNegative val="0"/>
          <c:dLbls>
            <c:dLbl>
              <c:idx val="0"/>
              <c:layout>
                <c:manualLayout>
                  <c:x val="-9.15930745332719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F-49AE-875C-4AC88BAEFE9D}"/>
                </c:ext>
              </c:extLst>
            </c:dLbl>
            <c:dLbl>
              <c:idx val="1"/>
              <c:layout>
                <c:manualLayout>
                  <c:x val="-9.159307453327202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BF-49AE-875C-4AC88BAEFE9D}"/>
                </c:ext>
              </c:extLst>
            </c:dLbl>
            <c:dLbl>
              <c:idx val="4"/>
              <c:layout>
                <c:manualLayout>
                  <c:x val="-5.23388997332982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BF-49AE-875C-4AC88BAEFE9D}"/>
                </c:ext>
              </c:extLst>
            </c:dLbl>
            <c:dLbl>
              <c:idx val="10"/>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01-4016-A9A6-98C9517C5758}"/>
                </c:ext>
              </c:extLst>
            </c:dLbl>
            <c:dLbl>
              <c:idx val="11"/>
              <c:layout>
                <c:manualLayout>
                  <c:x val="-6.54236246666228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01-4016-A9A6-98C9517C575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2">
                    <c:v>2017-18</c:v>
                  </c:pt>
                  <c:pt idx="4">
                    <c:v>2020-21</c:v>
                  </c:pt>
                  <c:pt idx="10">
                    <c:v>at PBIs or HBCUs3</c:v>
                  </c:pt>
                </c:lvl>
                <c:lvl>
                  <c:pt idx="0">
                    <c:v>Change1</c:v>
                  </c:pt>
                  <c:pt idx="10">
                    <c:v>Black Faculty</c:v>
                  </c:pt>
                </c:lvl>
                <c:lvl>
                  <c:pt idx="0">
                    <c:v>Percent</c:v>
                  </c:pt>
                  <c:pt idx="1">
                    <c:v>Percent of Total</c:v>
                  </c:pt>
                  <c:pt idx="10">
                    <c:v>Percent of</c:v>
                  </c:pt>
                </c:lvl>
              </c:multiLvlStrCache>
            </c:multiLvlStrRef>
          </c:cat>
          <c:val>
            <c:numRef>
              <c:f>'TABLE 74'!$D$8:$O$8</c:f>
              <c:numCache>
                <c:formatCode>#,##0.0</c:formatCode>
                <c:ptCount val="12"/>
                <c:pt idx="0">
                  <c:v>-20.072278271344675</c:v>
                </c:pt>
                <c:pt idx="1">
                  <c:v>54.649567501547622</c:v>
                </c:pt>
                <c:pt idx="2">
                  <c:v>7.4813096158803809</c:v>
                </c:pt>
                <c:pt idx="3">
                  <c:v>7.528572656182865</c:v>
                </c:pt>
                <c:pt idx="4">
                  <c:v>55.240517457925144</c:v>
                </c:pt>
                <c:pt idx="5">
                  <c:v>8.4314147391070478</c:v>
                </c:pt>
                <c:pt idx="6">
                  <c:v>7.3308230231307157</c:v>
                </c:pt>
                <c:pt idx="7">
                  <c:v>4.6949973103819254</c:v>
                </c:pt>
                <c:pt idx="8">
                  <c:v>0.69284561592253902</c:v>
                </c:pt>
                <c:pt idx="9">
                  <c:v>0.24959655728886498</c:v>
                </c:pt>
                <c:pt idx="10">
                  <c:v>12.73834137376522</c:v>
                </c:pt>
                <c:pt idx="11">
                  <c:v>18.553017736378717</c:v>
                </c:pt>
              </c:numCache>
            </c:numRef>
          </c:val>
          <c:extLst>
            <c:ext xmlns:c16="http://schemas.microsoft.com/office/drawing/2014/chart" uri="{C3380CC4-5D6E-409C-BE32-E72D297353CC}">
              <c16:uniqueId val="{00000005-4ABF-49AE-875C-4AC88BAEFE9D}"/>
            </c:ext>
          </c:extLst>
        </c:ser>
        <c:ser>
          <c:idx val="1"/>
          <c:order val="1"/>
          <c:tx>
            <c:strRef>
              <c:f>'TABLE 74'!$A$9</c:f>
              <c:strCache>
                <c:ptCount val="1"/>
                <c:pt idx="0">
                  <c:v>SREB states</c:v>
                </c:pt>
              </c:strCache>
            </c:strRef>
          </c:tx>
          <c:spPr>
            <a:solidFill>
              <a:srgbClr val="990033"/>
            </a:solidFill>
            <a:ln>
              <a:solidFill>
                <a:prstClr val="black"/>
              </a:solidFill>
            </a:ln>
          </c:spPr>
          <c:invertIfNegative val="0"/>
          <c:dLbls>
            <c:dLbl>
              <c:idx val="1"/>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BF-49AE-875C-4AC88BAEFE9D}"/>
                </c:ext>
              </c:extLst>
            </c:dLbl>
            <c:dLbl>
              <c:idx val="2"/>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BF-49AE-875C-4AC88BAEFE9D}"/>
                </c:ext>
              </c:extLst>
            </c:dLbl>
            <c:dLbl>
              <c:idx val="4"/>
              <c:layout>
                <c:manualLayout>
                  <c:x val="-3.9254174799973713E-3"/>
                  <c:y val="5.18806673841903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BF-49AE-875C-4AC88BAEFE9D}"/>
                </c:ext>
              </c:extLst>
            </c:dLbl>
            <c:dLbl>
              <c:idx val="5"/>
              <c:layout>
                <c:manualLayout>
                  <c:x val="-3.92541747999737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BF-49AE-875C-4AC88BAEFE9D}"/>
                </c:ext>
              </c:extLst>
            </c:dLbl>
            <c:dLbl>
              <c:idx val="11"/>
              <c:layout>
                <c:manualLayout>
                  <c:x val="-2.61694498666491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01-4016-A9A6-98C9517C575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2">
                    <c:v>2017-18</c:v>
                  </c:pt>
                  <c:pt idx="4">
                    <c:v>2020-21</c:v>
                  </c:pt>
                  <c:pt idx="10">
                    <c:v>at PBIs or HBCUs3</c:v>
                  </c:pt>
                </c:lvl>
                <c:lvl>
                  <c:pt idx="0">
                    <c:v>Change1</c:v>
                  </c:pt>
                  <c:pt idx="10">
                    <c:v>Black Faculty</c:v>
                  </c:pt>
                </c:lvl>
                <c:lvl>
                  <c:pt idx="0">
                    <c:v>Percent</c:v>
                  </c:pt>
                  <c:pt idx="1">
                    <c:v>Percent of Total</c:v>
                  </c:pt>
                  <c:pt idx="10">
                    <c:v>Percent of</c:v>
                  </c:pt>
                </c:lvl>
              </c:multiLvlStrCache>
            </c:multiLvlStrRef>
          </c:cat>
          <c:val>
            <c:numRef>
              <c:f>'TABLE 74'!$D$9:$O$9</c:f>
              <c:numCache>
                <c:formatCode>#,##0.0</c:formatCode>
                <c:ptCount val="12"/>
                <c:pt idx="0">
                  <c:v>-20.428869846954001</c:v>
                </c:pt>
                <c:pt idx="1">
                  <c:v>55.981157010700436</c:v>
                </c:pt>
                <c:pt idx="2">
                  <c:v>10.939391319384402</c:v>
                </c:pt>
                <c:pt idx="3">
                  <c:v>7.6776759467404458</c:v>
                </c:pt>
                <c:pt idx="4">
                  <c:v>56.504152156442544</c:v>
                </c:pt>
                <c:pt idx="5">
                  <c:v>12.90716944225597</c:v>
                </c:pt>
                <c:pt idx="6">
                  <c:v>5.6073242956885547</c:v>
                </c:pt>
                <c:pt idx="7">
                  <c:v>2.4939552826754325</c:v>
                </c:pt>
                <c:pt idx="8">
                  <c:v>0.6710315411991632</c:v>
                </c:pt>
                <c:pt idx="9">
                  <c:v>0.11138580238528621</c:v>
                </c:pt>
                <c:pt idx="10">
                  <c:v>18.099189883422248</c:v>
                </c:pt>
                <c:pt idx="11">
                  <c:v>27.067985687223743</c:v>
                </c:pt>
              </c:numCache>
            </c:numRef>
          </c:val>
          <c:extLst>
            <c:ext xmlns:c16="http://schemas.microsoft.com/office/drawing/2014/chart" uri="{C3380CC4-5D6E-409C-BE32-E72D297353CC}">
              <c16:uniqueId val="{0000000B-4ABF-49AE-875C-4AC88BAEFE9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2">
                    <c:v>2017-18</c:v>
                  </c:pt>
                  <c:pt idx="4">
                    <c:v>2020-21</c:v>
                  </c:pt>
                  <c:pt idx="10">
                    <c:v>at PBIs or HBCUs3</c:v>
                  </c:pt>
                </c:lvl>
                <c:lvl>
                  <c:pt idx="0">
                    <c:v>Change1</c:v>
                  </c:pt>
                  <c:pt idx="10">
                    <c:v>Black Faculty</c:v>
                  </c:pt>
                </c:lvl>
                <c:lvl>
                  <c:pt idx="0">
                    <c:v>Percent</c:v>
                  </c:pt>
                  <c:pt idx="1">
                    <c:v>Percent of Total</c:v>
                  </c:pt>
                  <c:pt idx="10">
                    <c:v>Percent of</c:v>
                  </c:pt>
                </c:lvl>
              </c:multiLvlStrCache>
            </c:multiLvlStrRef>
          </c:cat>
          <c:val>
            <c:numRef>
              <c:f>'TABLE 74'!$D$11:$O$11</c:f>
              <c:numCache>
                <c:formatCode>#,##0.0</c:formatCode>
                <c:ptCount val="12"/>
                <c:pt idx="0">
                  <c:v>4.27993059572007</c:v>
                </c:pt>
                <c:pt idx="1">
                  <c:v>58.299595141700401</c:v>
                </c:pt>
                <c:pt idx="2">
                  <c:v>17.306556408741876</c:v>
                </c:pt>
                <c:pt idx="3">
                  <c:v>0.23626698168930893</c:v>
                </c:pt>
                <c:pt idx="4">
                  <c:v>56.184137548530224</c:v>
                </c:pt>
                <c:pt idx="5">
                  <c:v>18.568232662192393</c:v>
                </c:pt>
                <c:pt idx="6">
                  <c:v>0.33557046979865773</c:v>
                </c:pt>
                <c:pt idx="7">
                  <c:v>0.83892617449664431</c:v>
                </c:pt>
                <c:pt idx="8">
                  <c:v>0.22371364653243847</c:v>
                </c:pt>
                <c:pt idx="9">
                  <c:v>0</c:v>
                </c:pt>
                <c:pt idx="10">
                  <c:v>53.924914675767923</c:v>
                </c:pt>
                <c:pt idx="11">
                  <c:v>53.313253012048193</c:v>
                </c:pt>
              </c:numCache>
            </c:numRef>
          </c:val>
          <c:extLst>
            <c:ext xmlns:c16="http://schemas.microsoft.com/office/drawing/2014/chart" uri="{C3380CC4-5D6E-409C-BE32-E72D297353CC}">
              <c16:uniqueId val="{0000000C-4ABF-49AE-875C-4AC88BAEFE9D}"/>
            </c:ext>
          </c:extLst>
        </c:ser>
        <c:dLbls>
          <c:showLegendKey val="0"/>
          <c:showVal val="1"/>
          <c:showCatName val="0"/>
          <c:showSerName val="0"/>
          <c:showPercent val="0"/>
          <c:showBubbleSize val="0"/>
        </c:dLbls>
        <c:gapWidth val="50"/>
        <c:axId val="122293656"/>
        <c:axId val="156065920"/>
      </c:barChart>
      <c:catAx>
        <c:axId val="122293656"/>
        <c:scaling>
          <c:orientation val="minMax"/>
        </c:scaling>
        <c:delete val="0"/>
        <c:axPos val="b"/>
        <c:numFmt formatCode="General" sourceLinked="0"/>
        <c:majorTickMark val="out"/>
        <c:minorTickMark val="none"/>
        <c:tickLblPos val="low"/>
        <c:crossAx val="156065920"/>
        <c:crosses val="autoZero"/>
        <c:auto val="1"/>
        <c:lblAlgn val="ctr"/>
        <c:lblOffset val="100"/>
        <c:noMultiLvlLbl val="0"/>
      </c:catAx>
      <c:valAx>
        <c:axId val="156065920"/>
        <c:scaling>
          <c:orientation val="minMax"/>
        </c:scaling>
        <c:delete val="1"/>
        <c:axPos val="l"/>
        <c:numFmt formatCode="#,##0.0" sourceLinked="1"/>
        <c:majorTickMark val="none"/>
        <c:minorTickMark val="none"/>
        <c:tickLblPos val="none"/>
        <c:crossAx val="12229365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85725</xdr:colOff>
      <xdr:row>1</xdr:row>
      <xdr:rowOff>85725</xdr:rowOff>
    </xdr:from>
    <xdr:to>
      <xdr:col>24</xdr:col>
      <xdr:colOff>695325</xdr:colOff>
      <xdr:row>38</xdr:row>
      <xdr:rowOff>104775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228600</xdr:colOff>
      <xdr:row>4</xdr:row>
      <xdr:rowOff>9525</xdr:rowOff>
    </xdr:from>
    <xdr:to>
      <xdr:col>27</xdr:col>
      <xdr:colOff>409575</xdr:colOff>
      <xdr:row>15</xdr:row>
      <xdr:rowOff>33865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4058900" y="676275"/>
          <a:ext cx="1609725" cy="1853140"/>
        </a:xfrm>
        <a:prstGeom prst="wedgeEllipseCallout">
          <a:avLst>
            <a:gd name="adj1" fmla="val -77667"/>
            <a:gd name="adj2" fmla="val 428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pageSetUpPr autoPageBreaks="0"/>
  </sheetPr>
  <dimension ref="A1:AB77"/>
  <sheetViews>
    <sheetView showGridLines="0" tabSelected="1" view="pageBreakPreview" topLeftCell="A70" zoomScale="110" zoomScaleNormal="100" zoomScaleSheetLayoutView="110" workbookViewId="0">
      <selection activeCell="O78" sqref="O78"/>
    </sheetView>
  </sheetViews>
  <sheetFormatPr defaultColWidth="10.7109375" defaultRowHeight="12.75" customHeight="1"/>
  <cols>
    <col min="1" max="1" width="7.140625" style="110" customWidth="1"/>
    <col min="2" max="2" width="13.140625" style="110" customWidth="1"/>
    <col min="3" max="3" width="9.42578125" style="110" customWidth="1"/>
    <col min="4" max="4" width="9.85546875" style="110" customWidth="1"/>
    <col min="5" max="5" width="7.140625" style="110" customWidth="1"/>
    <col min="6" max="6" width="6.7109375" style="110" customWidth="1"/>
    <col min="7" max="7" width="8.7109375" style="110" customWidth="1"/>
    <col min="8" max="8" width="7" style="110" customWidth="1"/>
    <col min="9" max="13" width="6.7109375" style="110" customWidth="1"/>
    <col min="14" max="14" width="8.85546875" style="110" customWidth="1"/>
    <col min="15" max="15" width="9" style="110" customWidth="1"/>
    <col min="16" max="16384" width="10.7109375" style="110"/>
  </cols>
  <sheetData>
    <row r="1" spans="1:28" s="109" customFormat="1">
      <c r="A1" s="114" t="s">
        <v>0</v>
      </c>
      <c r="B1" s="2"/>
      <c r="C1" s="148"/>
      <c r="D1" s="148"/>
      <c r="E1" s="1"/>
      <c r="F1" s="1"/>
      <c r="G1" s="1"/>
      <c r="H1" s="148"/>
      <c r="I1" s="148"/>
      <c r="J1" s="148"/>
      <c r="K1" s="148"/>
      <c r="L1" s="148"/>
      <c r="M1" s="148"/>
      <c r="N1" s="1"/>
      <c r="O1" s="1"/>
      <c r="P1" s="1"/>
      <c r="Q1" s="1"/>
      <c r="R1" s="1"/>
      <c r="S1" s="1"/>
      <c r="T1" s="1"/>
      <c r="U1" s="1"/>
      <c r="V1" s="1"/>
      <c r="W1" s="1"/>
      <c r="X1" s="1"/>
      <c r="Y1" s="1"/>
      <c r="Z1" s="1"/>
      <c r="AA1" s="1"/>
      <c r="AB1" s="1"/>
    </row>
    <row r="2" spans="1:28" s="109" customFormat="1">
      <c r="A2" s="114" t="s">
        <v>1</v>
      </c>
      <c r="B2" s="2"/>
      <c r="C2" s="148"/>
      <c r="D2" s="148"/>
      <c r="E2" s="1"/>
      <c r="F2" s="1"/>
      <c r="G2" s="1"/>
      <c r="H2" s="148"/>
      <c r="I2" s="148"/>
      <c r="J2" s="148"/>
      <c r="K2" s="148"/>
      <c r="L2" s="148"/>
      <c r="M2" s="148"/>
      <c r="N2" s="1"/>
      <c r="O2" s="1"/>
      <c r="P2" s="1"/>
      <c r="Q2" s="1"/>
      <c r="R2" s="1"/>
      <c r="S2" s="1"/>
      <c r="T2" s="1"/>
      <c r="U2" s="1"/>
      <c r="V2" s="1"/>
      <c r="W2" s="1"/>
      <c r="X2" s="1"/>
      <c r="Y2" s="1"/>
      <c r="Z2" s="1"/>
      <c r="AA2" s="1"/>
      <c r="AB2" s="1"/>
    </row>
    <row r="3" spans="1:28" s="109" customFormat="1">
      <c r="A3" s="149"/>
      <c r="B3" s="117"/>
      <c r="C3" s="148"/>
      <c r="D3" s="263"/>
      <c r="E3" s="1"/>
      <c r="F3" s="1"/>
      <c r="G3" s="1"/>
      <c r="H3" s="148"/>
      <c r="I3" s="148"/>
      <c r="J3" s="148"/>
      <c r="K3" s="148"/>
      <c r="L3" s="148"/>
      <c r="M3" s="148"/>
      <c r="N3" s="1"/>
      <c r="O3" s="1"/>
      <c r="P3" s="1"/>
      <c r="Q3" s="1"/>
      <c r="R3" s="1"/>
      <c r="S3" s="1"/>
      <c r="T3" s="1"/>
      <c r="U3" s="1"/>
      <c r="V3" s="1"/>
      <c r="W3" s="1"/>
      <c r="X3" s="1"/>
      <c r="Y3" s="1"/>
      <c r="Z3" s="1"/>
      <c r="AA3" s="1"/>
      <c r="AB3" s="1"/>
    </row>
    <row r="4" spans="1:28" s="109" customFormat="1">
      <c r="A4" s="150"/>
      <c r="B4" s="150"/>
      <c r="C4" s="180"/>
      <c r="D4" s="272" t="s">
        <v>2</v>
      </c>
      <c r="E4" s="249" t="s">
        <v>3</v>
      </c>
      <c r="F4" s="249"/>
      <c r="G4" s="249"/>
      <c r="H4" s="249"/>
      <c r="I4" s="249"/>
      <c r="J4" s="249"/>
      <c r="K4" s="249"/>
      <c r="L4" s="249"/>
      <c r="M4" s="250"/>
      <c r="N4" s="243" t="s">
        <v>4</v>
      </c>
      <c r="O4" s="244"/>
      <c r="P4" s="1"/>
      <c r="Q4" s="1"/>
      <c r="R4" s="1"/>
      <c r="S4" s="1"/>
      <c r="T4" s="1"/>
      <c r="U4" s="1"/>
      <c r="V4" s="1"/>
      <c r="W4" s="1"/>
      <c r="X4" s="1"/>
      <c r="Y4" s="1"/>
      <c r="Z4" s="1"/>
      <c r="AA4" s="1"/>
      <c r="AB4" s="1"/>
    </row>
    <row r="5" spans="1:28" s="109" customFormat="1" ht="15" customHeight="1">
      <c r="A5" s="150"/>
      <c r="B5" s="150"/>
      <c r="C5" s="257" t="s">
        <v>5</v>
      </c>
      <c r="D5" s="231" t="s">
        <v>6</v>
      </c>
      <c r="E5" s="262"/>
      <c r="F5" s="222"/>
      <c r="G5" s="222"/>
      <c r="H5" s="190"/>
      <c r="I5" s="115"/>
      <c r="J5" s="115"/>
      <c r="K5" s="115"/>
      <c r="L5" s="115"/>
      <c r="M5" s="115"/>
      <c r="N5" s="251" t="s">
        <v>7</v>
      </c>
      <c r="O5" s="253"/>
      <c r="P5" s="1"/>
      <c r="Q5" s="1"/>
      <c r="R5" s="1"/>
      <c r="S5" s="1"/>
      <c r="T5" s="1"/>
      <c r="U5" s="1"/>
      <c r="V5" s="1"/>
      <c r="W5" s="1"/>
      <c r="X5" s="1"/>
      <c r="Y5" s="1"/>
      <c r="Z5" s="1"/>
      <c r="AA5" s="1"/>
      <c r="AB5" s="1"/>
    </row>
    <row r="6" spans="1:28" s="109" customFormat="1" ht="14.25" customHeight="1">
      <c r="A6" s="150"/>
      <c r="B6" s="150"/>
      <c r="C6" s="257" t="s">
        <v>8</v>
      </c>
      <c r="D6" s="264" t="s">
        <v>9</v>
      </c>
      <c r="E6" s="262"/>
      <c r="F6" s="222" t="s">
        <v>10</v>
      </c>
      <c r="G6" s="223"/>
      <c r="H6" s="251" t="s">
        <v>11</v>
      </c>
      <c r="I6" s="252"/>
      <c r="J6" s="252"/>
      <c r="K6" s="252"/>
      <c r="L6" s="252"/>
      <c r="M6" s="253"/>
      <c r="N6" s="245" t="s">
        <v>12</v>
      </c>
      <c r="O6" s="246"/>
      <c r="P6" s="218"/>
      <c r="Q6" s="255" t="s">
        <v>13</v>
      </c>
      <c r="R6" s="256"/>
      <c r="S6" s="1"/>
      <c r="T6" s="1"/>
      <c r="U6" s="1"/>
      <c r="V6" s="1"/>
      <c r="W6" s="1"/>
      <c r="X6" s="1"/>
      <c r="Y6" s="1"/>
      <c r="Z6" s="1"/>
      <c r="AA6" s="1"/>
      <c r="AB6" s="1"/>
    </row>
    <row r="7" spans="1:28" s="109" customFormat="1" ht="15" customHeight="1">
      <c r="A7" s="151"/>
      <c r="B7" s="150"/>
      <c r="C7" s="257" t="s">
        <v>11</v>
      </c>
      <c r="D7" s="265" t="s">
        <v>11</v>
      </c>
      <c r="E7" s="224" t="s">
        <v>14</v>
      </c>
      <c r="F7" s="224" t="s">
        <v>15</v>
      </c>
      <c r="G7" s="224" t="s">
        <v>16</v>
      </c>
      <c r="H7" s="184" t="s">
        <v>14</v>
      </c>
      <c r="I7" s="180" t="s">
        <v>17</v>
      </c>
      <c r="J7" s="181" t="s">
        <v>18</v>
      </c>
      <c r="K7" s="228" t="s">
        <v>19</v>
      </c>
      <c r="L7" s="228" t="s">
        <v>20</v>
      </c>
      <c r="M7" s="228" t="s">
        <v>21</v>
      </c>
      <c r="N7" s="190" t="s">
        <v>10</v>
      </c>
      <c r="O7" s="232" t="s">
        <v>11</v>
      </c>
      <c r="P7" s="218"/>
      <c r="Q7" s="217" t="s">
        <v>10</v>
      </c>
      <c r="R7" s="117" t="s">
        <v>11</v>
      </c>
      <c r="S7" s="1"/>
      <c r="T7" s="1"/>
      <c r="U7" s="1"/>
      <c r="V7" s="1"/>
      <c r="W7" s="1"/>
      <c r="X7" s="1"/>
      <c r="Y7" s="1"/>
      <c r="Z7" s="1"/>
      <c r="AA7" s="1"/>
      <c r="AB7" s="1"/>
    </row>
    <row r="8" spans="1:28">
      <c r="A8" s="142" t="s">
        <v>22</v>
      </c>
      <c r="B8" s="182"/>
      <c r="C8" s="271">
        <f>+DATA!O6</f>
        <v>95544</v>
      </c>
      <c r="D8" s="186">
        <f>IF(DATA!O6&gt;0,((DATA!O6-DATA!M6)/DATA!M6)*100,)</f>
        <v>-20.072278271344675</v>
      </c>
      <c r="E8" s="225">
        <f>+'Distribution Trends'!AA3</f>
        <v>54.649567501547622</v>
      </c>
      <c r="F8" s="225">
        <f>+'Distribution Trends'!BF3</f>
        <v>7.4813096158803809</v>
      </c>
      <c r="G8" s="225">
        <f>+'Distribution Trends'!CH3</f>
        <v>7.528572656182865</v>
      </c>
      <c r="H8" s="185">
        <f>+'Distribution Trends'!AC3</f>
        <v>55.240517457925144</v>
      </c>
      <c r="I8" s="183">
        <f>+'Distribution Trends'!BH3</f>
        <v>8.4314147391070478</v>
      </c>
      <c r="J8" s="183">
        <f>+'Distribution Trends'!CJ3</f>
        <v>7.3308230231307157</v>
      </c>
      <c r="K8" s="183">
        <f>+'Distribution Trends'!AE3</f>
        <v>4.6949973103819254</v>
      </c>
      <c r="L8" s="183">
        <f>+'Distribution Trends'!AD3</f>
        <v>0.69284561592253902</v>
      </c>
      <c r="M8" s="183">
        <f>+'Distribution Trends'!AF3</f>
        <v>0.24959655728886498</v>
      </c>
      <c r="N8" s="191">
        <f>+'Distribution Trends'!BT3</f>
        <v>12.73834137376522</v>
      </c>
      <c r="O8" s="233">
        <f>+'Distribution Trends'!BV3</f>
        <v>18.553017736378717</v>
      </c>
      <c r="P8" s="219"/>
      <c r="Q8" s="153">
        <f>+F8+G8</f>
        <v>15.009882272063246</v>
      </c>
      <c r="R8" s="153">
        <f>+I8+J8</f>
        <v>15.762237762237763</v>
      </c>
      <c r="S8" s="152"/>
      <c r="T8" s="152"/>
      <c r="U8" s="152"/>
      <c r="V8" s="152"/>
      <c r="W8" s="152"/>
      <c r="X8" s="152"/>
      <c r="Y8" s="152"/>
      <c r="Z8" s="152"/>
      <c r="AA8" s="152"/>
      <c r="AB8" s="152"/>
    </row>
    <row r="9" spans="1:28">
      <c r="A9" s="3" t="s">
        <v>23</v>
      </c>
      <c r="B9" s="3"/>
      <c r="C9" s="258">
        <f>+DATA!O7</f>
        <v>37330</v>
      </c>
      <c r="D9" s="188">
        <f>IF(DATA!O7&gt;0,((DATA!O7-DATA!M7)/DATA!M7)*100,)</f>
        <v>-20.428869846954001</v>
      </c>
      <c r="E9" s="226">
        <f>+'Distribution Trends'!AA4</f>
        <v>55.981157010700436</v>
      </c>
      <c r="F9" s="226">
        <f>+'Distribution Trends'!BF4</f>
        <v>10.939391319384402</v>
      </c>
      <c r="G9" s="226">
        <f>+'Distribution Trends'!CH4</f>
        <v>7.6776759467404458</v>
      </c>
      <c r="H9" s="187">
        <f>+'Distribution Trends'!AC4</f>
        <v>56.504152156442544</v>
      </c>
      <c r="I9" s="178">
        <f>+'Distribution Trends'!BH4</f>
        <v>12.90716944225597</v>
      </c>
      <c r="J9" s="178">
        <f>+'Distribution Trends'!CJ4</f>
        <v>5.6073242956885547</v>
      </c>
      <c r="K9" s="178">
        <f>+'Distribution Trends'!AE4</f>
        <v>2.4939552826754325</v>
      </c>
      <c r="L9" s="178">
        <f>+'Distribution Trends'!AD4</f>
        <v>0.6710315411991632</v>
      </c>
      <c r="M9" s="178">
        <f>+'Distribution Trends'!AF4</f>
        <v>0.11138580238528621</v>
      </c>
      <c r="N9" s="192">
        <f>+'Distribution Trends'!BT4</f>
        <v>18.099189883422248</v>
      </c>
      <c r="O9" s="234">
        <f>+'Distribution Trends'!BV4</f>
        <v>27.067985687223743</v>
      </c>
      <c r="P9" s="219"/>
      <c r="Q9" s="153">
        <f t="shared" ref="Q9:Q66" si="0">+F9+G9</f>
        <v>18.617067266124849</v>
      </c>
      <c r="R9" s="153">
        <f t="shared" ref="R9:R65" si="1">+I9+J9</f>
        <v>18.514493737944527</v>
      </c>
      <c r="S9" s="152"/>
      <c r="T9" s="152"/>
      <c r="U9" s="152"/>
      <c r="V9" s="152"/>
      <c r="W9" s="152"/>
      <c r="X9" s="152"/>
      <c r="Y9" s="152"/>
      <c r="Z9" s="152"/>
      <c r="AA9" s="152"/>
      <c r="AB9" s="152"/>
    </row>
    <row r="10" spans="1:28">
      <c r="A10" s="3" t="s">
        <v>24</v>
      </c>
      <c r="B10" s="3"/>
      <c r="C10" s="259">
        <f>+DATA!O8</f>
        <v>39.071003935359627</v>
      </c>
      <c r="D10" s="188"/>
      <c r="E10" s="226"/>
      <c r="F10" s="226"/>
      <c r="G10" s="226"/>
      <c r="H10" s="187"/>
      <c r="I10" s="178"/>
      <c r="J10" s="178"/>
      <c r="K10" s="178"/>
      <c r="L10" s="178"/>
      <c r="M10" s="178"/>
      <c r="N10" s="192"/>
      <c r="O10" s="234"/>
      <c r="P10" s="219"/>
      <c r="Q10" s="153"/>
      <c r="R10" s="153"/>
      <c r="S10" s="152"/>
      <c r="T10" s="152"/>
      <c r="U10" s="152"/>
      <c r="V10" s="152"/>
      <c r="W10" s="152"/>
      <c r="X10" s="152"/>
      <c r="Y10" s="152"/>
      <c r="Z10" s="152"/>
      <c r="AA10" s="152"/>
      <c r="AB10" s="152"/>
    </row>
    <row r="11" spans="1:28">
      <c r="A11" s="154" t="s">
        <v>25</v>
      </c>
      <c r="B11" s="154"/>
      <c r="C11" s="260">
        <f>+DATA!O9</f>
        <v>1803</v>
      </c>
      <c r="D11" s="211">
        <f>IF(DATA!O9&gt;0,((DATA!O9-DATA!M9)/DATA!M9)*100,)</f>
        <v>4.27993059572007</v>
      </c>
      <c r="E11" s="227">
        <f>+'Distribution Trends'!AA6</f>
        <v>58.299595141700401</v>
      </c>
      <c r="F11" s="227">
        <f>+'Distribution Trends'!BF6</f>
        <v>17.306556408741876</v>
      </c>
      <c r="G11" s="227">
        <f>+'Distribution Trends'!CH6</f>
        <v>0.23626698168930893</v>
      </c>
      <c r="H11" s="213">
        <f>+'Distribution Trends'!AC6</f>
        <v>56.184137548530224</v>
      </c>
      <c r="I11" s="212">
        <f>+'Distribution Trends'!BH6</f>
        <v>18.568232662192393</v>
      </c>
      <c r="J11" s="212">
        <f>+'Distribution Trends'!CJ6</f>
        <v>0.33557046979865773</v>
      </c>
      <c r="K11" s="212">
        <f>+'Distribution Trends'!AE6</f>
        <v>0.83892617449664431</v>
      </c>
      <c r="L11" s="212">
        <f>+'Distribution Trends'!AD6</f>
        <v>0.22371364653243847</v>
      </c>
      <c r="M11" s="212">
        <f>+'Distribution Trends'!AF6</f>
        <v>0</v>
      </c>
      <c r="N11" s="214">
        <f>+'Distribution Trends'!BT6</f>
        <v>53.924914675767923</v>
      </c>
      <c r="O11" s="235">
        <f>+'Distribution Trends'!BV6</f>
        <v>53.313253012048193</v>
      </c>
      <c r="P11" s="219"/>
      <c r="Q11" s="153">
        <f t="shared" si="0"/>
        <v>17.542823390431185</v>
      </c>
      <c r="R11" s="153">
        <f t="shared" si="1"/>
        <v>18.903803131991051</v>
      </c>
      <c r="S11" s="152"/>
      <c r="T11" s="152"/>
      <c r="U11" s="152"/>
      <c r="V11" s="152"/>
      <c r="W11" s="152"/>
      <c r="X11" s="152"/>
      <c r="Y11" s="152"/>
      <c r="Z11" s="152"/>
      <c r="AA11" s="152"/>
      <c r="AB11" s="152"/>
    </row>
    <row r="12" spans="1:28">
      <c r="A12" s="154" t="s">
        <v>26</v>
      </c>
      <c r="B12" s="154"/>
      <c r="C12" s="260">
        <f>+DATA!O10</f>
        <v>1347</v>
      </c>
      <c r="D12" s="211">
        <f>IF(DATA!O10&gt;0,((DATA!O10-DATA!M10)/DATA!M10)*100,)</f>
        <v>-2.9538904899135447</v>
      </c>
      <c r="E12" s="227">
        <f>+'Distribution Trends'!AA7</f>
        <v>57.997118155619596</v>
      </c>
      <c r="F12" s="227">
        <f>+'Distribution Trends'!BF7</f>
        <v>6.7587209302325579</v>
      </c>
      <c r="G12" s="227">
        <f>+'Distribution Trends'!CH7</f>
        <v>1.1627906976744187</v>
      </c>
      <c r="H12" s="213">
        <f>+'Distribution Trends'!AC7</f>
        <v>57.312546399406081</v>
      </c>
      <c r="I12" s="212">
        <f>+'Distribution Trends'!BH7</f>
        <v>6.531531531531531</v>
      </c>
      <c r="J12" s="212">
        <f>+'Distribution Trends'!CJ7</f>
        <v>1.2762762762762763</v>
      </c>
      <c r="K12" s="212">
        <f>+'Distribution Trends'!AE7</f>
        <v>1.0510510510510511</v>
      </c>
      <c r="L12" s="212">
        <f>+'Distribution Trends'!AD7</f>
        <v>0.15015015015015015</v>
      </c>
      <c r="M12" s="212">
        <f>+'Distribution Trends'!AF7</f>
        <v>0</v>
      </c>
      <c r="N12" s="214">
        <f>+'Distribution Trends'!BT7</f>
        <v>37.634408602150536</v>
      </c>
      <c r="O12" s="235">
        <f>+'Distribution Trends'!BV7</f>
        <v>44.827586206896555</v>
      </c>
      <c r="P12" s="219"/>
      <c r="Q12" s="153">
        <f t="shared" si="0"/>
        <v>7.9215116279069768</v>
      </c>
      <c r="R12" s="153">
        <f t="shared" si="1"/>
        <v>7.8078078078078068</v>
      </c>
      <c r="S12" s="152"/>
      <c r="T12" s="152"/>
      <c r="U12" s="152"/>
      <c r="V12" s="152"/>
      <c r="W12" s="152"/>
      <c r="X12" s="152"/>
      <c r="Y12" s="152"/>
      <c r="Z12" s="152"/>
      <c r="AA12" s="152"/>
      <c r="AB12" s="152"/>
    </row>
    <row r="13" spans="1:28">
      <c r="A13" s="154" t="s">
        <v>27</v>
      </c>
      <c r="B13" s="154"/>
      <c r="C13" s="260">
        <f>+DATA!O11</f>
        <v>0</v>
      </c>
      <c r="D13" s="211">
        <f>IF(DATA!O11&gt;0,((DATA!O11-DATA!M11)/DATA!M11)*100,)</f>
        <v>0</v>
      </c>
      <c r="E13" s="227">
        <f>+'Distribution Trends'!AA8</f>
        <v>65.577889447236188</v>
      </c>
      <c r="F13" s="227">
        <f>+'Distribution Trends'!BF8</f>
        <v>6.5326633165829149</v>
      </c>
      <c r="G13" s="227">
        <f>+'Distribution Trends'!CH8</f>
        <v>2.512562814070352</v>
      </c>
      <c r="H13" s="214" t="s">
        <v>28</v>
      </c>
      <c r="I13" s="216" t="s">
        <v>28</v>
      </c>
      <c r="J13" s="216" t="s">
        <v>28</v>
      </c>
      <c r="K13" s="216" t="s">
        <v>28</v>
      </c>
      <c r="L13" s="216" t="s">
        <v>28</v>
      </c>
      <c r="M13" s="215" t="s">
        <v>28</v>
      </c>
      <c r="N13" s="216" t="str">
        <f>+'Distribution Trends'!BT8</f>
        <v>NA</v>
      </c>
      <c r="O13" s="235" t="str">
        <f>+'Distribution Trends'!BV8</f>
        <v>NA</v>
      </c>
      <c r="P13" s="219"/>
      <c r="Q13" s="153">
        <f t="shared" si="0"/>
        <v>9.0452261306532673</v>
      </c>
      <c r="R13" s="153" t="e">
        <f t="shared" si="1"/>
        <v>#VALUE!</v>
      </c>
      <c r="S13" s="152"/>
      <c r="T13" s="152"/>
      <c r="U13" s="152"/>
      <c r="V13" s="152"/>
      <c r="W13" s="152"/>
      <c r="X13" s="152"/>
      <c r="Y13" s="152"/>
      <c r="Z13" s="152"/>
      <c r="AA13" s="152"/>
      <c r="AB13" s="152"/>
    </row>
    <row r="14" spans="1:28">
      <c r="A14" s="154" t="s">
        <v>29</v>
      </c>
      <c r="B14" s="154"/>
      <c r="C14" s="260">
        <f>+DATA!O12</f>
        <v>1351</v>
      </c>
      <c r="D14" s="211">
        <f>IF(DATA!O12&gt;0,((DATA!O12-DATA!M12)/DATA!M12)*100,)</f>
        <v>-81.447404559187035</v>
      </c>
      <c r="E14" s="227">
        <f>+'Distribution Trends'!AA9</f>
        <v>54.27080472397693</v>
      </c>
      <c r="F14" s="227">
        <f>+'Distribution Trends'!BF9</f>
        <v>11.567371937639198</v>
      </c>
      <c r="G14" s="227">
        <f>+'Distribution Trends'!CH9</f>
        <v>12.305122494432071</v>
      </c>
      <c r="H14" s="213">
        <f>+'Distribution Trends'!AC9</f>
        <v>46.632124352331608</v>
      </c>
      <c r="I14" s="212">
        <f>+'Distribution Trends'!BH9</f>
        <v>14.253731343283583</v>
      </c>
      <c r="J14" s="212">
        <f>+'Distribution Trends'!CJ9</f>
        <v>15.223880597014924</v>
      </c>
      <c r="K14" s="212">
        <f>+'Distribution Trends'!AE9</f>
        <v>2.8358208955223883</v>
      </c>
      <c r="L14" s="212">
        <f>+'Distribution Trends'!AD9</f>
        <v>0.37313432835820892</v>
      </c>
      <c r="M14" s="212">
        <f>+'Distribution Trends'!AF9</f>
        <v>0</v>
      </c>
      <c r="N14" s="214">
        <f>+'Distribution Trends'!BT9</f>
        <v>6.2575210589651027</v>
      </c>
      <c r="O14" s="235">
        <f>+'Distribution Trends'!BV9</f>
        <v>27.748691099476442</v>
      </c>
      <c r="P14" s="219"/>
      <c r="Q14" s="153">
        <f t="shared" si="0"/>
        <v>23.872494432071271</v>
      </c>
      <c r="R14" s="153">
        <f t="shared" si="1"/>
        <v>29.477611940298509</v>
      </c>
      <c r="S14" s="152"/>
      <c r="T14" s="152"/>
      <c r="U14" s="152"/>
      <c r="V14" s="152"/>
      <c r="W14" s="152"/>
      <c r="X14" s="152"/>
      <c r="Y14" s="152"/>
      <c r="Z14" s="152"/>
      <c r="AA14" s="152"/>
      <c r="AB14" s="152"/>
    </row>
    <row r="15" spans="1:28">
      <c r="A15" s="3" t="s">
        <v>30</v>
      </c>
      <c r="B15" s="3"/>
      <c r="C15" s="258">
        <f>+DATA!O13</f>
        <v>2868</v>
      </c>
      <c r="D15" s="188">
        <f>IF(DATA!O13&gt;0,((DATA!O13-DATA!M13)/DATA!M13)*100,)</f>
        <v>140</v>
      </c>
      <c r="E15" s="226">
        <f>+'Distribution Trends'!AA10</f>
        <v>52.38493723849372</v>
      </c>
      <c r="F15" s="226">
        <f>+'Distribution Trends'!BF10</f>
        <v>18.581081081081081</v>
      </c>
      <c r="G15" s="226">
        <f>+'Distribution Trends'!CH10</f>
        <v>1.1824324324324325</v>
      </c>
      <c r="H15" s="187">
        <f>+'Distribution Trends'!AC10</f>
        <v>57.914923291492329</v>
      </c>
      <c r="I15" s="178">
        <f>+'Distribution Trends'!BH10</f>
        <v>27.680448493342674</v>
      </c>
      <c r="J15" s="178">
        <f>+'Distribution Trends'!CJ10</f>
        <v>1.6818500350385426</v>
      </c>
      <c r="K15" s="178">
        <f>+'Distribution Trends'!AE10</f>
        <v>2.1373510861948142</v>
      </c>
      <c r="L15" s="178">
        <f>+'Distribution Trends'!AD10</f>
        <v>0.35038542396636296</v>
      </c>
      <c r="M15" s="178">
        <f>+'Distribution Trends'!AF10</f>
        <v>0.1401541695865452</v>
      </c>
      <c r="N15" s="192">
        <f>+'Distribution Trends'!BT10</f>
        <v>28.18181818181818</v>
      </c>
      <c r="O15" s="234">
        <f>+'Distribution Trends'!BV10</f>
        <v>40.506329113924053</v>
      </c>
      <c r="P15" s="219"/>
      <c r="Q15" s="153">
        <f t="shared" si="0"/>
        <v>19.763513513513512</v>
      </c>
      <c r="R15" s="153">
        <f t="shared" si="1"/>
        <v>29.362298528381217</v>
      </c>
      <c r="S15" s="152"/>
      <c r="T15" s="152"/>
      <c r="U15" s="152"/>
      <c r="V15" s="152"/>
      <c r="W15" s="152"/>
      <c r="X15" s="152"/>
      <c r="Y15" s="152"/>
      <c r="Z15" s="152"/>
      <c r="AA15" s="152"/>
      <c r="AB15" s="152"/>
    </row>
    <row r="16" spans="1:28">
      <c r="A16" s="3" t="s">
        <v>31</v>
      </c>
      <c r="B16" s="3"/>
      <c r="C16" s="258">
        <f>+DATA!O14</f>
        <v>1520</v>
      </c>
      <c r="D16" s="188">
        <f>IF(DATA!O14&gt;0,((DATA!O14-DATA!M14)/DATA!M14)*100,)</f>
        <v>6.2937062937062942</v>
      </c>
      <c r="E16" s="226">
        <f>+'Distribution Trends'!AA11</f>
        <v>56.22377622377622</v>
      </c>
      <c r="F16" s="226">
        <f>+'Distribution Trends'!BF11</f>
        <v>4.2857142857142856</v>
      </c>
      <c r="G16" s="226">
        <f>+'Distribution Trends'!CH11</f>
        <v>0.5</v>
      </c>
      <c r="H16" s="187">
        <f>+'Distribution Trends'!AC11</f>
        <v>54.736842105263165</v>
      </c>
      <c r="I16" s="178">
        <f>+'Distribution Trends'!BH11</f>
        <v>4.321404456448346</v>
      </c>
      <c r="J16" s="178">
        <f>+'Distribution Trends'!CJ11</f>
        <v>0.33760972316002702</v>
      </c>
      <c r="K16" s="178">
        <f>+'Distribution Trends'!AE11</f>
        <v>1.4179608372721135</v>
      </c>
      <c r="L16" s="178">
        <f>+'Distribution Trends'!AD11</f>
        <v>0.47265361242403781</v>
      </c>
      <c r="M16" s="178">
        <f>+'Distribution Trends'!AF11</f>
        <v>6.7521944632005407E-2</v>
      </c>
      <c r="N16" s="192" t="str">
        <f>+'Distribution Trends'!BT11</f>
        <v>NA</v>
      </c>
      <c r="O16" s="234" t="str">
        <f>+'Distribution Trends'!BV11</f>
        <v>NA</v>
      </c>
      <c r="P16" s="219"/>
      <c r="Q16" s="153">
        <f t="shared" si="0"/>
        <v>4.7857142857142856</v>
      </c>
      <c r="R16" s="153">
        <f t="shared" si="1"/>
        <v>4.6590141796083735</v>
      </c>
      <c r="S16" s="152"/>
      <c r="T16" s="152"/>
      <c r="U16" s="152"/>
      <c r="V16" s="152"/>
      <c r="W16" s="152"/>
      <c r="X16" s="152"/>
      <c r="Y16" s="152"/>
      <c r="Z16" s="152"/>
      <c r="AA16" s="152"/>
      <c r="AB16" s="152"/>
    </row>
    <row r="17" spans="1:28">
      <c r="A17" s="3" t="s">
        <v>32</v>
      </c>
      <c r="B17" s="3"/>
      <c r="C17" s="258">
        <f>+DATA!O15</f>
        <v>1413</v>
      </c>
      <c r="D17" s="188">
        <f>IF(DATA!O15&gt;0,((DATA!O15-DATA!M15)/DATA!M15)*100,)</f>
        <v>26.499552372426145</v>
      </c>
      <c r="E17" s="178">
        <f>+'Distribution Trends'!AA12</f>
        <v>58.728737690241715</v>
      </c>
      <c r="F17" s="178">
        <f>+'Distribution Trends'!BF12</f>
        <v>25.341841385597082</v>
      </c>
      <c r="G17" s="178">
        <f>+'Distribution Trends'!CH12</f>
        <v>2.7347310847766639</v>
      </c>
      <c r="H17" s="187">
        <f>+'Distribution Trends'!AC12</f>
        <v>59.164897381457891</v>
      </c>
      <c r="I17" s="178">
        <f>+'Distribution Trends'!BH12</f>
        <v>24.78448275862069</v>
      </c>
      <c r="J17" s="178">
        <f>+'Distribution Trends'!CJ12</f>
        <v>2.8017241379310347</v>
      </c>
      <c r="K17" s="178">
        <f>+'Distribution Trends'!AE12</f>
        <v>1.3649425287356323</v>
      </c>
      <c r="L17" s="178">
        <f>+'Distribution Trends'!AD12</f>
        <v>0.35919540229885055</v>
      </c>
      <c r="M17" s="178">
        <f>+'Distribution Trends'!AF12</f>
        <v>0.14367816091954022</v>
      </c>
      <c r="N17" s="192">
        <f>+'Distribution Trends'!BT12</f>
        <v>26.258992805755394</v>
      </c>
      <c r="O17" s="234">
        <f>+'Distribution Trends'!BV12</f>
        <v>35.94202898550725</v>
      </c>
      <c r="P17" s="219"/>
      <c r="Q17" s="153">
        <f t="shared" si="0"/>
        <v>28.076572470373748</v>
      </c>
      <c r="R17" s="153">
        <f t="shared" si="1"/>
        <v>27.586206896551726</v>
      </c>
      <c r="S17" s="152"/>
      <c r="T17" s="152"/>
      <c r="U17" s="152"/>
      <c r="V17" s="152"/>
      <c r="W17" s="152"/>
      <c r="X17" s="152"/>
      <c r="Y17" s="152"/>
      <c r="Z17" s="152"/>
      <c r="AA17" s="152"/>
      <c r="AB17" s="152"/>
    </row>
    <row r="18" spans="1:28">
      <c r="A18" s="3" t="s">
        <v>33</v>
      </c>
      <c r="B18" s="3"/>
      <c r="C18" s="258">
        <f>+DATA!O16</f>
        <v>2444</v>
      </c>
      <c r="D18" s="188">
        <f>IF(DATA!O16&gt;0,((DATA!O16-DATA!M16)/DATA!M16)*100,)</f>
        <v>-2.435129740518962</v>
      </c>
      <c r="E18" s="178">
        <f>+'Distribution Trends'!AA13</f>
        <v>62.035928143712567</v>
      </c>
      <c r="F18" s="178">
        <f>+'Distribution Trends'!BF13</f>
        <v>16.963915387805891</v>
      </c>
      <c r="G18" s="178">
        <f>+'Distribution Trends'!CH13</f>
        <v>2.8618830360846124</v>
      </c>
      <c r="H18" s="187">
        <f>+'Distribution Trends'!AC13</f>
        <v>62.070376432078554</v>
      </c>
      <c r="I18" s="178">
        <f>+'Distribution Trends'!BH13</f>
        <v>19.2551840880237</v>
      </c>
      <c r="J18" s="178">
        <f>+'Distribution Trends'!CJ13</f>
        <v>3.004655099449852</v>
      </c>
      <c r="K18" s="178">
        <f>+'Distribution Trends'!AE13</f>
        <v>5.4591620820990272</v>
      </c>
      <c r="L18" s="178">
        <f>+'Distribution Trends'!AD13</f>
        <v>0.25391451544646637</v>
      </c>
      <c r="M18" s="178">
        <f>+'Distribution Trends'!AF13</f>
        <v>0</v>
      </c>
      <c r="N18" s="192">
        <f>+'Distribution Trends'!BT13</f>
        <v>39.119804400977998</v>
      </c>
      <c r="O18" s="234">
        <f>+'Distribution Trends'!BV13</f>
        <v>38.461538461538467</v>
      </c>
      <c r="P18" s="219"/>
      <c r="Q18" s="153">
        <f t="shared" si="0"/>
        <v>19.825798423890504</v>
      </c>
      <c r="R18" s="153">
        <f t="shared" si="1"/>
        <v>22.259839187473553</v>
      </c>
      <c r="S18" s="152"/>
      <c r="T18" s="152"/>
      <c r="U18" s="152"/>
      <c r="V18" s="152"/>
      <c r="W18" s="152"/>
      <c r="X18" s="152"/>
      <c r="Y18" s="152"/>
      <c r="Z18" s="152"/>
      <c r="AA18" s="152"/>
      <c r="AB18" s="152"/>
    </row>
    <row r="19" spans="1:28">
      <c r="A19" s="154" t="s">
        <v>34</v>
      </c>
      <c r="B19" s="154"/>
      <c r="C19" s="260">
        <f>+DATA!O17</f>
        <v>2242</v>
      </c>
      <c r="D19" s="211">
        <f>IF(DATA!O17&gt;0,((DATA!O17-DATA!M17)/DATA!M17)*100,)</f>
        <v>-3.1951640759930915</v>
      </c>
      <c r="E19" s="212">
        <f>+'Distribution Trends'!AA14</f>
        <v>62.607944732297064</v>
      </c>
      <c r="F19" s="212">
        <f>+'Distribution Trends'!BF14</f>
        <v>14.87603305785124</v>
      </c>
      <c r="G19" s="212">
        <f>+'Distribution Trends'!CH14</f>
        <v>0.34797738147020446</v>
      </c>
      <c r="H19" s="213">
        <f>+'Distribution Trends'!AC14</f>
        <v>62.756467439785901</v>
      </c>
      <c r="I19" s="212">
        <f>+'Distribution Trends'!BH14</f>
        <v>17.24604966139955</v>
      </c>
      <c r="J19" s="212">
        <f>+'Distribution Trends'!CJ14</f>
        <v>0.58690744920993221</v>
      </c>
      <c r="K19" s="212">
        <f>+'Distribution Trends'!AE14</f>
        <v>0.85778781038374718</v>
      </c>
      <c r="L19" s="212">
        <f>+'Distribution Trends'!AD14</f>
        <v>9.0293453724604955E-2</v>
      </c>
      <c r="M19" s="212">
        <f>+'Distribution Trends'!AF14</f>
        <v>9.0293453724604955E-2</v>
      </c>
      <c r="N19" s="214">
        <f>+'Distribution Trends'!BT14</f>
        <v>61.111111111111114</v>
      </c>
      <c r="O19" s="235">
        <f>+'Distribution Trends'!BV14</f>
        <v>60.994764397905755</v>
      </c>
      <c r="P19" s="219"/>
      <c r="Q19" s="153">
        <f t="shared" si="0"/>
        <v>15.224010439321445</v>
      </c>
      <c r="R19" s="153">
        <f t="shared" si="1"/>
        <v>17.832957110609481</v>
      </c>
      <c r="S19" s="152"/>
      <c r="T19" s="152"/>
      <c r="U19" s="152"/>
      <c r="V19" s="152"/>
      <c r="W19" s="152"/>
      <c r="X19" s="152"/>
      <c r="Y19" s="152"/>
      <c r="Z19" s="152"/>
      <c r="AA19" s="152"/>
      <c r="AB19" s="152"/>
    </row>
    <row r="20" spans="1:28">
      <c r="A20" s="154" t="s">
        <v>35</v>
      </c>
      <c r="B20" s="154"/>
      <c r="C20" s="260">
        <f>+DATA!O18</f>
        <v>6411</v>
      </c>
      <c r="D20" s="211">
        <f>IF(DATA!O18&gt;0,((DATA!O18-DATA!M18)/DATA!M18)*100,)</f>
        <v>-0.75851393188854488</v>
      </c>
      <c r="E20" s="212">
        <f>+'Distribution Trends'!AA15</f>
        <v>57.972136222910223</v>
      </c>
      <c r="F20" s="212">
        <f>+'Distribution Trends'!BF15</f>
        <v>10.616277246354084</v>
      </c>
      <c r="G20" s="212">
        <f>+'Distribution Trends'!CH15</f>
        <v>1.6779049709894935</v>
      </c>
      <c r="H20" s="213">
        <f>+'Distribution Trends'!AC15</f>
        <v>58.47761659647481</v>
      </c>
      <c r="I20" s="212">
        <f>+'Distribution Trends'!BH15</f>
        <v>10.99234205488194</v>
      </c>
      <c r="J20" s="212">
        <f>+'Distribution Trends'!CJ15</f>
        <v>2.026164645820038</v>
      </c>
      <c r="K20" s="212">
        <f>+'Distribution Trends'!AE15</f>
        <v>1.3401403956604978</v>
      </c>
      <c r="L20" s="212">
        <f>+'Distribution Trends'!AD15</f>
        <v>1.0848755583918315</v>
      </c>
      <c r="M20" s="212">
        <f>+'Distribution Trends'!AF15</f>
        <v>0.17549457562220802</v>
      </c>
      <c r="N20" s="214">
        <f>+'Distribution Trends'!BT15</f>
        <v>4.2836041358936487</v>
      </c>
      <c r="O20" s="235">
        <f>+'Distribution Trends'!BV15</f>
        <v>3.483309143686502</v>
      </c>
      <c r="P20" s="219"/>
      <c r="Q20" s="153">
        <f t="shared" si="0"/>
        <v>12.294182217343577</v>
      </c>
      <c r="R20" s="153">
        <f t="shared" si="1"/>
        <v>13.018506700701977</v>
      </c>
      <c r="S20" s="152"/>
      <c r="T20" s="152"/>
      <c r="U20" s="152"/>
      <c r="V20" s="152"/>
      <c r="W20" s="152"/>
      <c r="X20" s="152"/>
      <c r="Y20" s="152"/>
      <c r="Z20" s="152"/>
      <c r="AA20" s="152"/>
      <c r="AB20" s="152"/>
    </row>
    <row r="21" spans="1:28">
      <c r="A21" s="154" t="s">
        <v>36</v>
      </c>
      <c r="B21" s="154"/>
      <c r="C21" s="260">
        <f>+DATA!O19</f>
        <v>1441</v>
      </c>
      <c r="D21" s="211">
        <f>IF(DATA!O19&gt;0,((DATA!O19-DATA!M19)/DATA!M19)*100,)</f>
        <v>1.0518934081346423</v>
      </c>
      <c r="E21" s="212">
        <f>+'Distribution Trends'!AA16</f>
        <v>57.784011220196355</v>
      </c>
      <c r="F21" s="212">
        <f>+'Distribution Trends'!BF16</f>
        <v>4.4002838892831795</v>
      </c>
      <c r="G21" s="212">
        <f>+'Distribution Trends'!CH16</f>
        <v>2.6969481902058199</v>
      </c>
      <c r="H21" s="213">
        <f>+'Distribution Trends'!AC16</f>
        <v>59.680777238029151</v>
      </c>
      <c r="I21" s="212">
        <f>+'Distribution Trends'!BH16</f>
        <v>5.2631578947368416</v>
      </c>
      <c r="J21" s="212">
        <f>+'Distribution Trends'!CJ16</f>
        <v>2.3859649122807016</v>
      </c>
      <c r="K21" s="212">
        <f>+'Distribution Trends'!AE16</f>
        <v>1.8947368421052633</v>
      </c>
      <c r="L21" s="212">
        <f>+'Distribution Trends'!AD16</f>
        <v>6.3157894736842106</v>
      </c>
      <c r="M21" s="212">
        <f>+'Distribution Trends'!AF16</f>
        <v>0.2807017543859649</v>
      </c>
      <c r="N21" s="214" t="str">
        <f>+'Distribution Trends'!BT16</f>
        <v>NA</v>
      </c>
      <c r="O21" s="235" t="str">
        <f>+'Distribution Trends'!BV16</f>
        <v>NA</v>
      </c>
      <c r="P21" s="219"/>
      <c r="Q21" s="153">
        <f t="shared" si="0"/>
        <v>7.0972320794889994</v>
      </c>
      <c r="R21" s="153">
        <f t="shared" si="1"/>
        <v>7.6491228070175428</v>
      </c>
      <c r="S21" s="152"/>
      <c r="T21" s="152"/>
      <c r="U21" s="152"/>
      <c r="V21" s="152"/>
      <c r="W21" s="152"/>
      <c r="X21" s="152"/>
      <c r="Y21" s="152"/>
      <c r="Z21" s="152"/>
      <c r="AA21" s="152"/>
      <c r="AB21" s="152"/>
    </row>
    <row r="22" spans="1:28">
      <c r="A22" s="154" t="s">
        <v>37</v>
      </c>
      <c r="B22" s="154"/>
      <c r="C22" s="260">
        <f>+DATA!O20</f>
        <v>1667</v>
      </c>
      <c r="D22" s="211">
        <f>IF(DATA!O20&gt;0,((DATA!O20-DATA!M20)/DATA!M20)*100,)</f>
        <v>-18.523949169110459</v>
      </c>
      <c r="E22" s="212">
        <f>+'Distribution Trends'!AA17</f>
        <v>55.278592375366564</v>
      </c>
      <c r="F22" s="212">
        <f>+'Distribution Trends'!BF17</f>
        <v>13.907933398628794</v>
      </c>
      <c r="G22" s="212">
        <f>+'Distribution Trends'!CH17</f>
        <v>1.9588638589618024</v>
      </c>
      <c r="H22" s="213">
        <f>+'Distribution Trends'!AC17</f>
        <v>55.548890221955602</v>
      </c>
      <c r="I22" s="212">
        <f>+'Distribution Trends'!BH17</f>
        <v>15.157004830917876</v>
      </c>
      <c r="J22" s="212">
        <f>+'Distribution Trends'!CJ17</f>
        <v>1.9927536231884055</v>
      </c>
      <c r="K22" s="212">
        <f>+'Distribution Trends'!AE17</f>
        <v>2.5966183574879227</v>
      </c>
      <c r="L22" s="212">
        <f>+'Distribution Trends'!AD17</f>
        <v>0.30193236714975846</v>
      </c>
      <c r="M22" s="212">
        <f>+'Distribution Trends'!AF17</f>
        <v>6.0386473429951688E-2</v>
      </c>
      <c r="N22" s="214">
        <f>+'Distribution Trends'!BT17</f>
        <v>12.676056338028168</v>
      </c>
      <c r="O22" s="235">
        <f>+'Distribution Trends'!BV17</f>
        <v>18.326693227091635</v>
      </c>
      <c r="P22" s="219"/>
      <c r="Q22" s="153">
        <f t="shared" si="0"/>
        <v>15.866797257590596</v>
      </c>
      <c r="R22" s="153">
        <f t="shared" si="1"/>
        <v>17.14975845410628</v>
      </c>
      <c r="S22" s="152"/>
      <c r="T22" s="152"/>
      <c r="U22" s="152"/>
      <c r="V22" s="152"/>
      <c r="W22" s="152"/>
      <c r="X22" s="152"/>
      <c r="Y22" s="152"/>
      <c r="Z22" s="152"/>
      <c r="AA22" s="152"/>
      <c r="AB22" s="152"/>
    </row>
    <row r="23" spans="1:28">
      <c r="A23" s="3" t="s">
        <v>38</v>
      </c>
      <c r="B23" s="3"/>
      <c r="C23" s="258">
        <f>+DATA!O21</f>
        <v>2395</v>
      </c>
      <c r="D23" s="188">
        <f>IF(DATA!O21&gt;0,((DATA!O21-DATA!M21)/DATA!M21)*100,)</f>
        <v>30.660120021822152</v>
      </c>
      <c r="E23" s="178">
        <f>+'Distribution Trends'!AA18</f>
        <v>57.883251500272777</v>
      </c>
      <c r="F23" s="178">
        <f>+'Distribution Trends'!BF18</f>
        <v>8.6543830262423231</v>
      </c>
      <c r="G23" s="178">
        <f>+'Distribution Trends'!CH18</f>
        <v>1.7308766052484645</v>
      </c>
      <c r="H23" s="187">
        <f>+'Distribution Trends'!AC18</f>
        <v>52.526096033402922</v>
      </c>
      <c r="I23" s="178">
        <f>+'Distribution Trends'!BH18</f>
        <v>8.2308018667798049</v>
      </c>
      <c r="J23" s="178">
        <f>+'Distribution Trends'!CJ18</f>
        <v>1.7819261773440815</v>
      </c>
      <c r="K23" s="178">
        <f>+'Distribution Trends'!AE18</f>
        <v>1.6122189223589309</v>
      </c>
      <c r="L23" s="178">
        <f>+'Distribution Trends'!AD18</f>
        <v>0.29698769622401361</v>
      </c>
      <c r="M23" s="178">
        <f>+'Distribution Trends'!AF18</f>
        <v>8.4853627492575301E-2</v>
      </c>
      <c r="N23" s="192">
        <f>+'Distribution Trends'!BT18</f>
        <v>40</v>
      </c>
      <c r="O23" s="234">
        <f>+'Distribution Trends'!BV18</f>
        <v>48.96907216494845</v>
      </c>
      <c r="P23" s="219"/>
      <c r="Q23" s="153">
        <f t="shared" si="0"/>
        <v>10.385259631490788</v>
      </c>
      <c r="R23" s="153">
        <f t="shared" si="1"/>
        <v>10.012728044123886</v>
      </c>
      <c r="S23" s="152"/>
      <c r="T23" s="152"/>
      <c r="U23" s="152"/>
      <c r="V23" s="152"/>
      <c r="W23" s="152"/>
      <c r="X23" s="152"/>
      <c r="Y23" s="152"/>
      <c r="Z23" s="152"/>
      <c r="AA23" s="152"/>
      <c r="AB23" s="152"/>
    </row>
    <row r="24" spans="1:28">
      <c r="A24" s="3" t="s">
        <v>39</v>
      </c>
      <c r="B24" s="3"/>
      <c r="C24" s="258">
        <f>+DATA!O22</f>
        <v>7818</v>
      </c>
      <c r="D24" s="188">
        <f>IF(DATA!O22&gt;0,((DATA!O22-DATA!M22)/DATA!M22)*100,)</f>
        <v>-39.479795633999068</v>
      </c>
      <c r="E24" s="178">
        <f>+'Distribution Trends'!AA19</f>
        <v>52.206223873664662</v>
      </c>
      <c r="F24" s="178">
        <f>+'Distribution Trends'!BF19</f>
        <v>8.5179675878806851</v>
      </c>
      <c r="G24" s="178">
        <f>+'Distribution Trends'!CH19</f>
        <v>17.591795192985202</v>
      </c>
      <c r="H24" s="187">
        <f>+'Distribution Trends'!AC19</f>
        <v>52.622154003581478</v>
      </c>
      <c r="I24" s="178">
        <f>+'Distribution Trends'!BH19</f>
        <v>8.4993531694695985</v>
      </c>
      <c r="J24" s="178">
        <f>+'Distribution Trends'!CJ19</f>
        <v>17.839586028460545</v>
      </c>
      <c r="K24" s="178">
        <f>+'Distribution Trends'!AE19</f>
        <v>3.6481241914618372</v>
      </c>
      <c r="L24" s="178">
        <f>+'Distribution Trends'!AD19</f>
        <v>0.42690815006468308</v>
      </c>
      <c r="M24" s="178">
        <f>+'Distribution Trends'!AF19</f>
        <v>0.18111254851228978</v>
      </c>
      <c r="N24" s="192">
        <f>+'Distribution Trends'!BT19</f>
        <v>3.6764705882352944</v>
      </c>
      <c r="O24" s="234" t="str">
        <f>+'Distribution Trends'!BV19</f>
        <v>NA</v>
      </c>
      <c r="P24" s="219"/>
      <c r="Q24" s="153">
        <f t="shared" si="0"/>
        <v>26.109762780865886</v>
      </c>
      <c r="R24" s="153">
        <f t="shared" si="1"/>
        <v>26.338939197930145</v>
      </c>
      <c r="S24" s="152"/>
      <c r="T24" s="152"/>
      <c r="U24" s="152"/>
      <c r="V24" s="152"/>
      <c r="W24" s="152"/>
      <c r="X24" s="152"/>
      <c r="Y24" s="152"/>
      <c r="Z24" s="152"/>
      <c r="AA24" s="152"/>
      <c r="AB24" s="152"/>
    </row>
    <row r="25" spans="1:28">
      <c r="A25" s="3" t="s">
        <v>40</v>
      </c>
      <c r="B25" s="3"/>
      <c r="C25" s="258">
        <f>+DATA!O23</f>
        <v>2104</v>
      </c>
      <c r="D25" s="188">
        <f>IF(DATA!O23&gt;0,((DATA!O23-DATA!M23)/DATA!M23)*100,)</f>
        <v>-6.6962305986696222</v>
      </c>
      <c r="E25" s="178">
        <f>+'Distribution Trends'!AA20</f>
        <v>56.09756097560976</v>
      </c>
      <c r="F25" s="178">
        <f>+'Distribution Trends'!BF20</f>
        <v>10.337178349600711</v>
      </c>
      <c r="G25" s="178">
        <f>+'Distribution Trends'!CH20</f>
        <v>1.9520851818988465</v>
      </c>
      <c r="H25" s="187">
        <f>+'Distribution Trends'!AC20</f>
        <v>57.794676806083643</v>
      </c>
      <c r="I25" s="178">
        <f>+'Distribution Trends'!BH20</f>
        <v>10.841654778887303</v>
      </c>
      <c r="J25" s="178">
        <f>+'Distribution Trends'!CJ20</f>
        <v>1.9971469329529243</v>
      </c>
      <c r="K25" s="178">
        <f>+'Distribution Trends'!AE20</f>
        <v>5.8487874465049927</v>
      </c>
      <c r="L25" s="178">
        <f>+'Distribution Trends'!AD20</f>
        <v>0.14265335235378032</v>
      </c>
      <c r="M25" s="178">
        <f>+'Distribution Trends'!AF20</f>
        <v>0</v>
      </c>
      <c r="N25" s="192" t="str">
        <f>+'Distribution Trends'!BT20</f>
        <v>NA</v>
      </c>
      <c r="O25" s="234" t="str">
        <f>+'Distribution Trends'!BV20</f>
        <v>NA</v>
      </c>
      <c r="P25" s="219"/>
      <c r="Q25" s="153">
        <f t="shared" si="0"/>
        <v>12.289263531499557</v>
      </c>
      <c r="R25" s="153">
        <f t="shared" si="1"/>
        <v>12.838801711840228</v>
      </c>
      <c r="S25" s="152"/>
      <c r="T25" s="152"/>
      <c r="U25" s="152"/>
      <c r="V25" s="152"/>
      <c r="W25" s="152"/>
      <c r="X25" s="152"/>
      <c r="Y25" s="152"/>
      <c r="Z25" s="152"/>
      <c r="AA25" s="152"/>
      <c r="AB25" s="152"/>
    </row>
    <row r="26" spans="1:28">
      <c r="A26" s="3" t="s">
        <v>41</v>
      </c>
      <c r="B26" s="3"/>
      <c r="C26" s="269">
        <f>+DATA!O24</f>
        <v>506</v>
      </c>
      <c r="D26" s="270">
        <f>IF(DATA!O24&gt;0,((DATA!O24-DATA!M24)/DATA!M24)*100,)</f>
        <v>-17.857142857142858</v>
      </c>
      <c r="E26" s="178">
        <f>+'Distribution Trends'!AA21</f>
        <v>61.201298701298704</v>
      </c>
      <c r="F26" s="178">
        <f>+'Distribution Trends'!BF21</f>
        <v>1.7361111111111112</v>
      </c>
      <c r="G26" s="178">
        <f>+'Distribution Trends'!CH21</f>
        <v>0.52083333333333326</v>
      </c>
      <c r="H26" s="187">
        <f>+'Distribution Trends'!AC21</f>
        <v>59.683794466403164</v>
      </c>
      <c r="I26" s="178">
        <f>+'Distribution Trends'!BH21</f>
        <v>2.1782178217821779</v>
      </c>
      <c r="J26" s="178">
        <f>+'Distribution Trends'!CJ21</f>
        <v>0.79207920792079212</v>
      </c>
      <c r="K26" s="178">
        <f>+'Distribution Trends'!AE21</f>
        <v>0.99009900990099009</v>
      </c>
      <c r="L26" s="178">
        <f>+'Distribution Trends'!AD21</f>
        <v>0</v>
      </c>
      <c r="M26" s="178">
        <f>+'Distribution Trends'!AF21</f>
        <v>0</v>
      </c>
      <c r="N26" s="192" t="str">
        <f>+'Distribution Trends'!BT21</f>
        <v>NA</v>
      </c>
      <c r="O26" s="234" t="str">
        <f>+'Distribution Trends'!BV21</f>
        <v>NA</v>
      </c>
      <c r="P26" s="219"/>
      <c r="Q26" s="153">
        <f t="shared" si="0"/>
        <v>2.2569444444444446</v>
      </c>
      <c r="R26" s="153">
        <f t="shared" si="1"/>
        <v>2.9702970297029703</v>
      </c>
      <c r="S26" s="152"/>
      <c r="T26" s="152"/>
      <c r="U26" s="152"/>
      <c r="V26" s="152"/>
      <c r="W26" s="152"/>
      <c r="X26" s="152"/>
      <c r="Y26" s="152"/>
      <c r="Z26" s="152"/>
      <c r="AA26" s="152"/>
      <c r="AB26" s="152"/>
    </row>
    <row r="27" spans="1:28">
      <c r="A27" s="193" t="s">
        <v>42</v>
      </c>
      <c r="B27" s="194"/>
      <c r="C27" s="258">
        <f>+DATA!O25</f>
        <v>24790</v>
      </c>
      <c r="D27" s="188">
        <f>IF(DATA!O25&gt;0,((DATA!O25-DATA!M25)/DATA!M25)*100,)</f>
        <v>-26.693674778957327</v>
      </c>
      <c r="E27" s="195">
        <f>+'Distribution Trends'!AA22</f>
        <v>53.573646390868504</v>
      </c>
      <c r="F27" s="195">
        <f>+'Distribution Trends'!BF22</f>
        <v>4.4985388298203075</v>
      </c>
      <c r="G27" s="195">
        <f>+'Distribution Trends'!CH22</f>
        <v>12.696636199713984</v>
      </c>
      <c r="H27" s="196">
        <f>+'Distribution Trends'!AC22</f>
        <v>54.413069786204119</v>
      </c>
      <c r="I27" s="195">
        <f>+'Distribution Trends'!BH22</f>
        <v>4.9411260971954611</v>
      </c>
      <c r="J27" s="195">
        <f>+'Distribution Trends'!CJ22</f>
        <v>15.675444230357524</v>
      </c>
      <c r="K27" s="195">
        <f>+'Distribution Trends'!AE22</f>
        <v>9.4455148790408909</v>
      </c>
      <c r="L27" s="195">
        <f>+'Distribution Trends'!AD22</f>
        <v>0.96339113680154131</v>
      </c>
      <c r="M27" s="195">
        <f>+'Distribution Trends'!AF22</f>
        <v>0.65082423463926353</v>
      </c>
      <c r="N27" s="197">
        <f>+'Distribution Trends'!BT22</f>
        <v>2.349689011748445</v>
      </c>
      <c r="O27" s="236" t="str">
        <f>+'Distribution Trends'!BV22</f>
        <v>NA</v>
      </c>
      <c r="P27" s="219"/>
      <c r="Q27" s="198">
        <f t="shared" si="0"/>
        <v>17.19517502953429</v>
      </c>
      <c r="R27" s="199">
        <f t="shared" si="1"/>
        <v>20.616570327552985</v>
      </c>
      <c r="S27" s="152"/>
      <c r="T27" s="152"/>
      <c r="U27" s="152"/>
      <c r="V27" s="152"/>
      <c r="W27" s="152"/>
      <c r="X27" s="152"/>
      <c r="Y27" s="152"/>
      <c r="Z27" s="152"/>
      <c r="AA27" s="152"/>
      <c r="AB27" s="152"/>
    </row>
    <row r="28" spans="1:28">
      <c r="A28" s="200" t="s">
        <v>24</v>
      </c>
      <c r="B28" s="3"/>
      <c r="C28" s="259">
        <f>+DATA!O26</f>
        <v>25.946160931089342</v>
      </c>
      <c r="D28" s="188"/>
      <c r="E28" s="178"/>
      <c r="F28" s="178"/>
      <c r="G28" s="178"/>
      <c r="H28" s="187"/>
      <c r="I28" s="178"/>
      <c r="J28" s="178"/>
      <c r="K28" s="178"/>
      <c r="L28" s="178"/>
      <c r="M28" s="178"/>
      <c r="N28" s="192"/>
      <c r="O28" s="234"/>
      <c r="P28" s="219"/>
      <c r="Q28" s="153"/>
      <c r="R28" s="201"/>
      <c r="S28" s="152"/>
      <c r="T28" s="152"/>
      <c r="U28" s="152"/>
      <c r="V28" s="152"/>
      <c r="W28" s="152"/>
      <c r="X28" s="152"/>
      <c r="Y28" s="152"/>
      <c r="Z28" s="152"/>
      <c r="AA28" s="152"/>
      <c r="AB28" s="152"/>
    </row>
    <row r="29" spans="1:28" ht="12.75" customHeight="1">
      <c r="A29" s="202" t="s">
        <v>43</v>
      </c>
      <c r="B29" s="203"/>
      <c r="C29" s="260" t="s">
        <v>28</v>
      </c>
      <c r="D29" s="211">
        <f>IF(DATA!O27&gt;0,((DATA!O27-DATA!M27)/DATA!M27)*100,)</f>
        <v>0</v>
      </c>
      <c r="E29" s="212">
        <f>+'Distribution Trends'!AA24</f>
        <v>36.363636363636367</v>
      </c>
      <c r="F29" s="212">
        <f>+'Distribution Trends'!BF24</f>
        <v>9.0909090909090917</v>
      </c>
      <c r="G29" s="212">
        <f>+'Distribution Trends'!CH24</f>
        <v>0</v>
      </c>
      <c r="H29" s="214" t="s">
        <v>28</v>
      </c>
      <c r="I29" s="216" t="s">
        <v>28</v>
      </c>
      <c r="J29" s="216" t="s">
        <v>28</v>
      </c>
      <c r="K29" s="216" t="s">
        <v>28</v>
      </c>
      <c r="L29" s="216" t="s">
        <v>28</v>
      </c>
      <c r="M29" s="215" t="s">
        <v>28</v>
      </c>
      <c r="N29" s="214" t="str">
        <f>+'Distribution Trends'!BT24</f>
        <v>NA</v>
      </c>
      <c r="O29" s="235" t="str">
        <f>+'Distribution Trends'!BV24</f>
        <v>NA</v>
      </c>
      <c r="P29" s="219"/>
      <c r="Q29" s="204" t="s">
        <v>28</v>
      </c>
      <c r="R29" s="205" t="s">
        <v>28</v>
      </c>
      <c r="S29" s="152"/>
      <c r="T29" s="152"/>
      <c r="U29" s="152"/>
      <c r="V29" s="152"/>
      <c r="W29" s="152"/>
      <c r="X29" s="152"/>
      <c r="Y29" s="152"/>
      <c r="Z29" s="152"/>
      <c r="AA29" s="152"/>
      <c r="AB29" s="152"/>
    </row>
    <row r="30" spans="1:28" ht="12.75" customHeight="1">
      <c r="A30" s="206" t="s">
        <v>44</v>
      </c>
      <c r="B30" s="154"/>
      <c r="C30" s="260">
        <f>+DATA!O28</f>
        <v>2385</v>
      </c>
      <c r="D30" s="211">
        <f>IF(DATA!O28&gt;0,((DATA!O28-DATA!M28)/DATA!M28)*100,)</f>
        <v>-6.5072520580164648</v>
      </c>
      <c r="E30" s="212">
        <f>+'Distribution Trends'!AA25</f>
        <v>53.782830262642101</v>
      </c>
      <c r="F30" s="212">
        <f>+'Distribution Trends'!BF25</f>
        <v>3.8030424339471578</v>
      </c>
      <c r="G30" s="212">
        <f>+'Distribution Trends'!CH25</f>
        <v>9.6877502001601279</v>
      </c>
      <c r="H30" s="213">
        <f>+'Distribution Trends'!AC25</f>
        <v>54.507337526205447</v>
      </c>
      <c r="I30" s="212">
        <f>+'Distribution Trends'!BH25</f>
        <v>3.7505451373746181</v>
      </c>
      <c r="J30" s="212">
        <f>+'Distribution Trends'!CJ25</f>
        <v>10.77191452245966</v>
      </c>
      <c r="K30" s="212">
        <f>+'Distribution Trends'!AE25</f>
        <v>4.0122110771914521</v>
      </c>
      <c r="L30" s="212">
        <f>+'Distribution Trends'!AD25</f>
        <v>1.0902747492368077</v>
      </c>
      <c r="M30" s="212">
        <f>+'Distribution Trends'!AF25</f>
        <v>0.21805494984736151</v>
      </c>
      <c r="N30" s="214" t="str">
        <f>+'Distribution Trends'!BT25</f>
        <v>NA</v>
      </c>
      <c r="O30" s="235" t="str">
        <f>+'Distribution Trends'!BV25</f>
        <v>NA</v>
      </c>
      <c r="P30" s="219"/>
      <c r="Q30" s="153">
        <f t="shared" si="0"/>
        <v>13.490792634107287</v>
      </c>
      <c r="R30" s="201">
        <f t="shared" si="1"/>
        <v>14.522459659834279</v>
      </c>
      <c r="S30" s="152"/>
      <c r="T30" s="152"/>
      <c r="U30" s="152"/>
      <c r="V30" s="152"/>
      <c r="W30" s="152"/>
      <c r="X30" s="152"/>
      <c r="Y30" s="152"/>
      <c r="Z30" s="152"/>
      <c r="AA30" s="152"/>
      <c r="AB30" s="152"/>
    </row>
    <row r="31" spans="1:28" ht="12.75" customHeight="1">
      <c r="A31" s="206" t="s">
        <v>45</v>
      </c>
      <c r="B31" s="154"/>
      <c r="C31" s="260">
        <f>+DATA!O29</f>
        <v>16784</v>
      </c>
      <c r="D31" s="211">
        <f>IF(DATA!O29&gt;0,((DATA!O29-DATA!M29)/DATA!M29)*100,)</f>
        <v>-14.797705467282604</v>
      </c>
      <c r="E31" s="212">
        <f>+'Distribution Trends'!AA26</f>
        <v>54.647444032692015</v>
      </c>
      <c r="F31" s="212">
        <f>+'Distribution Trends'!BF26</f>
        <v>6.1042561287166386</v>
      </c>
      <c r="G31" s="212">
        <f>+'Distribution Trends'!CH26</f>
        <v>17.33978366037941</v>
      </c>
      <c r="H31" s="213">
        <f>+'Distribution Trends'!AC26</f>
        <v>55.362249761677788</v>
      </c>
      <c r="I31" s="212">
        <f>+'Distribution Trends'!BH26</f>
        <v>6.3616641143440527</v>
      </c>
      <c r="J31" s="212">
        <f>+'Distribution Trends'!CJ26</f>
        <v>19.218989280245022</v>
      </c>
      <c r="K31" s="212">
        <f>+'Distribution Trends'!AE26</f>
        <v>11.019652884124554</v>
      </c>
      <c r="L31" s="212">
        <f>+'Distribution Trends'!AD26</f>
        <v>0.6827462991322103</v>
      </c>
      <c r="M31" s="212">
        <f>+'Distribution Trends'!AF26</f>
        <v>0.56151097498723834</v>
      </c>
      <c r="N31" s="214">
        <f>+'Distribution Trends'!BT26</f>
        <v>3.0276046304541406</v>
      </c>
      <c r="O31" s="235" t="str">
        <f>+'Distribution Trends'!BV26</f>
        <v>NA</v>
      </c>
      <c r="P31" s="219"/>
      <c r="Q31" s="153">
        <f t="shared" si="0"/>
        <v>23.444039789096049</v>
      </c>
      <c r="R31" s="201">
        <f t="shared" si="1"/>
        <v>25.580653394589074</v>
      </c>
      <c r="S31" s="152"/>
      <c r="T31" s="152"/>
      <c r="U31" s="152"/>
      <c r="V31" s="152"/>
      <c r="W31" s="152"/>
      <c r="X31" s="152"/>
      <c r="Y31" s="152"/>
      <c r="Z31" s="152"/>
      <c r="AA31" s="152"/>
      <c r="AB31" s="152"/>
    </row>
    <row r="32" spans="1:28" ht="12.75" customHeight="1">
      <c r="A32" s="206" t="s">
        <v>46</v>
      </c>
      <c r="B32" s="154"/>
      <c r="C32" s="260">
        <f>+DATA!O30</f>
        <v>393</v>
      </c>
      <c r="D32" s="211">
        <f>IF(DATA!O30&gt;0,((DATA!O30-DATA!M30)/DATA!M30)*100,)</f>
        <v>-68.957345971563981</v>
      </c>
      <c r="E32" s="212">
        <f>+'Distribution Trends'!AA27</f>
        <v>57.740916271721957</v>
      </c>
      <c r="F32" s="212">
        <f>+'Distribution Trends'!BF27</f>
        <v>1.932367149758454</v>
      </c>
      <c r="G32" s="212">
        <f>+'Distribution Trends'!CH27</f>
        <v>5.7971014492753623</v>
      </c>
      <c r="H32" s="213">
        <f>+'Distribution Trends'!AC27</f>
        <v>52.162849872773542</v>
      </c>
      <c r="I32" s="212">
        <f>+'Distribution Trends'!BH27</f>
        <v>1.881720430107527</v>
      </c>
      <c r="J32" s="212">
        <f>+'Distribution Trends'!CJ27</f>
        <v>3.225806451612903</v>
      </c>
      <c r="K32" s="212">
        <f>+'Distribution Trends'!AE27</f>
        <v>1.881720430107527</v>
      </c>
      <c r="L32" s="212">
        <f>+'Distribution Trends'!AD27</f>
        <v>0.80645161290322576</v>
      </c>
      <c r="M32" s="212">
        <f>+'Distribution Trends'!AF27</f>
        <v>0.26881720430107531</v>
      </c>
      <c r="N32" s="214" t="str">
        <f>+'Distribution Trends'!BT27</f>
        <v>NA</v>
      </c>
      <c r="O32" s="235" t="str">
        <f>+'Distribution Trends'!BV27</f>
        <v>NA</v>
      </c>
      <c r="P32" s="219"/>
      <c r="Q32" s="153">
        <f t="shared" si="0"/>
        <v>7.7294685990338161</v>
      </c>
      <c r="R32" s="201">
        <f t="shared" si="1"/>
        <v>5.10752688172043</v>
      </c>
      <c r="S32" s="152"/>
      <c r="T32" s="152"/>
      <c r="U32" s="152"/>
      <c r="V32" s="152"/>
      <c r="W32" s="152"/>
      <c r="X32" s="152"/>
      <c r="Y32" s="152"/>
      <c r="Z32" s="152"/>
      <c r="AA32" s="152"/>
      <c r="AB32" s="152"/>
    </row>
    <row r="33" spans="1:28" ht="12.75" customHeight="1">
      <c r="A33" s="200" t="s">
        <v>47</v>
      </c>
      <c r="B33" s="3"/>
      <c r="C33" s="258">
        <f>+DATA!O31</f>
        <v>588</v>
      </c>
      <c r="D33" s="188">
        <f>IF(DATA!O31&gt;0,((DATA!O31-DATA!M31)/DATA!M31)*100,)</f>
        <v>-18.784530386740332</v>
      </c>
      <c r="E33" s="178">
        <f>+'Distribution Trends'!AA28</f>
        <v>50.138121546961322</v>
      </c>
      <c r="F33" s="178">
        <f>+'Distribution Trends'!BF28</f>
        <v>0.84033613445378152</v>
      </c>
      <c r="G33" s="178">
        <f>+'Distribution Trends'!CH28</f>
        <v>2.801120448179272</v>
      </c>
      <c r="H33" s="187">
        <f>+'Distribution Trends'!AC28</f>
        <v>50.510204081632651</v>
      </c>
      <c r="I33" s="178">
        <f>+'Distribution Trends'!BH28</f>
        <v>0.68143100511073251</v>
      </c>
      <c r="J33" s="178">
        <f>+'Distribution Trends'!CJ28</f>
        <v>2.8960817717206133</v>
      </c>
      <c r="K33" s="178">
        <f>+'Distribution Trends'!AE28</f>
        <v>39.011925042589439</v>
      </c>
      <c r="L33" s="178">
        <f>+'Distribution Trends'!AD28</f>
        <v>0.68143100511073251</v>
      </c>
      <c r="M33" s="178">
        <f>+'Distribution Trends'!AF28</f>
        <v>9.5400340715502558</v>
      </c>
      <c r="N33" s="192" t="str">
        <f>+'Distribution Trends'!BT28</f>
        <v>NA</v>
      </c>
      <c r="O33" s="234" t="str">
        <f>+'Distribution Trends'!BV28</f>
        <v>NA</v>
      </c>
      <c r="P33" s="219"/>
      <c r="Q33" s="153">
        <f t="shared" si="0"/>
        <v>3.6414565826330536</v>
      </c>
      <c r="R33" s="201">
        <f t="shared" si="1"/>
        <v>3.5775127768313459</v>
      </c>
      <c r="S33" s="152"/>
      <c r="T33" s="152"/>
      <c r="U33" s="152"/>
      <c r="V33" s="152"/>
      <c r="W33" s="152"/>
      <c r="X33" s="152"/>
      <c r="Y33" s="152"/>
      <c r="Z33" s="152"/>
      <c r="AA33" s="152"/>
      <c r="AB33" s="152"/>
    </row>
    <row r="34" spans="1:28" ht="12.75" customHeight="1">
      <c r="A34" s="200" t="s">
        <v>48</v>
      </c>
      <c r="B34" s="3"/>
      <c r="C34" s="258">
        <f>+DATA!O32</f>
        <v>369</v>
      </c>
      <c r="D34" s="188">
        <f>IF(DATA!O32&gt;0,((DATA!O32-DATA!M32)/DATA!M32)*100,)</f>
        <v>-27.218934911242602</v>
      </c>
      <c r="E34" s="178">
        <f>+'Distribution Trends'!AA29</f>
        <v>48.717948717948715</v>
      </c>
      <c r="F34" s="178">
        <f>+'Distribution Trends'!BF29</f>
        <v>0.40650406504065045</v>
      </c>
      <c r="G34" s="178">
        <f>+'Distribution Trends'!CH29</f>
        <v>3.8617886178861789</v>
      </c>
      <c r="H34" s="187">
        <f>+'Distribution Trends'!AC29</f>
        <v>46.883468834688344</v>
      </c>
      <c r="I34" s="178">
        <f>+'Distribution Trends'!BH29</f>
        <v>0</v>
      </c>
      <c r="J34" s="178">
        <f>+'Distribution Trends'!CJ29</f>
        <v>2.2346368715083798</v>
      </c>
      <c r="K34" s="178">
        <f>+'Distribution Trends'!AE29</f>
        <v>1.6759776536312849</v>
      </c>
      <c r="L34" s="178">
        <f>+'Distribution Trends'!AD29</f>
        <v>0.27932960893854747</v>
      </c>
      <c r="M34" s="178">
        <f>+'Distribution Trends'!AF29</f>
        <v>0.27932960893854747</v>
      </c>
      <c r="N34" s="192" t="str">
        <f>+'Distribution Trends'!BT29</f>
        <v>NA</v>
      </c>
      <c r="O34" s="234" t="str">
        <f>+'Distribution Trends'!BV29</f>
        <v>NA</v>
      </c>
      <c r="P34" s="219"/>
      <c r="Q34" s="153">
        <f t="shared" si="0"/>
        <v>4.2682926829268295</v>
      </c>
      <c r="R34" s="201">
        <f t="shared" si="1"/>
        <v>2.2346368715083798</v>
      </c>
      <c r="S34" s="152"/>
      <c r="T34" s="152"/>
      <c r="U34" s="152"/>
      <c r="V34" s="152"/>
      <c r="W34" s="152"/>
      <c r="X34" s="152"/>
      <c r="Y34" s="152"/>
      <c r="Z34" s="152"/>
      <c r="AA34" s="152"/>
      <c r="AB34" s="152"/>
    </row>
    <row r="35" spans="1:28" ht="12.75" customHeight="1">
      <c r="A35" s="200" t="s">
        <v>49</v>
      </c>
      <c r="B35" s="3"/>
      <c r="C35" s="258">
        <f>+DATA!O33</f>
        <v>217</v>
      </c>
      <c r="D35" s="188">
        <f>IF(DATA!O33&gt;0,((DATA!O33-DATA!M33)/DATA!M33)*100,)</f>
        <v>-24.125874125874127</v>
      </c>
      <c r="E35" s="178">
        <f>+'Distribution Trends'!AA30</f>
        <v>49.3006993006993</v>
      </c>
      <c r="F35" s="178">
        <f>+'Distribution Trends'!BF30</f>
        <v>0.36231884057971014</v>
      </c>
      <c r="G35" s="178">
        <f>+'Distribution Trends'!CH30</f>
        <v>2.8985507246376812</v>
      </c>
      <c r="H35" s="187">
        <f>+'Distribution Trends'!AC30</f>
        <v>47.465437788018434</v>
      </c>
      <c r="I35" s="178">
        <f>+'Distribution Trends'!BH30</f>
        <v>0.9569377990430622</v>
      </c>
      <c r="J35" s="178">
        <f>+'Distribution Trends'!CJ30</f>
        <v>2.3923444976076556</v>
      </c>
      <c r="K35" s="178">
        <f>+'Distribution Trends'!AE30</f>
        <v>2.8708133971291865</v>
      </c>
      <c r="L35" s="178">
        <f>+'Distribution Trends'!AD30</f>
        <v>11.004784688995215</v>
      </c>
      <c r="M35" s="178">
        <f>+'Distribution Trends'!AF30</f>
        <v>0</v>
      </c>
      <c r="N35" s="192" t="str">
        <f>+'Distribution Trends'!BT30</f>
        <v>NA</v>
      </c>
      <c r="O35" s="234" t="str">
        <f>+'Distribution Trends'!BV30</f>
        <v>NA</v>
      </c>
      <c r="P35" s="219"/>
      <c r="Q35" s="153">
        <f t="shared" si="0"/>
        <v>3.2608695652173911</v>
      </c>
      <c r="R35" s="201">
        <f t="shared" si="1"/>
        <v>3.3492822966507179</v>
      </c>
      <c r="S35" s="152"/>
      <c r="T35" s="152"/>
      <c r="U35" s="152"/>
      <c r="V35" s="152"/>
      <c r="W35" s="152"/>
      <c r="X35" s="152"/>
      <c r="Y35" s="152"/>
      <c r="Z35" s="152"/>
      <c r="AA35" s="152"/>
      <c r="AB35" s="152"/>
    </row>
    <row r="36" spans="1:28" ht="12.75" customHeight="1">
      <c r="A36" s="200" t="s">
        <v>50</v>
      </c>
      <c r="B36" s="3"/>
      <c r="C36" s="258" t="s">
        <v>28</v>
      </c>
      <c r="D36" s="188">
        <f>IF(DATA!O34&gt;0,((DATA!O34-DATA!M34)/DATA!M34)*100,)</f>
        <v>0</v>
      </c>
      <c r="E36" s="178">
        <f>+'Distribution Trends'!AA31</f>
        <v>48.060075093867333</v>
      </c>
      <c r="F36" s="178">
        <f>+'Distribution Trends'!BF31</f>
        <v>3.8895859473023839</v>
      </c>
      <c r="G36" s="178">
        <f>+'Distribution Trends'!CH31</f>
        <v>6.5244667503136764</v>
      </c>
      <c r="H36" s="189" t="s">
        <v>28</v>
      </c>
      <c r="I36" s="177" t="s">
        <v>28</v>
      </c>
      <c r="J36" s="177" t="s">
        <v>28</v>
      </c>
      <c r="K36" s="178">
        <f>+'Distribution Trends'!AE31</f>
        <v>0</v>
      </c>
      <c r="L36" s="178">
        <f>+'Distribution Trends'!AD31</f>
        <v>0</v>
      </c>
      <c r="M36" s="220" t="s">
        <v>28</v>
      </c>
      <c r="N36" s="179" t="str">
        <f>+'Distribution Trends'!BT31</f>
        <v>NA</v>
      </c>
      <c r="O36" s="234" t="str">
        <f>+'Distribution Trends'!BV31</f>
        <v>NA</v>
      </c>
      <c r="P36" s="219"/>
      <c r="Q36" s="153">
        <f t="shared" si="0"/>
        <v>10.414052697616061</v>
      </c>
      <c r="R36" s="201" t="e">
        <f t="shared" si="1"/>
        <v>#VALUE!</v>
      </c>
      <c r="S36" s="152"/>
      <c r="T36" s="152"/>
      <c r="U36" s="152"/>
      <c r="V36" s="152"/>
      <c r="W36" s="152"/>
      <c r="X36" s="152"/>
      <c r="Y36" s="152"/>
      <c r="Z36" s="152"/>
      <c r="AA36" s="152"/>
      <c r="AB36" s="152"/>
    </row>
    <row r="37" spans="1:28" ht="12.75" customHeight="1">
      <c r="A37" s="206" t="s">
        <v>51</v>
      </c>
      <c r="B37" s="154"/>
      <c r="C37" s="260">
        <f>+DATA!O35</f>
        <v>1167</v>
      </c>
      <c r="D37" s="211">
        <f>IF(DATA!O35&gt;0,((DATA!O35-DATA!M35)/DATA!M35)*100,)</f>
        <v>-13.938053097345133</v>
      </c>
      <c r="E37" s="212">
        <f>+'Distribution Trends'!AA32</f>
        <v>53.097345132743371</v>
      </c>
      <c r="F37" s="212">
        <f>+'Distribution Trends'!BF32</f>
        <v>2.0914020139426803</v>
      </c>
      <c r="G37" s="212">
        <f>+'Distribution Trends'!CH32</f>
        <v>18.048024786986833</v>
      </c>
      <c r="H37" s="213">
        <f>+'Distribution Trends'!AC32</f>
        <v>54.155955441302481</v>
      </c>
      <c r="I37" s="212">
        <f>+'Distribution Trends'!BH32</f>
        <v>2.2461814914645104</v>
      </c>
      <c r="J37" s="212">
        <f>+'Distribution Trends'!CJ32</f>
        <v>21.653189577717878</v>
      </c>
      <c r="K37" s="212">
        <f>+'Distribution Trends'!AE32</f>
        <v>3.5938903863432166</v>
      </c>
      <c r="L37" s="212">
        <f>+'Distribution Trends'!AD32</f>
        <v>3.5938903863432166</v>
      </c>
      <c r="M37" s="212">
        <f>+'Distribution Trends'!AF32</f>
        <v>0</v>
      </c>
      <c r="N37" s="214" t="str">
        <f>+'Distribution Trends'!BT32</f>
        <v>NA</v>
      </c>
      <c r="O37" s="235" t="str">
        <f>+'Distribution Trends'!BV32</f>
        <v>NA</v>
      </c>
      <c r="P37" s="219"/>
      <c r="Q37" s="153">
        <f t="shared" si="0"/>
        <v>20.139426800929513</v>
      </c>
      <c r="R37" s="201">
        <f t="shared" si="1"/>
        <v>23.89937106918239</v>
      </c>
      <c r="S37" s="152"/>
      <c r="T37" s="152"/>
      <c r="U37" s="152"/>
      <c r="V37" s="152"/>
      <c r="W37" s="152"/>
      <c r="X37" s="152"/>
      <c r="Y37" s="152"/>
      <c r="Z37" s="152"/>
      <c r="AA37" s="152"/>
      <c r="AB37" s="152"/>
    </row>
    <row r="38" spans="1:28" ht="12.75" customHeight="1">
      <c r="A38" s="206" t="s">
        <v>52</v>
      </c>
      <c r="B38" s="154"/>
      <c r="C38" s="260">
        <f>+DATA!O36</f>
        <v>1663</v>
      </c>
      <c r="D38" s="211">
        <f>IF(DATA!O36&gt;0,((DATA!O36-DATA!M36)/DATA!M36)*100,)</f>
        <v>-6.5730337078651679</v>
      </c>
      <c r="E38" s="212">
        <f>+'Distribution Trends'!AA33</f>
        <v>51.853932584269657</v>
      </c>
      <c r="F38" s="212">
        <f>+'Distribution Trends'!BF33</f>
        <v>1.2040939193257074</v>
      </c>
      <c r="G38" s="212">
        <f>+'Distribution Trends'!CH33</f>
        <v>5.3582179409993973</v>
      </c>
      <c r="H38" s="213">
        <f>+'Distribution Trends'!AC33</f>
        <v>52.435357787131686</v>
      </c>
      <c r="I38" s="212">
        <f>+'Distribution Trends'!BH33</f>
        <v>0.83816892327530623</v>
      </c>
      <c r="J38" s="212">
        <f>+'Distribution Trends'!CJ33</f>
        <v>4.7711154094132819</v>
      </c>
      <c r="K38" s="212">
        <f>+'Distribution Trends'!AE33</f>
        <v>3.2237266279819474</v>
      </c>
      <c r="L38" s="212">
        <f>+'Distribution Trends'!AD33</f>
        <v>0.83816892327530623</v>
      </c>
      <c r="M38" s="212">
        <f>+'Distribution Trends'!AF33</f>
        <v>6.4474532559638947E-2</v>
      </c>
      <c r="N38" s="214" t="str">
        <f>+'Distribution Trends'!BT33</f>
        <v>NA</v>
      </c>
      <c r="O38" s="235" t="str">
        <f>+'Distribution Trends'!BV33</f>
        <v>NA</v>
      </c>
      <c r="P38" s="219"/>
      <c r="Q38" s="153">
        <f t="shared" si="0"/>
        <v>6.5623118603251047</v>
      </c>
      <c r="R38" s="201">
        <f t="shared" si="1"/>
        <v>5.6092843326885884</v>
      </c>
      <c r="S38" s="152"/>
      <c r="T38" s="152"/>
      <c r="U38" s="152"/>
      <c r="V38" s="152"/>
      <c r="W38" s="152"/>
      <c r="X38" s="152"/>
      <c r="Y38" s="152"/>
      <c r="Z38" s="152"/>
      <c r="AA38" s="152"/>
      <c r="AB38" s="152"/>
    </row>
    <row r="39" spans="1:28" ht="12.75" customHeight="1">
      <c r="A39" s="206" t="s">
        <v>53</v>
      </c>
      <c r="B39" s="154"/>
      <c r="C39" s="260">
        <f>+DATA!O37</f>
        <v>348</v>
      </c>
      <c r="D39" s="211">
        <f>IF(DATA!O37&gt;0,((DATA!O37-DATA!M37)/DATA!M37)*100,)</f>
        <v>-46.21329211746523</v>
      </c>
      <c r="E39" s="212">
        <f>+'Distribution Trends'!AA34</f>
        <v>43.585780525502315</v>
      </c>
      <c r="F39" s="212">
        <f>+'Distribution Trends'!BF34</f>
        <v>0.62208398133748055</v>
      </c>
      <c r="G39" s="212">
        <f>+'Distribution Trends'!CH34</f>
        <v>3.1104199066874028</v>
      </c>
      <c r="H39" s="213">
        <f>+'Distribution Trends'!AC34</f>
        <v>45.114942528735632</v>
      </c>
      <c r="I39" s="212">
        <f>+'Distribution Trends'!BH34</f>
        <v>2.0289855072463765</v>
      </c>
      <c r="J39" s="212">
        <f>+'Distribution Trends'!CJ34</f>
        <v>6.0869565217391308</v>
      </c>
      <c r="K39" s="212">
        <f>+'Distribution Trends'!AE34</f>
        <v>4.3478260869565215</v>
      </c>
      <c r="L39" s="212">
        <f>+'Distribution Trends'!AD34</f>
        <v>1.4492753623188406</v>
      </c>
      <c r="M39" s="212">
        <f>+'Distribution Trends'!AF34</f>
        <v>0</v>
      </c>
      <c r="N39" s="214" t="str">
        <f>+'Distribution Trends'!BT34</f>
        <v>NA</v>
      </c>
      <c r="O39" s="235" t="str">
        <f>+'Distribution Trends'!BV34</f>
        <v>NA</v>
      </c>
      <c r="P39" s="219"/>
      <c r="Q39" s="153">
        <f t="shared" si="0"/>
        <v>3.7325038880248833</v>
      </c>
      <c r="R39" s="201">
        <f t="shared" si="1"/>
        <v>8.1159420289855078</v>
      </c>
      <c r="S39" s="152"/>
      <c r="T39" s="152"/>
      <c r="U39" s="152"/>
      <c r="V39" s="152"/>
      <c r="W39" s="152"/>
      <c r="X39" s="152"/>
      <c r="Y39" s="152"/>
      <c r="Z39" s="152"/>
      <c r="AA39" s="152"/>
      <c r="AB39" s="152"/>
    </row>
    <row r="40" spans="1:28" ht="12.75" customHeight="1">
      <c r="A40" s="206" t="s">
        <v>54</v>
      </c>
      <c r="B40" s="154"/>
      <c r="C40" s="260">
        <f>+DATA!O38</f>
        <v>471</v>
      </c>
      <c r="D40" s="211">
        <f>IF(DATA!O38&gt;0,((DATA!O38-DATA!M38)/DATA!M38)*100,)</f>
        <v>-86.883876357560567</v>
      </c>
      <c r="E40" s="212">
        <f>+'Distribution Trends'!AA35</f>
        <v>52.631578947368418</v>
      </c>
      <c r="F40" s="212">
        <f>+'Distribution Trends'!BF35</f>
        <v>3.1425364758698096</v>
      </c>
      <c r="G40" s="212">
        <f>+'Distribution Trends'!CH35</f>
        <v>3.7037037037037033</v>
      </c>
      <c r="H40" s="213">
        <f>+'Distribution Trends'!AC35</f>
        <v>54.989384288747345</v>
      </c>
      <c r="I40" s="212">
        <f>+'Distribution Trends'!BH35</f>
        <v>2.6143790849673203</v>
      </c>
      <c r="J40" s="212">
        <f>+'Distribution Trends'!CJ35</f>
        <v>4.1394335511982572</v>
      </c>
      <c r="K40" s="212">
        <f>+'Distribution Trends'!AE35</f>
        <v>6.1002178649237475</v>
      </c>
      <c r="L40" s="212">
        <f>+'Distribution Trends'!AD35</f>
        <v>0.4357298474945534</v>
      </c>
      <c r="M40" s="212">
        <f>+'Distribution Trends'!AF35</f>
        <v>0</v>
      </c>
      <c r="N40" s="214" t="str">
        <f>+'Distribution Trends'!BT35</f>
        <v>NA</v>
      </c>
      <c r="O40" s="235" t="str">
        <f>+'Distribution Trends'!BV35</f>
        <v>NA</v>
      </c>
      <c r="P40" s="219"/>
      <c r="Q40" s="153">
        <f t="shared" si="0"/>
        <v>6.8462401795735133</v>
      </c>
      <c r="R40" s="201">
        <f t="shared" si="1"/>
        <v>6.753812636165577</v>
      </c>
      <c r="S40" s="152"/>
      <c r="T40" s="152"/>
      <c r="U40" s="152"/>
      <c r="V40" s="152"/>
      <c r="W40" s="152"/>
      <c r="X40" s="152"/>
      <c r="Y40" s="152"/>
      <c r="Z40" s="152"/>
      <c r="AA40" s="152"/>
      <c r="AB40" s="152"/>
    </row>
    <row r="41" spans="1:28" ht="12.75" customHeight="1">
      <c r="A41" s="206" t="s">
        <v>55</v>
      </c>
      <c r="B41" s="154"/>
      <c r="C41" s="267">
        <f>+DATA!O39</f>
        <v>405</v>
      </c>
      <c r="D41" s="268">
        <f>IF(DATA!O39&gt;0,((DATA!O39-DATA!M39)/DATA!M39)*100,)</f>
        <v>-32.5</v>
      </c>
      <c r="E41" s="212">
        <f>+'Distribution Trends'!AA36</f>
        <v>49.166666666666664</v>
      </c>
      <c r="F41" s="212">
        <f>+'Distribution Trends'!BF36</f>
        <v>0.17241379310344829</v>
      </c>
      <c r="G41" s="212">
        <f>+'Distribution Trends'!CH36</f>
        <v>1.2068965517241379</v>
      </c>
      <c r="H41" s="213">
        <f>+'Distribution Trends'!AC36</f>
        <v>49.135802469135804</v>
      </c>
      <c r="I41" s="212">
        <f>+'Distribution Trends'!BH36</f>
        <v>0.25252525252525254</v>
      </c>
      <c r="J41" s="212">
        <f>+'Distribution Trends'!CJ36</f>
        <v>1.2626262626262625</v>
      </c>
      <c r="K41" s="212">
        <f>+'Distribution Trends'!AE36</f>
        <v>1.5151515151515151</v>
      </c>
      <c r="L41" s="212">
        <f>+'Distribution Trends'!AD36</f>
        <v>0.50505050505050508</v>
      </c>
      <c r="M41" s="212">
        <f>+'Distribution Trends'!AF36</f>
        <v>0</v>
      </c>
      <c r="N41" s="214" t="str">
        <f>+'Distribution Trends'!BT36</f>
        <v>NA</v>
      </c>
      <c r="O41" s="235" t="str">
        <f>+'Distribution Trends'!BV36</f>
        <v>NA</v>
      </c>
      <c r="P41" s="219"/>
      <c r="Q41" s="153">
        <f t="shared" si="0"/>
        <v>1.3793103448275863</v>
      </c>
      <c r="R41" s="201">
        <f t="shared" si="1"/>
        <v>1.5151515151515151</v>
      </c>
      <c r="S41" s="152"/>
      <c r="T41" s="152"/>
      <c r="U41" s="152"/>
      <c r="V41" s="152"/>
      <c r="W41" s="152"/>
      <c r="X41" s="152"/>
      <c r="Y41" s="152"/>
      <c r="Z41" s="152"/>
      <c r="AA41" s="152"/>
      <c r="AB41" s="152"/>
    </row>
    <row r="42" spans="1:28" ht="12.75" customHeight="1">
      <c r="A42" s="193" t="s">
        <v>56</v>
      </c>
      <c r="B42" s="194"/>
      <c r="C42" s="258">
        <f>+DATA!O40</f>
        <v>21108</v>
      </c>
      <c r="D42" s="188">
        <f>IF(DATA!O40&gt;0,((DATA!O40-DATA!M40)/DATA!M40)*100,)</f>
        <v>-15.442855426030524</v>
      </c>
      <c r="E42" s="195">
        <f>+'Distribution Trends'!AA37</f>
        <v>52.882265753314904</v>
      </c>
      <c r="F42" s="195">
        <f>+'Distribution Trends'!BF37</f>
        <v>4.838709677419355</v>
      </c>
      <c r="G42" s="195">
        <f>+'Distribution Trends'!CH37</f>
        <v>2.0438315685791677</v>
      </c>
      <c r="H42" s="196">
        <f>+'Distribution Trends'!AC37</f>
        <v>53.349440970248253</v>
      </c>
      <c r="I42" s="195">
        <f>+'Distribution Trends'!BH37</f>
        <v>4.9411310557807369</v>
      </c>
      <c r="J42" s="195">
        <f>+'Distribution Trends'!CJ37</f>
        <v>2.4319629415170816</v>
      </c>
      <c r="K42" s="195">
        <f>+'Distribution Trends'!AE37</f>
        <v>2.615325226790195</v>
      </c>
      <c r="L42" s="195">
        <f>+'Distribution Trends'!AD37</f>
        <v>0.6079907353792704</v>
      </c>
      <c r="M42" s="195">
        <f>+'Distribution Trends'!AF37</f>
        <v>5.3078556263269641E-2</v>
      </c>
      <c r="N42" s="197">
        <f>+'Distribution Trends'!BT37</f>
        <v>12.383375742154367</v>
      </c>
      <c r="O42" s="236">
        <f>+'Distribution Trends'!BV37</f>
        <v>14.94140625</v>
      </c>
      <c r="P42" s="219"/>
      <c r="Q42" s="198">
        <f t="shared" si="0"/>
        <v>6.8825412459985227</v>
      </c>
      <c r="R42" s="199">
        <f t="shared" si="1"/>
        <v>7.3730939972978184</v>
      </c>
      <c r="S42" s="152"/>
      <c r="T42" s="152"/>
      <c r="U42" s="152"/>
      <c r="V42" s="152"/>
      <c r="W42" s="152"/>
      <c r="X42" s="152"/>
      <c r="Y42" s="152"/>
      <c r="Z42" s="152"/>
      <c r="AA42" s="152"/>
      <c r="AB42" s="152"/>
    </row>
    <row r="43" spans="1:28" ht="12.75" customHeight="1">
      <c r="A43" s="200" t="s">
        <v>24</v>
      </c>
      <c r="B43" s="3"/>
      <c r="C43" s="259">
        <f>+DATA!O41</f>
        <v>22.092439085656871</v>
      </c>
      <c r="D43" s="188"/>
      <c r="E43" s="178"/>
      <c r="F43" s="178"/>
      <c r="G43" s="178"/>
      <c r="H43" s="187"/>
      <c r="I43" s="178"/>
      <c r="J43" s="178"/>
      <c r="K43" s="178"/>
      <c r="L43" s="178"/>
      <c r="M43" s="178"/>
      <c r="N43" s="192"/>
      <c r="O43" s="234"/>
      <c r="P43" s="219"/>
      <c r="Q43" s="153"/>
      <c r="R43" s="201"/>
      <c r="S43" s="152"/>
      <c r="T43" s="152"/>
      <c r="U43" s="152"/>
      <c r="V43" s="152"/>
      <c r="W43" s="152"/>
      <c r="X43" s="152"/>
      <c r="Y43" s="152"/>
      <c r="Z43" s="152"/>
      <c r="AA43" s="152"/>
      <c r="AB43" s="152"/>
    </row>
    <row r="44" spans="1:28" ht="12.75" customHeight="1">
      <c r="A44" s="206" t="s">
        <v>57</v>
      </c>
      <c r="B44" s="154"/>
      <c r="C44" s="260">
        <f>+DATA!O42</f>
        <v>4334</v>
      </c>
      <c r="D44" s="211">
        <f>IF(DATA!O42&gt;0,((DATA!O42-DATA!M42)/DATA!M42)*100,)</f>
        <v>-2.1007454257962506</v>
      </c>
      <c r="E44" s="212">
        <f>+'Distribution Trends'!AA39</f>
        <v>54.348317144793313</v>
      </c>
      <c r="F44" s="212">
        <f>+'Distribution Trends'!BF39</f>
        <v>8.1492040864813493</v>
      </c>
      <c r="G44" s="212">
        <f>+'Distribution Trends'!CH39</f>
        <v>3.9439296745070087</v>
      </c>
      <c r="H44" s="213">
        <f>+'Distribution Trends'!AC39</f>
        <v>55.329949238578678</v>
      </c>
      <c r="I44" s="212">
        <f>+'Distribution Trends'!BH39</f>
        <v>8.1068192656175491</v>
      </c>
      <c r="J44" s="212">
        <f>+'Distribution Trends'!CJ39</f>
        <v>4.5779685264663801</v>
      </c>
      <c r="K44" s="212">
        <f>+'Distribution Trends'!AE39</f>
        <v>4.7448736289938012</v>
      </c>
      <c r="L44" s="212">
        <f>+'Distribution Trends'!AD39</f>
        <v>0.26227944682880305</v>
      </c>
      <c r="M44" s="212">
        <f>+'Distribution Trends'!AF39</f>
        <v>2.384358607534573E-2</v>
      </c>
      <c r="N44" s="214">
        <f>+'Distribution Trends'!BT39</f>
        <v>29.44606413994169</v>
      </c>
      <c r="O44" s="235">
        <f>+'Distribution Trends'!BV39</f>
        <v>31.176470588235293</v>
      </c>
      <c r="P44" s="219"/>
      <c r="Q44" s="153">
        <f t="shared" si="0"/>
        <v>12.093133760988358</v>
      </c>
      <c r="R44" s="201">
        <f t="shared" si="1"/>
        <v>12.684787792083929</v>
      </c>
      <c r="S44" s="152"/>
      <c r="T44" s="152"/>
      <c r="U44" s="152"/>
      <c r="V44" s="152"/>
      <c r="W44" s="152"/>
      <c r="X44" s="152"/>
      <c r="Y44" s="152"/>
      <c r="Z44" s="152"/>
      <c r="AA44" s="152"/>
      <c r="AB44" s="152"/>
    </row>
    <row r="45" spans="1:28" ht="12.75" customHeight="1">
      <c r="A45" s="206" t="s">
        <v>58</v>
      </c>
      <c r="B45" s="154"/>
      <c r="C45" s="260">
        <f>+DATA!O43</f>
        <v>1175</v>
      </c>
      <c r="D45" s="211">
        <f>IF(DATA!O43&gt;0,((DATA!O43-DATA!M43)/DATA!M43)*100,)</f>
        <v>-6.2250598563447728</v>
      </c>
      <c r="E45" s="212">
        <f>+'Distribution Trends'!AA40</f>
        <v>59.377494014365517</v>
      </c>
      <c r="F45" s="212">
        <f>+'Distribution Trends'!BF40</f>
        <v>6.8181818181818175</v>
      </c>
      <c r="G45" s="212">
        <f>+'Distribution Trends'!CH40</f>
        <v>2.1103896103896105</v>
      </c>
      <c r="H45" s="213">
        <f>+'Distribution Trends'!AC40</f>
        <v>59.574468085106382</v>
      </c>
      <c r="I45" s="212">
        <f>+'Distribution Trends'!BH40</f>
        <v>6.9827586206896548</v>
      </c>
      <c r="J45" s="212">
        <f>+'Distribution Trends'!CJ40</f>
        <v>2.7586206896551726</v>
      </c>
      <c r="K45" s="212">
        <f>+'Distribution Trends'!AE40</f>
        <v>2.4137931034482758</v>
      </c>
      <c r="L45" s="212">
        <f>+'Distribution Trends'!AD40</f>
        <v>0.51724137931034486</v>
      </c>
      <c r="M45" s="212">
        <f>+'Distribution Trends'!AF40</f>
        <v>8.6206896551724144E-2</v>
      </c>
      <c r="N45" s="214" t="str">
        <f>+'Distribution Trends'!BT40</f>
        <v>NA</v>
      </c>
      <c r="O45" s="235" t="str">
        <f>+'Distribution Trends'!BV40</f>
        <v>NA</v>
      </c>
      <c r="P45" s="219"/>
      <c r="Q45" s="153">
        <f t="shared" si="0"/>
        <v>8.928571428571427</v>
      </c>
      <c r="R45" s="201">
        <f t="shared" si="1"/>
        <v>9.7413793103448274</v>
      </c>
      <c r="S45" s="152"/>
      <c r="T45" s="152"/>
      <c r="U45" s="152"/>
      <c r="V45" s="152"/>
      <c r="W45" s="152"/>
      <c r="X45" s="152"/>
      <c r="Y45" s="152"/>
      <c r="Z45" s="152"/>
      <c r="AA45" s="152"/>
      <c r="AB45" s="152"/>
    </row>
    <row r="46" spans="1:28" ht="12.75" customHeight="1">
      <c r="A46" s="206" t="s">
        <v>59</v>
      </c>
      <c r="B46" s="154"/>
      <c r="C46" s="260">
        <f>+DATA!O44</f>
        <v>1705</v>
      </c>
      <c r="D46" s="211">
        <f>IF(DATA!O44&gt;0,((DATA!O44-DATA!M44)/DATA!M44)*100,)</f>
        <v>-2.7381631488876215</v>
      </c>
      <c r="E46" s="212">
        <f>+'Distribution Trends'!AA41</f>
        <v>49.115801483171708</v>
      </c>
      <c r="F46" s="212">
        <f>+'Distribution Trends'!BF41</f>
        <v>1.1474469305794608</v>
      </c>
      <c r="G46" s="212">
        <f>+'Distribution Trends'!CH41</f>
        <v>0.86058519793459543</v>
      </c>
      <c r="H46" s="213">
        <f>+'Distribution Trends'!AC41</f>
        <v>50.146627565982406</v>
      </c>
      <c r="I46" s="212">
        <f>+'Distribution Trends'!BH41</f>
        <v>1.2448132780082988</v>
      </c>
      <c r="J46" s="212">
        <f>+'Distribution Trends'!CJ41</f>
        <v>1.4226437462951986</v>
      </c>
      <c r="K46" s="212">
        <f>+'Distribution Trends'!AE41</f>
        <v>1.3633669235328987</v>
      </c>
      <c r="L46" s="212">
        <f>+'Distribution Trends'!AD41</f>
        <v>5.9276822762299938E-2</v>
      </c>
      <c r="M46" s="212">
        <f>+'Distribution Trends'!AF41</f>
        <v>5.9276822762299938E-2</v>
      </c>
      <c r="N46" s="214" t="str">
        <f>+'Distribution Trends'!BT41</f>
        <v>NA</v>
      </c>
      <c r="O46" s="235" t="str">
        <f>+'Distribution Trends'!BV41</f>
        <v>NA</v>
      </c>
      <c r="P46" s="219"/>
      <c r="Q46" s="153">
        <f t="shared" si="0"/>
        <v>2.0080321285140563</v>
      </c>
      <c r="R46" s="201">
        <f t="shared" si="1"/>
        <v>2.6674570243034976</v>
      </c>
      <c r="S46" s="152"/>
      <c r="T46" s="152"/>
      <c r="U46" s="152"/>
      <c r="V46" s="152"/>
      <c r="W46" s="152"/>
      <c r="X46" s="152"/>
      <c r="Y46" s="152"/>
      <c r="Z46" s="152"/>
      <c r="AA46" s="152"/>
      <c r="AB46" s="152"/>
    </row>
    <row r="47" spans="1:28" ht="12.75" customHeight="1">
      <c r="A47" s="206" t="s">
        <v>60</v>
      </c>
      <c r="B47" s="154"/>
      <c r="C47" s="260">
        <f>+DATA!O45</f>
        <v>1725</v>
      </c>
      <c r="D47" s="211">
        <f>IF(DATA!O45&gt;0,((DATA!O45-DATA!M45)/DATA!M45)*100,)</f>
        <v>-1.3157894736842104</v>
      </c>
      <c r="E47" s="212">
        <f>+'Distribution Trends'!AA42</f>
        <v>48.798627002288328</v>
      </c>
      <c r="F47" s="212">
        <f>+'Distribution Trends'!BF42</f>
        <v>2.8169014084507045</v>
      </c>
      <c r="G47" s="212">
        <f>+'Distribution Trends'!CH42</f>
        <v>2.4061032863849765</v>
      </c>
      <c r="H47" s="213">
        <f>+'Distribution Trends'!AC42</f>
        <v>49.739130434782609</v>
      </c>
      <c r="I47" s="212">
        <f>+'Distribution Trends'!BH42</f>
        <v>2.810304449648712</v>
      </c>
      <c r="J47" s="212">
        <f>+'Distribution Trends'!CJ42</f>
        <v>3.278688524590164</v>
      </c>
      <c r="K47" s="212">
        <f>+'Distribution Trends'!AE42</f>
        <v>1.8149882903981265</v>
      </c>
      <c r="L47" s="212">
        <f>+'Distribution Trends'!AD42</f>
        <v>1.1124121779859486</v>
      </c>
      <c r="M47" s="212">
        <f>+'Distribution Trends'!AF42</f>
        <v>0.1756440281030445</v>
      </c>
      <c r="N47" s="214" t="str">
        <f>+'Distribution Trends'!BT42</f>
        <v>NA</v>
      </c>
      <c r="O47" s="235" t="str">
        <f>+'Distribution Trends'!BV42</f>
        <v>NA</v>
      </c>
      <c r="P47" s="219"/>
      <c r="Q47" s="153">
        <f t="shared" si="0"/>
        <v>5.223004694835681</v>
      </c>
      <c r="R47" s="201">
        <f t="shared" si="1"/>
        <v>6.0889929742388755</v>
      </c>
      <c r="S47" s="152"/>
      <c r="T47" s="152"/>
      <c r="U47" s="152"/>
      <c r="V47" s="152"/>
      <c r="W47" s="152"/>
      <c r="X47" s="152"/>
      <c r="Y47" s="152"/>
      <c r="Z47" s="152"/>
      <c r="AA47" s="152"/>
      <c r="AB47" s="152"/>
    </row>
    <row r="48" spans="1:28" ht="12.75" customHeight="1">
      <c r="A48" s="200" t="s">
        <v>61</v>
      </c>
      <c r="B48" s="3"/>
      <c r="C48" s="258">
        <f>+DATA!O46</f>
        <v>2087</v>
      </c>
      <c r="D48" s="188">
        <f>IF(DATA!O46&gt;0,((DATA!O46-DATA!M46)/DATA!M46)*100,)</f>
        <v>-22.960502030269474</v>
      </c>
      <c r="E48" s="178">
        <f>+'Distribution Trends'!AA43</f>
        <v>51.052048726467333</v>
      </c>
      <c r="F48" s="178">
        <f>+'Distribution Trends'!BF43</f>
        <v>6.8627450980392162</v>
      </c>
      <c r="G48" s="178">
        <f>+'Distribution Trends'!CH43</f>
        <v>1.6591251885369533</v>
      </c>
      <c r="H48" s="187">
        <f>+'Distribution Trends'!AC43</f>
        <v>51.796837565884047</v>
      </c>
      <c r="I48" s="178">
        <f>+'Distribution Trends'!BH43</f>
        <v>7.4743527112848067</v>
      </c>
      <c r="J48" s="178">
        <f>+'Distribution Trends'!CJ43</f>
        <v>1.8563751831949193</v>
      </c>
      <c r="K48" s="178">
        <f>+'Distribution Trends'!AE43</f>
        <v>2.1494870542256961</v>
      </c>
      <c r="L48" s="178">
        <f>+'Distribution Trends'!AD43</f>
        <v>0.58622374206155348</v>
      </c>
      <c r="M48" s="178">
        <f>+'Distribution Trends'!AF43</f>
        <v>0</v>
      </c>
      <c r="N48" s="192">
        <f>+'Distribution Trends'!BT43</f>
        <v>21.978021978021978</v>
      </c>
      <c r="O48" s="234">
        <f>+'Distribution Trends'!BV43</f>
        <v>28.75816993464052</v>
      </c>
      <c r="P48" s="219"/>
      <c r="Q48" s="153">
        <f t="shared" si="0"/>
        <v>8.5218702865761689</v>
      </c>
      <c r="R48" s="201">
        <f t="shared" si="1"/>
        <v>9.3307278944797254</v>
      </c>
      <c r="S48" s="152"/>
      <c r="T48" s="152"/>
      <c r="U48" s="152"/>
      <c r="V48" s="152"/>
      <c r="W48" s="152"/>
      <c r="X48" s="152"/>
      <c r="Y48" s="152"/>
      <c r="Z48" s="152"/>
      <c r="AA48" s="152"/>
      <c r="AB48" s="152"/>
    </row>
    <row r="49" spans="1:28" ht="12.75" customHeight="1">
      <c r="A49" s="200" t="s">
        <v>62</v>
      </c>
      <c r="B49" s="3"/>
      <c r="C49" s="258">
        <f>+DATA!O47</f>
        <v>2225</v>
      </c>
      <c r="D49" s="188">
        <f>IF(DATA!O47&gt;0,((DATA!O47-DATA!M47)/DATA!M47)*100,)</f>
        <v>-3.7213327563825187</v>
      </c>
      <c r="E49" s="178">
        <f>+'Distribution Trends'!AA44</f>
        <v>50.843790566854175</v>
      </c>
      <c r="F49" s="178">
        <f>+'Distribution Trends'!BF44</f>
        <v>2.0425901781833988</v>
      </c>
      <c r="G49" s="178">
        <f>+'Distribution Trends'!CH44</f>
        <v>1.4341590612777053</v>
      </c>
      <c r="H49" s="187">
        <f>+'Distribution Trends'!AC44</f>
        <v>51.640449438202253</v>
      </c>
      <c r="I49" s="178">
        <f>+'Distribution Trends'!BH44</f>
        <v>2.3593466424682399</v>
      </c>
      <c r="J49" s="178">
        <f>+'Distribution Trends'!CJ44</f>
        <v>1.8148820326678767</v>
      </c>
      <c r="K49" s="178">
        <f>+'Distribution Trends'!AE44</f>
        <v>2.7676950998185115</v>
      </c>
      <c r="L49" s="178">
        <f>+'Distribution Trends'!AD44</f>
        <v>1.1343012704174229</v>
      </c>
      <c r="M49" s="178">
        <f>+'Distribution Trends'!AF44</f>
        <v>4.5372050816696916E-2</v>
      </c>
      <c r="N49" s="192" t="str">
        <f>+'Distribution Trends'!BT44</f>
        <v>NA</v>
      </c>
      <c r="O49" s="234" t="str">
        <f>+'Distribution Trends'!BV44</f>
        <v>NA</v>
      </c>
      <c r="P49" s="219"/>
      <c r="Q49" s="153">
        <f t="shared" si="0"/>
        <v>3.4767492394611041</v>
      </c>
      <c r="R49" s="201">
        <f t="shared" si="1"/>
        <v>4.1742286751361171</v>
      </c>
      <c r="S49" s="152"/>
      <c r="T49" s="152"/>
      <c r="U49" s="152"/>
      <c r="V49" s="152"/>
      <c r="W49" s="152"/>
      <c r="X49" s="152"/>
      <c r="Y49" s="152"/>
      <c r="Z49" s="152"/>
      <c r="AA49" s="152"/>
      <c r="AB49" s="152"/>
    </row>
    <row r="50" spans="1:28" ht="12.75" customHeight="1">
      <c r="A50" s="200" t="s">
        <v>63</v>
      </c>
      <c r="B50" s="3"/>
      <c r="C50" s="258">
        <f>+DATA!O48</f>
        <v>1655</v>
      </c>
      <c r="D50" s="188">
        <f>IF(DATA!O48&gt;0,((DATA!O48-DATA!M48)/DATA!M48)*100,)</f>
        <v>-6.3914027149321262</v>
      </c>
      <c r="E50" s="178">
        <f>+'Distribution Trends'!AA45</f>
        <v>56.730769230769226</v>
      </c>
      <c r="F50" s="178">
        <f>+'Distribution Trends'!BF45</f>
        <v>4.6082949308755765</v>
      </c>
      <c r="G50" s="178">
        <f>+'Distribution Trends'!CH45</f>
        <v>1.2672811059907834</v>
      </c>
      <c r="H50" s="187">
        <f>+'Distribution Trends'!AC45</f>
        <v>56.374622356495465</v>
      </c>
      <c r="I50" s="178">
        <f>+'Distribution Trends'!BH45</f>
        <v>4.2131350681536555</v>
      </c>
      <c r="J50" s="178">
        <f>+'Distribution Trends'!CJ45</f>
        <v>1.486988847583643</v>
      </c>
      <c r="K50" s="178">
        <f>+'Distribution Trends'!AE45</f>
        <v>1.9206939281288724</v>
      </c>
      <c r="L50" s="178">
        <f>+'Distribution Trends'!AD45</f>
        <v>0.49566294919454773</v>
      </c>
      <c r="M50" s="178">
        <f>+'Distribution Trends'!AF45</f>
        <v>0.12391573729863693</v>
      </c>
      <c r="N50" s="192" t="str">
        <f>+'Distribution Trends'!BT45</f>
        <v>NA</v>
      </c>
      <c r="O50" s="234" t="str">
        <f>+'Distribution Trends'!BV45</f>
        <v>NA</v>
      </c>
      <c r="P50" s="219"/>
      <c r="Q50" s="153">
        <f t="shared" si="0"/>
        <v>5.8755760368663594</v>
      </c>
      <c r="R50" s="201">
        <f t="shared" si="1"/>
        <v>5.7001239157372989</v>
      </c>
      <c r="S50" s="152"/>
      <c r="T50" s="152"/>
      <c r="U50" s="152"/>
      <c r="V50" s="152"/>
      <c r="W50" s="152"/>
      <c r="X50" s="152"/>
      <c r="Y50" s="152"/>
      <c r="Z50" s="152"/>
      <c r="AA50" s="152"/>
      <c r="AB50" s="152"/>
    </row>
    <row r="51" spans="1:28" ht="12.75" customHeight="1">
      <c r="A51" s="200" t="s">
        <v>64</v>
      </c>
      <c r="B51" s="3"/>
      <c r="C51" s="258">
        <f>+DATA!O49</f>
        <v>1055</v>
      </c>
      <c r="D51" s="188">
        <f>IF(DATA!O49&gt;0,((DATA!O49-DATA!M49)/DATA!M49)*100,)</f>
        <v>-3.3882783882783882</v>
      </c>
      <c r="E51" s="178">
        <f>+'Distribution Trends'!AA46</f>
        <v>49.54212454212454</v>
      </c>
      <c r="F51" s="178">
        <f>+'Distribution Trends'!BF46</f>
        <v>2.2058823529411766</v>
      </c>
      <c r="G51" s="178">
        <f>+'Distribution Trends'!CH46</f>
        <v>1.3786764705882353</v>
      </c>
      <c r="H51" s="187">
        <f>+'Distribution Trends'!AC46</f>
        <v>49.763033175355446</v>
      </c>
      <c r="I51" s="178">
        <f>+'Distribution Trends'!BH46</f>
        <v>1.8147086914995225</v>
      </c>
      <c r="J51" s="178">
        <f>+'Distribution Trends'!CJ46</f>
        <v>2.1012416427889207</v>
      </c>
      <c r="K51" s="178">
        <f>+'Distribution Trends'!AE46</f>
        <v>1.7191977077363898</v>
      </c>
      <c r="L51" s="178">
        <f>+'Distribution Trends'!AD46</f>
        <v>1.1461318051575931</v>
      </c>
      <c r="M51" s="178">
        <f>+'Distribution Trends'!AF46</f>
        <v>9.5510983763132759E-2</v>
      </c>
      <c r="N51" s="192" t="str">
        <f>+'Distribution Trends'!BT46</f>
        <v>NA</v>
      </c>
      <c r="O51" s="234" t="str">
        <f>+'Distribution Trends'!BV46</f>
        <v>NA</v>
      </c>
      <c r="P51" s="219"/>
      <c r="Q51" s="153">
        <f t="shared" si="0"/>
        <v>3.5845588235294121</v>
      </c>
      <c r="R51" s="201">
        <f t="shared" si="1"/>
        <v>3.9159503342884432</v>
      </c>
      <c r="S51" s="152"/>
      <c r="T51" s="152"/>
      <c r="U51" s="152"/>
      <c r="V51" s="152"/>
      <c r="W51" s="152"/>
      <c r="X51" s="152"/>
      <c r="Y51" s="152"/>
      <c r="Z51" s="152"/>
      <c r="AA51" s="152"/>
      <c r="AB51" s="152"/>
    </row>
    <row r="52" spans="1:28" ht="12.75" customHeight="1">
      <c r="A52" s="206" t="s">
        <v>65</v>
      </c>
      <c r="B52" s="154"/>
      <c r="C52" s="260">
        <f>+DATA!O50</f>
        <v>226</v>
      </c>
      <c r="D52" s="211">
        <f>IF(DATA!O50&gt;0,((DATA!O50-DATA!M50)/DATA!M50)*100,)</f>
        <v>-40.369393139841684</v>
      </c>
      <c r="E52" s="212">
        <f>+'Distribution Trends'!AA47</f>
        <v>46.174142480211081</v>
      </c>
      <c r="F52" s="212">
        <f>+'Distribution Trends'!BF47</f>
        <v>1.0695187165775399</v>
      </c>
      <c r="G52" s="212">
        <f>+'Distribution Trends'!CH47</f>
        <v>0.80213903743315518</v>
      </c>
      <c r="H52" s="213">
        <f>+'Distribution Trends'!AC47</f>
        <v>51.327433628318587</v>
      </c>
      <c r="I52" s="212">
        <f>+'Distribution Trends'!BH47</f>
        <v>0.88888888888888884</v>
      </c>
      <c r="J52" s="212">
        <f>+'Distribution Trends'!CJ47</f>
        <v>0.88888888888888884</v>
      </c>
      <c r="K52" s="212">
        <f>+'Distribution Trends'!AE47</f>
        <v>1.7777777777777777</v>
      </c>
      <c r="L52" s="212">
        <f>+'Distribution Trends'!AD47</f>
        <v>3.1111111111111112</v>
      </c>
      <c r="M52" s="212">
        <f>+'Distribution Trends'!AF47</f>
        <v>0</v>
      </c>
      <c r="N52" s="214" t="str">
        <f>+'Distribution Trends'!BT47</f>
        <v>NA</v>
      </c>
      <c r="O52" s="235" t="str">
        <f>+'Distribution Trends'!BV47</f>
        <v>NA</v>
      </c>
      <c r="P52" s="219"/>
      <c r="Q52" s="153">
        <f t="shared" si="0"/>
        <v>1.8716577540106951</v>
      </c>
      <c r="R52" s="201">
        <f t="shared" si="1"/>
        <v>1.7777777777777777</v>
      </c>
      <c r="S52" s="152"/>
      <c r="T52" s="152"/>
      <c r="U52" s="152"/>
      <c r="V52" s="152"/>
      <c r="W52" s="152"/>
      <c r="X52" s="152"/>
      <c r="Y52" s="152"/>
      <c r="Z52" s="152"/>
      <c r="AA52" s="152"/>
      <c r="AB52" s="152"/>
    </row>
    <row r="53" spans="1:28" ht="12.75" customHeight="1">
      <c r="A53" s="206" t="s">
        <v>66</v>
      </c>
      <c r="B53" s="154"/>
      <c r="C53" s="260">
        <f>+DATA!O51</f>
        <v>1879</v>
      </c>
      <c r="D53" s="211">
        <f>IF(DATA!O51&gt;0,((DATA!O51-DATA!M51)/DATA!M51)*100,)</f>
        <v>-48.60503282275711</v>
      </c>
      <c r="E53" s="212">
        <f>+'Distribution Trends'!AA48</f>
        <v>57.084245076586434</v>
      </c>
      <c r="F53" s="212">
        <f>+'Distribution Trends'!BF48</f>
        <v>6.3993174061433438</v>
      </c>
      <c r="G53" s="212">
        <f>+'Distribution Trends'!CH48</f>
        <v>1.5073947667804324</v>
      </c>
      <c r="H53" s="213">
        <f>+'Distribution Trends'!AC48</f>
        <v>56.785524215007989</v>
      </c>
      <c r="I53" s="212">
        <f>+'Distribution Trends'!BH48</f>
        <v>6.2397372742200332</v>
      </c>
      <c r="J53" s="212">
        <f>+'Distribution Trends'!CJ48</f>
        <v>0.82101806239737274</v>
      </c>
      <c r="K53" s="212">
        <f>+'Distribution Trends'!AE48</f>
        <v>2.2441160372194857</v>
      </c>
      <c r="L53" s="212">
        <f>+'Distribution Trends'!AD48</f>
        <v>0.16420361247947454</v>
      </c>
      <c r="M53" s="212">
        <f>+'Distribution Trends'!AF48</f>
        <v>0</v>
      </c>
      <c r="N53" s="214">
        <f>+'Distribution Trends'!BT48</f>
        <v>2.2222222222222223</v>
      </c>
      <c r="O53" s="235">
        <f>+'Distribution Trends'!BV48</f>
        <v>2.6315789473684208</v>
      </c>
      <c r="P53" s="219"/>
      <c r="Q53" s="153">
        <f t="shared" si="0"/>
        <v>7.9067121729237764</v>
      </c>
      <c r="R53" s="201">
        <f t="shared" si="1"/>
        <v>7.0607553366174063</v>
      </c>
      <c r="S53" s="152"/>
      <c r="T53" s="152"/>
      <c r="U53" s="152"/>
      <c r="V53" s="152"/>
      <c r="W53" s="152"/>
      <c r="X53" s="152"/>
      <c r="Y53" s="152"/>
      <c r="Z53" s="152"/>
      <c r="AA53" s="152"/>
      <c r="AB53" s="152"/>
    </row>
    <row r="54" spans="1:28" ht="12.75" customHeight="1">
      <c r="A54" s="206" t="s">
        <v>67</v>
      </c>
      <c r="B54" s="154"/>
      <c r="C54" s="260">
        <f>+DATA!O52</f>
        <v>335</v>
      </c>
      <c r="D54" s="211">
        <f>IF(DATA!O52&gt;0,((DATA!O52-DATA!M52)/DATA!M52)*100,)</f>
        <v>-17.892156862745097</v>
      </c>
      <c r="E54" s="212">
        <f>+'Distribution Trends'!AA49</f>
        <v>48.774509803921568</v>
      </c>
      <c r="F54" s="212">
        <f>+'Distribution Trends'!BF49</f>
        <v>0</v>
      </c>
      <c r="G54" s="212">
        <f>+'Distribution Trends'!CH49</f>
        <v>0.49140049140049141</v>
      </c>
      <c r="H54" s="213">
        <f>+'Distribution Trends'!AC49</f>
        <v>46.268656716417908</v>
      </c>
      <c r="I54" s="212">
        <f>+'Distribution Trends'!BH49</f>
        <v>0</v>
      </c>
      <c r="J54" s="212">
        <f>+'Distribution Trends'!CJ49</f>
        <v>0.29850746268656719</v>
      </c>
      <c r="K54" s="212">
        <f>+'Distribution Trends'!AE49</f>
        <v>1.1940298507462688</v>
      </c>
      <c r="L54" s="212">
        <f>+'Distribution Trends'!AD49</f>
        <v>1.4925373134328357</v>
      </c>
      <c r="M54" s="212">
        <f>+'Distribution Trends'!AF49</f>
        <v>0</v>
      </c>
      <c r="N54" s="214" t="str">
        <f>+'Distribution Trends'!BT49</f>
        <v>NA</v>
      </c>
      <c r="O54" s="235" t="str">
        <f>+'Distribution Trends'!BV49</f>
        <v>NA</v>
      </c>
      <c r="P54" s="219"/>
      <c r="Q54" s="153">
        <f t="shared" si="0"/>
        <v>0.49140049140049141</v>
      </c>
      <c r="R54" s="201">
        <f t="shared" si="1"/>
        <v>0.29850746268656719</v>
      </c>
      <c r="S54" s="152"/>
      <c r="T54" s="152"/>
      <c r="U54" s="152"/>
      <c r="V54" s="152"/>
      <c r="W54" s="152"/>
      <c r="X54" s="152"/>
      <c r="Y54" s="152"/>
      <c r="Z54" s="152"/>
      <c r="AA54" s="152"/>
      <c r="AB54" s="152"/>
    </row>
    <row r="55" spans="1:28" ht="12.75" customHeight="1">
      <c r="A55" s="206" t="s">
        <v>68</v>
      </c>
      <c r="B55" s="154"/>
      <c r="C55" s="267">
        <f>+DATA!O53</f>
        <v>2707</v>
      </c>
      <c r="D55" s="268">
        <f>IF(DATA!O53&gt;0,((DATA!O53-DATA!M53)/DATA!M53)*100,)</f>
        <v>-21.740387395200926</v>
      </c>
      <c r="E55" s="212">
        <f>+'Distribution Trends'!AA50</f>
        <v>51.286498988146867</v>
      </c>
      <c r="F55" s="212">
        <f>+'Distribution Trends'!BF50</f>
        <v>3.5840188014101058</v>
      </c>
      <c r="G55" s="212">
        <f>+'Distribution Trends'!CH50</f>
        <v>2.2914218566392477</v>
      </c>
      <c r="H55" s="213">
        <f>+'Distribution Trends'!AC50</f>
        <v>52.604359069080161</v>
      </c>
      <c r="I55" s="212">
        <f>+'Distribution Trends'!BH50</f>
        <v>4.7085201793721971</v>
      </c>
      <c r="J55" s="212">
        <f>+'Distribution Trends'!CJ50</f>
        <v>2.1674140508221229</v>
      </c>
      <c r="K55" s="212">
        <f>+'Distribution Trends'!AE50</f>
        <v>2.1674140508221229</v>
      </c>
      <c r="L55" s="212">
        <f>+'Distribution Trends'!AD50</f>
        <v>0.63527653213751867</v>
      </c>
      <c r="M55" s="212">
        <f>+'Distribution Trends'!AF50</f>
        <v>3.7369207772795218E-2</v>
      </c>
      <c r="N55" s="214" t="str">
        <f>+'Distribution Trends'!BT50</f>
        <v>NA</v>
      </c>
      <c r="O55" s="235" t="str">
        <f>+'Distribution Trends'!BV50</f>
        <v>NA</v>
      </c>
      <c r="P55" s="219"/>
      <c r="Q55" s="153">
        <f t="shared" si="0"/>
        <v>5.875440658049353</v>
      </c>
      <c r="R55" s="201">
        <f t="shared" si="1"/>
        <v>6.8759342301943196</v>
      </c>
      <c r="S55" s="152"/>
      <c r="T55" s="152"/>
      <c r="U55" s="152"/>
      <c r="V55" s="152"/>
      <c r="W55" s="152"/>
      <c r="X55" s="152"/>
      <c r="Y55" s="152"/>
      <c r="Z55" s="152"/>
      <c r="AA55" s="152"/>
      <c r="AB55" s="152"/>
    </row>
    <row r="56" spans="1:28" ht="12.75" customHeight="1">
      <c r="A56" s="193" t="s">
        <v>69</v>
      </c>
      <c r="B56" s="194"/>
      <c r="C56" s="258">
        <f>+DATA!O54</f>
        <v>12316</v>
      </c>
      <c r="D56" s="188">
        <f>IF(DATA!O54&gt;0,((DATA!O54-DATA!M54)/DATA!M54)*100,)</f>
        <v>-11.037272464605605</v>
      </c>
      <c r="E56" s="195">
        <f>+'Distribution Trends'!AA51</f>
        <v>55.952036983530775</v>
      </c>
      <c r="F56" s="195">
        <f>+'Distribution Trends'!BF51</f>
        <v>7.506998673935465</v>
      </c>
      <c r="G56" s="195">
        <f>+'Distribution Trends'!CH51</f>
        <v>4.6191247974068075</v>
      </c>
      <c r="H56" s="196">
        <f>+'Distribution Trends'!AC51</f>
        <v>56.316986034426762</v>
      </c>
      <c r="I56" s="195">
        <f>+'Distribution Trends'!BH51</f>
        <v>7.5277731719449514</v>
      </c>
      <c r="J56" s="195">
        <f>+'Distribution Trends'!CJ51</f>
        <v>4.8499419665063837</v>
      </c>
      <c r="K56" s="195">
        <f>+'Distribution Trends'!AE51</f>
        <v>5.7867683634554803</v>
      </c>
      <c r="L56" s="195">
        <f>+'Distribution Trends'!AD51</f>
        <v>0.38136295805007464</v>
      </c>
      <c r="M56" s="195">
        <f>+'Distribution Trends'!AF51</f>
        <v>0.23213397446526282</v>
      </c>
      <c r="N56" s="197">
        <f>+'Distribution Trends'!BT51</f>
        <v>1.2757605495583906</v>
      </c>
      <c r="O56" s="236">
        <f>+'Distribution Trends'!BV51</f>
        <v>1.6519823788546255</v>
      </c>
      <c r="P56" s="219"/>
      <c r="Q56" s="198">
        <f t="shared" si="0"/>
        <v>12.126123471342272</v>
      </c>
      <c r="R56" s="199">
        <f t="shared" si="1"/>
        <v>12.377715138451336</v>
      </c>
      <c r="S56" s="152"/>
      <c r="T56" s="152"/>
      <c r="U56" s="152"/>
      <c r="V56" s="152"/>
      <c r="W56" s="152"/>
      <c r="X56" s="152"/>
      <c r="Y56" s="152"/>
      <c r="Z56" s="152"/>
      <c r="AA56" s="152"/>
      <c r="AB56" s="152"/>
    </row>
    <row r="57" spans="1:28" ht="12.75" customHeight="1">
      <c r="A57" s="200" t="s">
        <v>24</v>
      </c>
      <c r="B57" s="3"/>
      <c r="C57" s="259">
        <f>+DATA!O55</f>
        <v>12.890396047894164</v>
      </c>
      <c r="D57" s="188"/>
      <c r="E57" s="178"/>
      <c r="F57" s="178"/>
      <c r="G57" s="178"/>
      <c r="H57" s="187"/>
      <c r="I57" s="178"/>
      <c r="J57" s="178"/>
      <c r="K57" s="178"/>
      <c r="L57" s="178"/>
      <c r="M57" s="178"/>
      <c r="N57" s="192"/>
      <c r="O57" s="234"/>
      <c r="P57" s="219"/>
      <c r="Q57" s="153"/>
      <c r="R57" s="201"/>
      <c r="S57" s="152"/>
      <c r="T57" s="152"/>
      <c r="U57" s="152"/>
      <c r="V57" s="152"/>
      <c r="W57" s="152"/>
      <c r="X57" s="152"/>
      <c r="Y57" s="152"/>
      <c r="Z57" s="152"/>
      <c r="AA57" s="152"/>
      <c r="AB57" s="152"/>
    </row>
    <row r="58" spans="1:28" ht="12.75" customHeight="1">
      <c r="A58" s="206" t="s">
        <v>70</v>
      </c>
      <c r="B58" s="154"/>
      <c r="C58" s="260">
        <f>+DATA!O56</f>
        <v>770</v>
      </c>
      <c r="D58" s="211">
        <f>IF(DATA!O56&gt;0,((DATA!O56-DATA!M56)/DATA!M56)*100,)</f>
        <v>-3.0226700251889169</v>
      </c>
      <c r="E58" s="212">
        <f>+'Distribution Trends'!AA53</f>
        <v>57.052896725440803</v>
      </c>
      <c r="F58" s="212">
        <f>+'Distribution Trends'!BF53</f>
        <v>7.6517150395778364</v>
      </c>
      <c r="G58" s="212">
        <f>+'Distribution Trends'!CH53</f>
        <v>4.3535620052770447</v>
      </c>
      <c r="H58" s="213">
        <f>+'Distribution Trends'!AC53</f>
        <v>56.623376623376622</v>
      </c>
      <c r="I58" s="212">
        <f>+'Distribution Trends'!BH53</f>
        <v>8.3682008368200833</v>
      </c>
      <c r="J58" s="212">
        <f>+'Distribution Trends'!CJ53</f>
        <v>4.8814504881450489</v>
      </c>
      <c r="K58" s="212">
        <f>+'Distribution Trends'!AE53</f>
        <v>4.0446304044630406</v>
      </c>
      <c r="L58" s="212">
        <f>+'Distribution Trends'!AD53</f>
        <v>0.69735006973500702</v>
      </c>
      <c r="M58" s="212">
        <f>+'Distribution Trends'!AF53</f>
        <v>2.0920502092050208</v>
      </c>
      <c r="N58" s="214" t="str">
        <f>+'Distribution Trends'!BT53</f>
        <v>NA</v>
      </c>
      <c r="O58" s="235" t="str">
        <f>+'Distribution Trends'!BV53</f>
        <v>NA</v>
      </c>
      <c r="P58" s="219"/>
      <c r="Q58" s="153">
        <f t="shared" si="0"/>
        <v>12.005277044854882</v>
      </c>
      <c r="R58" s="201">
        <f t="shared" si="1"/>
        <v>13.249651324965132</v>
      </c>
      <c r="S58" s="152"/>
      <c r="T58" s="152"/>
      <c r="U58" s="152"/>
      <c r="V58" s="152"/>
      <c r="W58" s="152"/>
      <c r="X58" s="152"/>
      <c r="Y58" s="152"/>
      <c r="Z58" s="152"/>
      <c r="AA58" s="152"/>
      <c r="AB58" s="152"/>
    </row>
    <row r="59" spans="1:28" ht="12.75" customHeight="1">
      <c r="A59" s="206" t="s">
        <v>71</v>
      </c>
      <c r="B59" s="154"/>
      <c r="C59" s="260">
        <f>+DATA!O57</f>
        <v>328</v>
      </c>
      <c r="D59" s="211">
        <f>IF(DATA!O57&gt;0,((DATA!O57-DATA!M57)/DATA!M57)*100,)</f>
        <v>-2.0895522388059704</v>
      </c>
      <c r="E59" s="212">
        <f>+'Distribution Trends'!AA54</f>
        <v>46.865671641791046</v>
      </c>
      <c r="F59" s="212">
        <f>+'Distribution Trends'!BF54</f>
        <v>0.29940119760479045</v>
      </c>
      <c r="G59" s="212">
        <f>+'Distribution Trends'!CH54</f>
        <v>0.29940119760479045</v>
      </c>
      <c r="H59" s="213">
        <f>+'Distribution Trends'!AC54</f>
        <v>48.170731707317074</v>
      </c>
      <c r="I59" s="212">
        <f>+'Distribution Trends'!BH54</f>
        <v>0</v>
      </c>
      <c r="J59" s="212">
        <f>+'Distribution Trends'!CJ54</f>
        <v>0.3058103975535168</v>
      </c>
      <c r="K59" s="212">
        <f>+'Distribution Trends'!AE54</f>
        <v>0.91743119266055051</v>
      </c>
      <c r="L59" s="212">
        <f>+'Distribution Trends'!AD54</f>
        <v>0.3058103975535168</v>
      </c>
      <c r="M59" s="212">
        <f>+'Distribution Trends'!AF54</f>
        <v>0.3058103975535168</v>
      </c>
      <c r="N59" s="214" t="str">
        <f>+'Distribution Trends'!BT54</f>
        <v>NA</v>
      </c>
      <c r="O59" s="235" t="str">
        <f>+'Distribution Trends'!BV54</f>
        <v>NA</v>
      </c>
      <c r="P59" s="219"/>
      <c r="Q59" s="153">
        <f t="shared" si="0"/>
        <v>0.5988023952095809</v>
      </c>
      <c r="R59" s="201">
        <f t="shared" si="1"/>
        <v>0.3058103975535168</v>
      </c>
      <c r="S59" s="152"/>
      <c r="T59" s="152"/>
      <c r="U59" s="152"/>
      <c r="V59" s="152"/>
      <c r="W59" s="152"/>
      <c r="X59" s="152"/>
      <c r="Y59" s="152"/>
      <c r="Z59" s="152"/>
      <c r="AA59" s="152"/>
      <c r="AB59" s="152"/>
    </row>
    <row r="60" spans="1:28" ht="12.75" customHeight="1">
      <c r="A60" s="206" t="s">
        <v>72</v>
      </c>
      <c r="B60" s="154"/>
      <c r="C60" s="260">
        <f>+DATA!O58</f>
        <v>1426</v>
      </c>
      <c r="D60" s="211">
        <f>IF(DATA!O58&gt;0,((DATA!O58-DATA!M58)/DATA!M58)*100,)</f>
        <v>-11.263223397635345</v>
      </c>
      <c r="E60" s="212">
        <f>+'Distribution Trends'!AA55</f>
        <v>63.098942128189172</v>
      </c>
      <c r="F60" s="212">
        <f>+'Distribution Trends'!BF55</f>
        <v>7.2830905636478791</v>
      </c>
      <c r="G60" s="212">
        <f>+'Distribution Trends'!CH55</f>
        <v>4.6231792273590884</v>
      </c>
      <c r="H60" s="213">
        <f>+'Distribution Trends'!AC55</f>
        <v>63.04347826086957</v>
      </c>
      <c r="I60" s="212">
        <f>+'Distribution Trends'!BH55</f>
        <v>7.9003558718861209</v>
      </c>
      <c r="J60" s="212">
        <f>+'Distribution Trends'!CJ55</f>
        <v>5.1957295373665477</v>
      </c>
      <c r="K60" s="212">
        <f>+'Distribution Trends'!AE55</f>
        <v>6.4056939501779357</v>
      </c>
      <c r="L60" s="212">
        <f>+'Distribution Trends'!AD55</f>
        <v>0.49822064056939502</v>
      </c>
      <c r="M60" s="212">
        <f>+'Distribution Trends'!AF55</f>
        <v>7.1174377224199295E-2</v>
      </c>
      <c r="N60" s="214">
        <f>+'Distribution Trends'!BT55</f>
        <v>11.304347826086957</v>
      </c>
      <c r="O60" s="235">
        <f>+'Distribution Trends'!BV55</f>
        <v>13.513513513513514</v>
      </c>
      <c r="P60" s="219"/>
      <c r="Q60" s="153">
        <f t="shared" si="0"/>
        <v>11.906269791006967</v>
      </c>
      <c r="R60" s="201">
        <f t="shared" si="1"/>
        <v>13.09608540925267</v>
      </c>
      <c r="S60" s="152"/>
      <c r="T60" s="152"/>
      <c r="U60" s="152"/>
      <c r="V60" s="152"/>
      <c r="W60" s="152"/>
      <c r="X60" s="152"/>
      <c r="Y60" s="152"/>
      <c r="Z60" s="152"/>
      <c r="AA60" s="152"/>
      <c r="AB60" s="152"/>
    </row>
    <row r="61" spans="1:28" ht="12.75" customHeight="1">
      <c r="A61" s="206" t="s">
        <v>73</v>
      </c>
      <c r="B61" s="154"/>
      <c r="C61" s="260">
        <f>+DATA!O59</f>
        <v>261</v>
      </c>
      <c r="D61" s="211">
        <f>IF(DATA!O59&gt;0,((DATA!O59-DATA!M59)/DATA!M59)*100,)</f>
        <v>-7.4468085106382977</v>
      </c>
      <c r="E61" s="212">
        <f>+'Distribution Trends'!AA56</f>
        <v>57.801418439716315</v>
      </c>
      <c r="F61" s="212">
        <f>+'Distribution Trends'!BF56</f>
        <v>0.7142857142857143</v>
      </c>
      <c r="G61" s="212">
        <f>+'Distribution Trends'!CH56</f>
        <v>1.0714285714285714</v>
      </c>
      <c r="H61" s="213">
        <f>+'Distribution Trends'!AC56</f>
        <v>60.536398467432953</v>
      </c>
      <c r="I61" s="212">
        <f>+'Distribution Trends'!BH56</f>
        <v>0.76628352490421447</v>
      </c>
      <c r="J61" s="212">
        <f>+'Distribution Trends'!CJ56</f>
        <v>0.76628352490421447</v>
      </c>
      <c r="K61" s="212">
        <f>+'Distribution Trends'!AE56</f>
        <v>0.38314176245210724</v>
      </c>
      <c r="L61" s="212">
        <f>+'Distribution Trends'!AD56</f>
        <v>0.38314176245210724</v>
      </c>
      <c r="M61" s="212">
        <f>+'Distribution Trends'!AF56</f>
        <v>0</v>
      </c>
      <c r="N61" s="214" t="str">
        <f>+'Distribution Trends'!BT56</f>
        <v>NA</v>
      </c>
      <c r="O61" s="235" t="str">
        <f>+'Distribution Trends'!BV56</f>
        <v>NA</v>
      </c>
      <c r="P61" s="219"/>
      <c r="Q61" s="153">
        <f t="shared" si="0"/>
        <v>1.7857142857142856</v>
      </c>
      <c r="R61" s="201">
        <f t="shared" si="1"/>
        <v>1.5325670498084289</v>
      </c>
      <c r="S61" s="152"/>
      <c r="T61" s="152"/>
      <c r="U61" s="152"/>
      <c r="V61" s="152"/>
      <c r="W61" s="152"/>
      <c r="X61" s="152"/>
      <c r="Y61" s="152"/>
      <c r="Z61" s="152"/>
      <c r="AA61" s="152"/>
      <c r="AB61" s="152"/>
    </row>
    <row r="62" spans="1:28" ht="12.75" customHeight="1">
      <c r="A62" s="200" t="s">
        <v>74</v>
      </c>
      <c r="B62" s="3"/>
      <c r="C62" s="258">
        <f>+DATA!O60</f>
        <v>1861</v>
      </c>
      <c r="D62" s="188">
        <f>IF(DATA!O60&gt;0,((DATA!O60-DATA!M60)/DATA!M60)*100,)</f>
        <v>-9.5724003887269191</v>
      </c>
      <c r="E62" s="178">
        <f>+'Distribution Trends'!AA57</f>
        <v>55.782312925170061</v>
      </c>
      <c r="F62" s="178">
        <f>+'Distribution Trends'!BF57</f>
        <v>9.0063631913852173</v>
      </c>
      <c r="G62" s="178">
        <f>+'Distribution Trends'!CH57</f>
        <v>4.6500244738130201</v>
      </c>
      <c r="H62" s="187">
        <f>+'Distribution Trends'!AC57</f>
        <v>57.066093498119287</v>
      </c>
      <c r="I62" s="178">
        <f>+'Distribution Trends'!BH57</f>
        <v>8.7642896026129549</v>
      </c>
      <c r="J62" s="178">
        <f>+'Distribution Trends'!CJ57</f>
        <v>4.3549265106151331</v>
      </c>
      <c r="K62" s="178">
        <f>+'Distribution Trends'!AE57</f>
        <v>6.4779531845400111</v>
      </c>
      <c r="L62" s="178">
        <f>+'Distribution Trends'!AD57</f>
        <v>0.38105606967882416</v>
      </c>
      <c r="M62" s="178">
        <f>+'Distribution Trends'!AF57</f>
        <v>0.21774632553075668</v>
      </c>
      <c r="N62" s="192" t="str">
        <f>+'Distribution Trends'!BT57</f>
        <v>NA</v>
      </c>
      <c r="O62" s="234" t="str">
        <f>+'Distribution Trends'!BV57</f>
        <v>NA</v>
      </c>
      <c r="P62" s="219"/>
      <c r="Q62" s="153">
        <f t="shared" si="0"/>
        <v>13.656387665198238</v>
      </c>
      <c r="R62" s="201">
        <f t="shared" si="1"/>
        <v>13.119216113228088</v>
      </c>
      <c r="S62" s="152"/>
      <c r="T62" s="152"/>
      <c r="U62" s="152"/>
      <c r="V62" s="152"/>
      <c r="W62" s="152"/>
      <c r="X62" s="152"/>
      <c r="Y62" s="152"/>
      <c r="Z62" s="152"/>
      <c r="AA62" s="152"/>
      <c r="AB62" s="152"/>
    </row>
    <row r="63" spans="1:28" ht="12.75" customHeight="1">
      <c r="A63" s="200" t="s">
        <v>75</v>
      </c>
      <c r="B63" s="3"/>
      <c r="C63" s="258">
        <f>+DATA!O61</f>
        <v>5410</v>
      </c>
      <c r="D63" s="188">
        <f>IF(DATA!O61&gt;0,((DATA!O61-DATA!M61)/DATA!M61)*100,)</f>
        <v>-8.9685344102305233</v>
      </c>
      <c r="E63" s="178">
        <f>+'Distribution Trends'!AA58</f>
        <v>53.541982163890289</v>
      </c>
      <c r="F63" s="178">
        <f>+'Distribution Trends'!BF58</f>
        <v>7.9124288915704195</v>
      </c>
      <c r="G63" s="178">
        <f>+'Distribution Trends'!CH58</f>
        <v>6.1023961385967942</v>
      </c>
      <c r="H63" s="187">
        <f>+'Distribution Trends'!AC58</f>
        <v>53.733826247689464</v>
      </c>
      <c r="I63" s="178">
        <f>+'Distribution Trends'!BH58</f>
        <v>8.1644250805076712</v>
      </c>
      <c r="J63" s="178">
        <f>+'Distribution Trends'!CJ58</f>
        <v>6.5353286607311993</v>
      </c>
      <c r="K63" s="178">
        <f>+'Distribution Trends'!AE58</f>
        <v>7.2551619624928971</v>
      </c>
      <c r="L63" s="178">
        <f>+'Distribution Trends'!AD58</f>
        <v>0.26520174275430952</v>
      </c>
      <c r="M63" s="178">
        <f>+'Distribution Trends'!AF58</f>
        <v>7.5771926501231296E-2</v>
      </c>
      <c r="N63" s="192" t="str">
        <f>+'Distribution Trends'!BT58</f>
        <v>NA</v>
      </c>
      <c r="O63" s="234" t="str">
        <f>+'Distribution Trends'!BV58</f>
        <v>NA</v>
      </c>
      <c r="P63" s="219"/>
      <c r="Q63" s="153">
        <f t="shared" si="0"/>
        <v>14.014825030167213</v>
      </c>
      <c r="R63" s="201">
        <f t="shared" si="1"/>
        <v>14.699753741238871</v>
      </c>
      <c r="S63" s="152"/>
      <c r="T63" s="152"/>
      <c r="U63" s="152"/>
      <c r="V63" s="152"/>
      <c r="W63" s="152"/>
      <c r="X63" s="152"/>
      <c r="Y63" s="152"/>
      <c r="Z63" s="152"/>
      <c r="AA63" s="152"/>
      <c r="AB63" s="152"/>
    </row>
    <row r="64" spans="1:28" ht="12.75" customHeight="1">
      <c r="A64" s="200" t="s">
        <v>76</v>
      </c>
      <c r="B64" s="3"/>
      <c r="C64" s="258">
        <f>+DATA!O62</f>
        <v>1974</v>
      </c>
      <c r="D64" s="188">
        <f>IF(DATA!O62&gt;0,((DATA!O62-DATA!M62)/DATA!M62)*100,)</f>
        <v>-21.728786677240286</v>
      </c>
      <c r="E64" s="178">
        <f>+'Distribution Trends'!AA59</f>
        <v>56.819984139571766</v>
      </c>
      <c r="F64" s="178">
        <f>+'Distribution Trends'!BF59</f>
        <v>7.6332794830371569</v>
      </c>
      <c r="G64" s="178">
        <f>+'Distribution Trends'!CH59</f>
        <v>2.5444264943457187</v>
      </c>
      <c r="H64" s="187">
        <f>+'Distribution Trends'!AC59</f>
        <v>57.446808510638306</v>
      </c>
      <c r="I64" s="178">
        <f>+'Distribution Trends'!BH59</f>
        <v>6.8205128205128212</v>
      </c>
      <c r="J64" s="178">
        <f>+'Distribution Trends'!CJ59</f>
        <v>2.3076923076923079</v>
      </c>
      <c r="K64" s="178">
        <f>+'Distribution Trends'!AE59</f>
        <v>3.3846153846153846</v>
      </c>
      <c r="L64" s="178">
        <f>+'Distribution Trends'!AD59</f>
        <v>0.41025641025641024</v>
      </c>
      <c r="M64" s="178">
        <f>+'Distribution Trends'!AF59</f>
        <v>0.15384615384615385</v>
      </c>
      <c r="N64" s="192" t="str">
        <f>+'Distribution Trends'!BT59</f>
        <v>NA</v>
      </c>
      <c r="O64" s="234" t="str">
        <f>+'Distribution Trends'!BV59</f>
        <v>NA</v>
      </c>
      <c r="P64" s="219"/>
      <c r="Q64" s="153">
        <f t="shared" si="0"/>
        <v>10.177705977382875</v>
      </c>
      <c r="R64" s="201">
        <f t="shared" si="1"/>
        <v>9.1282051282051295</v>
      </c>
      <c r="S64" s="152"/>
      <c r="T64" s="152"/>
      <c r="U64" s="152"/>
      <c r="V64" s="152"/>
      <c r="W64" s="152"/>
      <c r="X64" s="152"/>
      <c r="Y64" s="152"/>
      <c r="Z64" s="152"/>
      <c r="AA64" s="152"/>
      <c r="AB64" s="152"/>
    </row>
    <row r="65" spans="1:28" ht="12.75" customHeight="1">
      <c r="A65" s="200" t="s">
        <v>77</v>
      </c>
      <c r="B65" s="3"/>
      <c r="C65" s="258">
        <f>+DATA!O63</f>
        <v>286</v>
      </c>
      <c r="D65" s="188">
        <f>IF(DATA!O63&gt;0,((DATA!O63-DATA!M63)/DATA!M63)*100,)</f>
        <v>-5.6105610561056105</v>
      </c>
      <c r="E65" s="178">
        <f>+'Distribution Trends'!AA60</f>
        <v>64.686468646864682</v>
      </c>
      <c r="F65" s="178">
        <f>+'Distribution Trends'!BF60</f>
        <v>3.6303630363036308</v>
      </c>
      <c r="G65" s="178">
        <f>+'Distribution Trends'!CH60</f>
        <v>1.6501650165016499</v>
      </c>
      <c r="H65" s="187">
        <f>+'Distribution Trends'!AC60</f>
        <v>63.636363636363633</v>
      </c>
      <c r="I65" s="178">
        <f>+'Distribution Trends'!BH60</f>
        <v>3.4965034965034967</v>
      </c>
      <c r="J65" s="178">
        <f>+'Distribution Trends'!CJ60</f>
        <v>1.3986013986013985</v>
      </c>
      <c r="K65" s="178">
        <f>+'Distribution Trends'!AE60</f>
        <v>2.4475524475524475</v>
      </c>
      <c r="L65" s="178">
        <f>+'Distribution Trends'!AD60</f>
        <v>1.048951048951049</v>
      </c>
      <c r="M65" s="178">
        <f>+'Distribution Trends'!AF60</f>
        <v>0</v>
      </c>
      <c r="N65" s="192" t="str">
        <f>+'Distribution Trends'!BT60</f>
        <v>NA</v>
      </c>
      <c r="O65" s="234" t="str">
        <f>+'Distribution Trends'!BV60</f>
        <v>NA</v>
      </c>
      <c r="P65" s="219"/>
      <c r="Q65" s="153">
        <f t="shared" si="0"/>
        <v>5.2805280528052805</v>
      </c>
      <c r="R65" s="201">
        <f t="shared" si="1"/>
        <v>4.895104895104895</v>
      </c>
      <c r="S65" s="152"/>
      <c r="T65" s="152"/>
      <c r="U65" s="152"/>
      <c r="V65" s="152"/>
      <c r="W65" s="152"/>
      <c r="X65" s="152"/>
      <c r="Y65" s="152"/>
      <c r="Z65" s="152"/>
      <c r="AA65" s="152"/>
      <c r="AB65" s="152"/>
    </row>
    <row r="66" spans="1:28" ht="12.75" customHeight="1">
      <c r="A66" s="200" t="s">
        <v>78</v>
      </c>
      <c r="B66" s="3"/>
      <c r="C66" s="261" t="s">
        <v>28</v>
      </c>
      <c r="D66" s="188">
        <f>IF(DATA!O64&gt;0,((DATA!O64-DATA!M64)/DATA!M64)*100,)</f>
        <v>0</v>
      </c>
      <c r="E66" s="178" t="str">
        <f>+'Distribution Trends'!AA61</f>
        <v>NA</v>
      </c>
      <c r="F66" s="178" t="str">
        <f>+'Distribution Trends'!BF61</f>
        <v>NA</v>
      </c>
      <c r="G66" s="178" t="str">
        <f>+'Distribution Trends'!CH61</f>
        <v>NA</v>
      </c>
      <c r="H66" s="187" t="str">
        <f>+'Distribution Trends'!AC61</f>
        <v>—</v>
      </c>
      <c r="I66" s="178" t="str">
        <f>+'Distribution Trends'!BH61</f>
        <v>—</v>
      </c>
      <c r="J66" s="178" t="str">
        <f>+'Distribution Trends'!CJ61</f>
        <v>—</v>
      </c>
      <c r="K66" s="178">
        <f>+'Distribution Trends'!AE61</f>
        <v>0</v>
      </c>
      <c r="L66" s="178">
        <f>+'Distribution Trends'!AD61</f>
        <v>0</v>
      </c>
      <c r="M66" s="178" t="str">
        <f>+'Distribution Trends'!AF61</f>
        <v>—</v>
      </c>
      <c r="N66" s="192" t="str">
        <f>+'Distribution Trends'!BT61</f>
        <v>NA</v>
      </c>
      <c r="O66" s="234" t="str">
        <f>+'Distribution Trends'!BV61</f>
        <v>NA</v>
      </c>
      <c r="P66" s="219"/>
      <c r="Q66" s="153" t="e">
        <f t="shared" si="0"/>
        <v>#VALUE!</v>
      </c>
      <c r="R66" s="205" t="s">
        <v>28</v>
      </c>
      <c r="S66" s="152"/>
      <c r="T66" s="152"/>
      <c r="U66" s="152"/>
      <c r="V66" s="152"/>
      <c r="W66" s="152"/>
      <c r="X66" s="152"/>
      <c r="Y66" s="152"/>
      <c r="Z66" s="152"/>
      <c r="AA66" s="152"/>
      <c r="AB66" s="152"/>
    </row>
    <row r="67" spans="1:28" ht="12.75" customHeight="1">
      <c r="A67" s="207" t="s">
        <v>79</v>
      </c>
      <c r="B67" s="208"/>
      <c r="C67" s="230" t="s">
        <v>28</v>
      </c>
      <c r="D67" s="266" t="s">
        <v>28</v>
      </c>
      <c r="E67" s="230" t="s">
        <v>28</v>
      </c>
      <c r="F67" s="230" t="s">
        <v>28</v>
      </c>
      <c r="G67" s="230" t="s">
        <v>28</v>
      </c>
      <c r="H67" s="229" t="s">
        <v>28</v>
      </c>
      <c r="I67" s="230" t="s">
        <v>28</v>
      </c>
      <c r="J67" s="230" t="s">
        <v>28</v>
      </c>
      <c r="K67" s="230" t="s">
        <v>28</v>
      </c>
      <c r="L67" s="230" t="s">
        <v>28</v>
      </c>
      <c r="M67" s="230" t="s">
        <v>28</v>
      </c>
      <c r="N67" s="229" t="s">
        <v>28</v>
      </c>
      <c r="O67" s="237" t="s">
        <v>28</v>
      </c>
      <c r="P67" s="152"/>
      <c r="Q67" s="209" t="s">
        <v>28</v>
      </c>
      <c r="R67" s="210" t="s">
        <v>28</v>
      </c>
      <c r="S67" s="152"/>
      <c r="T67" s="152"/>
      <c r="U67" s="152"/>
      <c r="V67" s="152"/>
      <c r="W67" s="152"/>
      <c r="X67" s="152"/>
      <c r="Y67" s="152"/>
      <c r="Z67" s="152"/>
      <c r="AA67" s="152"/>
      <c r="AB67" s="152"/>
    </row>
    <row r="68" spans="1:28" ht="16.5" customHeight="1">
      <c r="A68" s="118" t="s">
        <v>80</v>
      </c>
      <c r="B68" s="155"/>
      <c r="C68" s="155"/>
      <c r="D68" s="155"/>
      <c r="E68" s="152"/>
      <c r="F68" s="152"/>
      <c r="G68" s="152"/>
      <c r="H68" s="155"/>
      <c r="I68" s="4"/>
      <c r="J68" s="4"/>
      <c r="K68" s="4"/>
      <c r="L68" s="4"/>
      <c r="M68" s="4"/>
      <c r="N68" s="152"/>
      <c r="O68" s="152"/>
      <c r="P68" s="152"/>
      <c r="Q68" s="152"/>
      <c r="R68" s="152"/>
      <c r="S68" s="152"/>
      <c r="T68" s="152"/>
      <c r="U68" s="152"/>
      <c r="V68" s="152"/>
      <c r="W68" s="152"/>
      <c r="X68" s="152"/>
      <c r="Y68" s="152"/>
      <c r="Z68" s="152"/>
      <c r="AA68" s="152"/>
      <c r="AB68" s="152"/>
    </row>
    <row r="69" spans="1:28" ht="16.5" customHeight="1">
      <c r="A69" s="118" t="s">
        <v>81</v>
      </c>
      <c r="B69" s="155"/>
      <c r="C69" s="155"/>
      <c r="D69" s="155"/>
      <c r="E69" s="152"/>
      <c r="F69" s="152"/>
      <c r="G69" s="152"/>
      <c r="H69" s="155"/>
      <c r="I69" s="4"/>
      <c r="J69" s="4"/>
      <c r="K69" s="4"/>
      <c r="L69" s="4"/>
      <c r="M69" s="4"/>
      <c r="N69" s="152"/>
      <c r="O69" s="152"/>
      <c r="P69" s="152"/>
      <c r="Q69" s="152"/>
      <c r="R69" s="152"/>
      <c r="S69" s="152"/>
      <c r="T69" s="152"/>
      <c r="U69" s="152"/>
      <c r="V69" s="152"/>
      <c r="W69" s="152"/>
      <c r="X69" s="152"/>
      <c r="Y69" s="152"/>
      <c r="Z69" s="152"/>
      <c r="AA69" s="152"/>
      <c r="AB69" s="152"/>
    </row>
    <row r="70" spans="1:28" s="112" customFormat="1" ht="39.75" customHeight="1">
      <c r="A70" s="156" t="s">
        <v>82</v>
      </c>
      <c r="B70" s="254" t="s">
        <v>83</v>
      </c>
      <c r="C70" s="239"/>
      <c r="D70" s="239"/>
      <c r="E70" s="239"/>
      <c r="F70" s="239"/>
      <c r="G70" s="239"/>
      <c r="H70" s="239"/>
      <c r="I70" s="239"/>
      <c r="J70" s="239"/>
      <c r="K70" s="239"/>
      <c r="L70" s="239"/>
      <c r="M70" s="239"/>
      <c r="N70" s="239"/>
      <c r="O70" s="239"/>
      <c r="P70" s="157"/>
      <c r="Q70" s="157"/>
      <c r="R70" s="158"/>
      <c r="S70" s="158"/>
      <c r="T70" s="158"/>
      <c r="U70" s="158"/>
      <c r="V70" s="158"/>
      <c r="W70" s="158"/>
      <c r="X70" s="158"/>
      <c r="Y70" s="158"/>
      <c r="Z70" s="158"/>
      <c r="AA70" s="158"/>
      <c r="AB70" s="158"/>
    </row>
    <row r="71" spans="1:28" s="112" customFormat="1" ht="41.25" customHeight="1">
      <c r="A71" s="156"/>
      <c r="B71" s="254" t="s">
        <v>84</v>
      </c>
      <c r="C71" s="239"/>
      <c r="D71" s="239"/>
      <c r="E71" s="239"/>
      <c r="F71" s="239"/>
      <c r="G71" s="239"/>
      <c r="H71" s="239"/>
      <c r="I71" s="239"/>
      <c r="J71" s="239"/>
      <c r="K71" s="239"/>
      <c r="L71" s="239"/>
      <c r="M71" s="239"/>
      <c r="N71" s="239"/>
      <c r="O71" s="239"/>
      <c r="P71" s="238"/>
      <c r="Q71" s="239"/>
      <c r="R71" s="158"/>
      <c r="S71" s="158"/>
      <c r="T71" s="158"/>
      <c r="U71" s="158"/>
      <c r="V71" s="158"/>
      <c r="W71" s="158"/>
      <c r="X71" s="158"/>
      <c r="Y71" s="158"/>
      <c r="Z71" s="158"/>
      <c r="AA71" s="158"/>
      <c r="AB71" s="158"/>
    </row>
    <row r="72" spans="1:28" s="111" customFormat="1" ht="32.25" customHeight="1">
      <c r="A72" s="242" t="s">
        <v>85</v>
      </c>
      <c r="B72" s="241"/>
      <c r="C72" s="241"/>
      <c r="D72" s="241"/>
      <c r="E72" s="241"/>
      <c r="F72" s="241"/>
      <c r="G72" s="241"/>
      <c r="H72" s="241"/>
      <c r="I72" s="241"/>
      <c r="J72" s="241"/>
      <c r="K72" s="241"/>
      <c r="L72" s="241"/>
      <c r="M72" s="241"/>
      <c r="N72" s="241"/>
      <c r="O72" s="241"/>
      <c r="P72" s="147"/>
      <c r="Q72" s="4"/>
      <c r="R72" s="159"/>
      <c r="S72" s="159"/>
      <c r="T72" s="159"/>
      <c r="U72" s="159"/>
      <c r="V72" s="159"/>
      <c r="W72" s="159"/>
      <c r="X72" s="159"/>
      <c r="Y72" s="159"/>
      <c r="Z72" s="159"/>
      <c r="AA72" s="159"/>
      <c r="AB72" s="4"/>
    </row>
    <row r="73" spans="1:28" s="113" customFormat="1" ht="16.5" customHeight="1">
      <c r="A73" s="240" t="s">
        <v>86</v>
      </c>
      <c r="B73" s="241"/>
      <c r="C73" s="241"/>
      <c r="D73" s="241"/>
      <c r="E73" s="241"/>
      <c r="F73" s="241"/>
      <c r="G73" s="241"/>
      <c r="H73" s="241"/>
      <c r="I73" s="241"/>
      <c r="J73" s="241"/>
      <c r="K73" s="241"/>
      <c r="L73" s="241"/>
      <c r="M73" s="241"/>
      <c r="N73" s="241"/>
      <c r="O73" s="241"/>
      <c r="P73" s="160"/>
      <c r="Q73" s="160"/>
      <c r="R73" s="160"/>
      <c r="S73" s="160"/>
      <c r="T73" s="160"/>
      <c r="U73" s="160"/>
      <c r="V73" s="160"/>
      <c r="W73" s="160"/>
      <c r="X73" s="160"/>
      <c r="Y73" s="160"/>
      <c r="Z73" s="160"/>
      <c r="AA73" s="160"/>
      <c r="AB73" s="160"/>
    </row>
    <row r="74" spans="1:28" s="113" customFormat="1" ht="41.25" customHeight="1">
      <c r="A74" s="240" t="s">
        <v>87</v>
      </c>
      <c r="B74" s="241"/>
      <c r="C74" s="241"/>
      <c r="D74" s="241"/>
      <c r="E74" s="241"/>
      <c r="F74" s="241"/>
      <c r="G74" s="241"/>
      <c r="H74" s="241"/>
      <c r="I74" s="241"/>
      <c r="J74" s="241"/>
      <c r="K74" s="241"/>
      <c r="L74" s="241"/>
      <c r="M74" s="241"/>
      <c r="N74" s="241"/>
      <c r="O74" s="241"/>
      <c r="P74" s="160"/>
      <c r="Q74" s="160"/>
      <c r="R74" s="160"/>
      <c r="S74" s="160"/>
      <c r="T74" s="160"/>
      <c r="U74" s="160"/>
      <c r="V74" s="160"/>
      <c r="W74" s="160"/>
      <c r="X74" s="160"/>
      <c r="Y74" s="160"/>
      <c r="Z74" s="160"/>
      <c r="AA74" s="160"/>
      <c r="AB74" s="160"/>
    </row>
    <row r="75" spans="1:28" s="113" customFormat="1" ht="27" customHeight="1">
      <c r="A75" s="247" t="s">
        <v>88</v>
      </c>
      <c r="B75" s="248"/>
      <c r="C75" s="248"/>
      <c r="D75" s="248"/>
      <c r="E75" s="248"/>
      <c r="F75" s="248"/>
      <c r="G75" s="248"/>
      <c r="H75" s="248"/>
      <c r="I75" s="248"/>
      <c r="J75" s="248"/>
      <c r="K75" s="248"/>
      <c r="L75" s="248"/>
      <c r="M75" s="248"/>
      <c r="N75" s="248"/>
      <c r="O75" s="221"/>
      <c r="P75" s="160"/>
      <c r="Q75" s="160"/>
      <c r="R75" s="160"/>
      <c r="S75" s="160"/>
      <c r="T75" s="160"/>
      <c r="U75" s="160"/>
      <c r="V75" s="160"/>
      <c r="W75" s="160"/>
      <c r="X75" s="160"/>
      <c r="Y75" s="160"/>
      <c r="Z75" s="160"/>
      <c r="AA75" s="160"/>
      <c r="AB75" s="160"/>
    </row>
    <row r="76" spans="1:28" s="109" customFormat="1" ht="16.5" customHeight="1">
      <c r="A76" s="114" t="s">
        <v>89</v>
      </c>
      <c r="B76" s="114" t="s">
        <v>90</v>
      </c>
      <c r="C76" s="3"/>
      <c r="D76" s="2"/>
      <c r="E76" s="1"/>
      <c r="F76" s="1"/>
      <c r="G76" s="1"/>
      <c r="H76" s="2"/>
      <c r="I76" s="3"/>
      <c r="J76" s="2"/>
      <c r="K76" s="2"/>
      <c r="L76" s="2"/>
      <c r="M76" s="2"/>
      <c r="N76" s="1"/>
      <c r="O76" s="1"/>
      <c r="P76" s="1"/>
      <c r="Q76" s="1"/>
      <c r="R76" s="1"/>
      <c r="S76" s="1"/>
      <c r="T76" s="1"/>
      <c r="U76" s="1"/>
      <c r="V76" s="1"/>
      <c r="W76" s="1"/>
      <c r="X76" s="1"/>
      <c r="Y76" s="1"/>
      <c r="Z76" s="1"/>
      <c r="AA76" s="1"/>
      <c r="AB76" s="1"/>
    </row>
    <row r="77" spans="1:28">
      <c r="A77" s="152"/>
      <c r="B77" s="152"/>
      <c r="C77" s="152"/>
      <c r="D77" s="152"/>
      <c r="E77" s="152"/>
      <c r="F77" s="152"/>
      <c r="G77" s="152"/>
      <c r="H77" s="152"/>
      <c r="I77" s="152"/>
      <c r="J77" s="152"/>
      <c r="K77" s="152"/>
      <c r="L77" s="152"/>
      <c r="M77" s="152"/>
      <c r="N77" s="152"/>
      <c r="O77" s="145">
        <v>45551</v>
      </c>
      <c r="P77" s="152"/>
      <c r="Q77" s="152"/>
      <c r="R77" s="152"/>
      <c r="S77" s="152"/>
      <c r="T77" s="152"/>
      <c r="U77" s="152"/>
      <c r="V77" s="152"/>
      <c r="W77" s="152"/>
      <c r="X77" s="152"/>
      <c r="Y77" s="152"/>
      <c r="Z77" s="152"/>
      <c r="AA77" s="152"/>
      <c r="AB77" s="152"/>
    </row>
  </sheetData>
  <mergeCells count="12">
    <mergeCell ref="A75:N75"/>
    <mergeCell ref="E4:M4"/>
    <mergeCell ref="H6:M6"/>
    <mergeCell ref="B70:O70"/>
    <mergeCell ref="B71:O71"/>
    <mergeCell ref="N5:O5"/>
    <mergeCell ref="P71:Q71"/>
    <mergeCell ref="A73:O73"/>
    <mergeCell ref="A74:O74"/>
    <mergeCell ref="A72:O72"/>
    <mergeCell ref="N4:O4"/>
    <mergeCell ref="N6:O6"/>
  </mergeCells>
  <phoneticPr fontId="5" type="noConversion"/>
  <pageMargins left="0.5" right="0.5" top="0.75" bottom="0.55000000000000004" header="0.5" footer="0.4"/>
  <pageSetup scale="58" orientation="portrait" verticalDpi="300" r:id="rId1"/>
  <headerFooter alignWithMargins="0">
    <oddFooter>&amp;L&amp;"Arial,Regular"SREB Fact Book&amp;R&amp;"Arial,Regular"&amp;D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pageSetUpPr autoPageBreaks="0"/>
  </sheetPr>
  <dimension ref="A1:FA127"/>
  <sheetViews>
    <sheetView zoomScale="80" zoomScaleNormal="80" workbookViewId="0">
      <pane xSplit="1" ySplit="5" topLeftCell="AJ6" activePane="bottomRight" state="frozen"/>
      <selection pane="bottomRight" activeCell="BG4" sqref="BG4"/>
      <selection pane="bottomLeft" activeCell="A6" sqref="A6"/>
      <selection pane="topRight" activeCell="B1" sqref="B1"/>
    </sheetView>
  </sheetViews>
  <sheetFormatPr defaultColWidth="6.7109375" defaultRowHeight="12.75" customHeight="1"/>
  <cols>
    <col min="1" max="1" width="15.28515625" style="47" customWidth="1"/>
    <col min="2" max="2" width="10.5703125" style="48" customWidth="1"/>
    <col min="3" max="4" width="10" style="49" customWidth="1"/>
    <col min="5" max="5" width="9.28515625" style="49" customWidth="1"/>
    <col min="6" max="7" width="10" style="18" customWidth="1"/>
    <col min="8" max="13" width="10.28515625" style="18" customWidth="1"/>
    <col min="14" max="14" width="10.28515625" style="120" customWidth="1"/>
    <col min="15" max="15" width="10.28515625" style="18" customWidth="1"/>
    <col min="16" max="16" width="10.5703125" style="48" customWidth="1"/>
    <col min="17" max="18" width="10" style="49" customWidth="1"/>
    <col min="19" max="19" width="9.28515625" style="49" customWidth="1"/>
    <col min="20" max="21" width="10" style="18" customWidth="1"/>
    <col min="22" max="27" width="10.28515625" style="18" customWidth="1"/>
    <col min="28" max="28" width="10.28515625" style="120" customWidth="1"/>
    <col min="29" max="29" width="10.28515625" style="18" customWidth="1"/>
    <col min="30" max="30" width="10.5703125" style="48" customWidth="1"/>
    <col min="31" max="32" width="10" style="49" customWidth="1"/>
    <col min="33" max="33" width="9.28515625" style="49" customWidth="1"/>
    <col min="34" max="35" width="10" style="18" customWidth="1"/>
    <col min="36" max="41" width="10.28515625" style="18" customWidth="1"/>
    <col min="42" max="42" width="10.28515625" style="120" customWidth="1"/>
    <col min="43" max="43" width="10.28515625" style="18" customWidth="1"/>
    <col min="44" max="44" width="10.5703125" style="48" customWidth="1"/>
    <col min="45" max="46" width="10" style="49" customWidth="1"/>
    <col min="47" max="47" width="9.28515625" style="49" customWidth="1"/>
    <col min="48" max="49" width="10" style="18" customWidth="1"/>
    <col min="50" max="55" width="10.28515625" style="18" customWidth="1"/>
    <col min="56" max="56" width="10.28515625" style="120" customWidth="1"/>
    <col min="57" max="57" width="10.28515625" style="18" customWidth="1"/>
    <col min="58" max="60" width="9.42578125" style="168" customWidth="1"/>
    <col min="61" max="61" width="10.5703125" style="48" customWidth="1"/>
    <col min="62" max="63" width="10" style="49" customWidth="1"/>
    <col min="64" max="64" width="9.28515625" style="49" customWidth="1"/>
    <col min="65" max="66" width="10" style="18" customWidth="1"/>
    <col min="67" max="72" width="10.28515625" style="18" customWidth="1"/>
    <col min="73" max="73" width="10.28515625" style="120" customWidth="1"/>
    <col min="74" max="74" width="10.28515625" style="18" customWidth="1"/>
    <col min="75" max="75" width="10.5703125" style="48" customWidth="1"/>
    <col min="76" max="77" width="10" style="49" customWidth="1"/>
    <col min="78" max="78" width="9.28515625" style="49" customWidth="1"/>
    <col min="79" max="80" width="10" style="18" customWidth="1"/>
    <col min="81" max="86" width="10.28515625" style="18" customWidth="1"/>
    <col min="87" max="87" width="10.28515625" style="120" customWidth="1"/>
    <col min="88" max="88" width="10.28515625" style="18" customWidth="1"/>
    <col min="89" max="89" width="10.5703125" style="48" customWidth="1"/>
    <col min="90" max="91" width="10" style="49" customWidth="1"/>
    <col min="92" max="92" width="9.28515625" style="49" customWidth="1"/>
    <col min="93" max="94" width="10" style="18" customWidth="1"/>
    <col min="95" max="100" width="10.28515625" style="18" customWidth="1"/>
    <col min="101" max="101" width="10.28515625" style="120" customWidth="1"/>
    <col min="102" max="102" width="10.28515625" style="18" customWidth="1"/>
    <col min="103" max="103" width="10.5703125" style="48" customWidth="1"/>
    <col min="104" max="105" width="10" style="49" customWidth="1"/>
    <col min="106" max="106" width="9.28515625" style="49" customWidth="1"/>
    <col min="107" max="108" width="10" style="18" customWidth="1"/>
    <col min="109" max="114" width="10.28515625" style="18" customWidth="1"/>
    <col min="115" max="115" width="10.28515625" style="120" customWidth="1"/>
    <col min="116" max="116" width="10.28515625" style="18" customWidth="1"/>
    <col min="117" max="117" width="10.5703125" style="48" customWidth="1"/>
    <col min="118" max="119" width="10" style="49" customWidth="1"/>
    <col min="120" max="120" width="9.28515625" style="49" customWidth="1"/>
    <col min="121" max="122" width="10" style="18" customWidth="1"/>
    <col min="123" max="128" width="10.28515625" style="18" customWidth="1"/>
    <col min="129" max="129" width="10.28515625" style="120" customWidth="1"/>
    <col min="130" max="130" width="10.28515625" style="18" customWidth="1"/>
    <col min="131" max="131" width="10.5703125" style="48" customWidth="1"/>
    <col min="132" max="133" width="10" style="49" customWidth="1"/>
    <col min="134" max="134" width="9.28515625" style="49" customWidth="1"/>
    <col min="135" max="136" width="10" style="18" customWidth="1"/>
    <col min="137" max="142" width="10.28515625" style="18" customWidth="1"/>
    <col min="143" max="143" width="10.28515625" style="120" customWidth="1"/>
    <col min="144" max="16384" width="6.7109375" style="4"/>
  </cols>
  <sheetData>
    <row r="1" spans="1:157">
      <c r="A1" s="15" t="s">
        <v>91</v>
      </c>
      <c r="B1" s="16"/>
      <c r="C1" s="17"/>
      <c r="D1" s="17"/>
      <c r="E1" s="17"/>
      <c r="P1" s="16"/>
      <c r="Q1" s="17"/>
      <c r="R1" s="17"/>
      <c r="S1" s="17"/>
      <c r="AD1" s="16"/>
      <c r="AE1" s="17"/>
      <c r="AF1" s="17"/>
      <c r="AG1" s="17"/>
      <c r="AR1" s="16"/>
      <c r="AS1" s="17"/>
      <c r="AT1" s="17"/>
      <c r="AU1" s="17"/>
      <c r="BI1" s="16"/>
      <c r="BJ1" s="17"/>
      <c r="BK1" s="17"/>
      <c r="BL1" s="17"/>
      <c r="BW1" s="16"/>
      <c r="BX1" s="17"/>
      <c r="BY1" s="17"/>
      <c r="BZ1" s="17"/>
      <c r="CK1" s="16"/>
      <c r="CL1" s="17"/>
      <c r="CM1" s="17"/>
      <c r="CN1" s="17"/>
      <c r="CY1" s="16"/>
      <c r="CZ1" s="17"/>
      <c r="DA1" s="17"/>
      <c r="DB1" s="17"/>
      <c r="DM1" s="16"/>
      <c r="DN1" s="17"/>
      <c r="DO1" s="17"/>
      <c r="DP1" s="17"/>
      <c r="EA1" s="16"/>
      <c r="EB1" s="17"/>
      <c r="EC1" s="17"/>
      <c r="ED1" s="17"/>
      <c r="EN1" s="1"/>
      <c r="EO1" s="1"/>
      <c r="EP1" s="1"/>
      <c r="EQ1" s="1"/>
      <c r="ER1" s="1"/>
      <c r="ES1" s="1"/>
      <c r="ET1" s="1"/>
      <c r="EU1" s="1"/>
      <c r="EV1" s="1"/>
      <c r="EW1" s="1"/>
      <c r="EX1" s="1"/>
      <c r="EY1" s="1"/>
      <c r="EZ1" s="1"/>
      <c r="FA1" s="1"/>
    </row>
    <row r="2" spans="1:157">
      <c r="A2" s="15" t="s">
        <v>92</v>
      </c>
      <c r="B2" s="16"/>
      <c r="C2" s="17"/>
      <c r="D2" s="17"/>
      <c r="E2" s="17"/>
      <c r="F2" s="19"/>
      <c r="G2" s="19"/>
      <c r="H2" s="19"/>
      <c r="I2" s="19"/>
      <c r="J2" s="19"/>
      <c r="K2" s="19"/>
      <c r="L2" s="19"/>
      <c r="M2" s="19"/>
      <c r="N2" s="121"/>
      <c r="O2" s="19"/>
      <c r="P2" s="16"/>
      <c r="Q2" s="17"/>
      <c r="R2" s="17"/>
      <c r="S2" s="17"/>
      <c r="T2" s="19"/>
      <c r="U2" s="19"/>
      <c r="V2" s="19"/>
      <c r="W2" s="19"/>
      <c r="X2" s="19"/>
      <c r="Y2" s="19"/>
      <c r="Z2" s="19"/>
      <c r="AA2" s="19"/>
      <c r="AB2" s="121"/>
      <c r="AC2" s="19"/>
      <c r="AD2" s="16"/>
      <c r="AE2" s="17"/>
      <c r="AF2" s="17"/>
      <c r="AG2" s="17"/>
      <c r="AH2" s="19"/>
      <c r="AI2" s="19"/>
      <c r="AJ2" s="19"/>
      <c r="AK2" s="19"/>
      <c r="AL2" s="19"/>
      <c r="AM2" s="19"/>
      <c r="AN2" s="19"/>
      <c r="AO2" s="19"/>
      <c r="AP2" s="121"/>
      <c r="AQ2" s="19"/>
      <c r="AR2" s="16"/>
      <c r="AS2" s="17"/>
      <c r="AT2" s="17"/>
      <c r="AU2" s="17"/>
      <c r="AV2" s="19"/>
      <c r="AW2" s="19"/>
      <c r="AX2" s="19"/>
      <c r="AY2" s="19"/>
      <c r="AZ2" s="19"/>
      <c r="BA2" s="19"/>
      <c r="BB2" s="19"/>
      <c r="BC2" s="19"/>
      <c r="BD2" s="121"/>
      <c r="BE2" s="19"/>
      <c r="BI2" s="16"/>
      <c r="BJ2" s="17"/>
      <c r="BK2" s="17"/>
      <c r="BL2" s="17"/>
      <c r="BM2" s="19"/>
      <c r="BN2" s="19"/>
      <c r="BO2" s="19"/>
      <c r="BP2" s="19"/>
      <c r="BQ2" s="19"/>
      <c r="BR2" s="19"/>
      <c r="BS2" s="19"/>
      <c r="BT2" s="19"/>
      <c r="BU2" s="121"/>
      <c r="BV2" s="19"/>
      <c r="BW2" s="16"/>
      <c r="BX2" s="17"/>
      <c r="BY2" s="17"/>
      <c r="BZ2" s="17"/>
      <c r="CA2" s="19"/>
      <c r="CB2" s="19"/>
      <c r="CC2" s="19"/>
      <c r="CD2" s="19"/>
      <c r="CE2" s="19"/>
      <c r="CF2" s="19"/>
      <c r="CG2" s="19"/>
      <c r="CH2" s="19"/>
      <c r="CI2" s="121"/>
      <c r="CJ2" s="19"/>
      <c r="CK2" s="16"/>
      <c r="CL2" s="17"/>
      <c r="CM2" s="17"/>
      <c r="CN2" s="17"/>
      <c r="CO2" s="19"/>
      <c r="CP2" s="19"/>
      <c r="CQ2" s="19"/>
      <c r="CR2" s="19"/>
      <c r="CS2" s="19"/>
      <c r="CT2" s="19"/>
      <c r="CU2" s="19"/>
      <c r="CV2" s="19"/>
      <c r="CW2" s="121"/>
      <c r="CX2" s="19"/>
      <c r="CY2" s="16"/>
      <c r="CZ2" s="17"/>
      <c r="DA2" s="17"/>
      <c r="DB2" s="17"/>
      <c r="DC2" s="19"/>
      <c r="DD2" s="19"/>
      <c r="DE2" s="19"/>
      <c r="DF2" s="19"/>
      <c r="DG2" s="19"/>
      <c r="DH2" s="19"/>
      <c r="DI2" s="19"/>
      <c r="DJ2" s="19"/>
      <c r="DK2" s="121"/>
      <c r="DL2" s="19"/>
      <c r="DM2" s="16"/>
      <c r="DN2" s="17"/>
      <c r="DO2" s="17"/>
      <c r="DP2" s="17"/>
      <c r="DQ2" s="19"/>
      <c r="DR2" s="19"/>
      <c r="DS2" s="19"/>
      <c r="DT2" s="19"/>
      <c r="DU2" s="19"/>
      <c r="DV2" s="19"/>
      <c r="DW2" s="19"/>
      <c r="DX2" s="19"/>
      <c r="DY2" s="121"/>
      <c r="DZ2" s="19"/>
      <c r="EA2" s="16"/>
      <c r="EB2" s="17"/>
      <c r="EC2" s="17"/>
      <c r="ED2" s="17"/>
      <c r="EE2" s="19"/>
      <c r="EF2" s="19"/>
      <c r="EG2" s="19"/>
      <c r="EH2" s="19"/>
      <c r="EI2" s="19"/>
      <c r="EJ2" s="19"/>
      <c r="EK2" s="19"/>
      <c r="EL2" s="19"/>
      <c r="EM2" s="121"/>
      <c r="EN2" s="1"/>
      <c r="EO2" s="1"/>
      <c r="EP2" s="1"/>
      <c r="EQ2" s="1"/>
      <c r="ER2" s="1"/>
      <c r="ES2" s="1"/>
      <c r="ET2" s="1"/>
      <c r="EU2" s="1"/>
      <c r="EV2" s="1"/>
      <c r="EW2" s="1"/>
      <c r="EX2" s="1"/>
      <c r="EY2" s="1"/>
      <c r="EZ2" s="1"/>
      <c r="FA2" s="1"/>
    </row>
    <row r="3" spans="1:157" s="1" customFormat="1">
      <c r="A3" s="16"/>
      <c r="B3" s="16"/>
      <c r="C3" s="20"/>
      <c r="D3" s="20"/>
      <c r="E3" s="20"/>
      <c r="F3" s="18"/>
      <c r="G3" s="18"/>
      <c r="H3" s="18"/>
      <c r="I3" s="18"/>
      <c r="J3" s="105"/>
      <c r="K3" s="105"/>
      <c r="L3" s="105"/>
      <c r="M3" s="105"/>
      <c r="N3" s="122"/>
      <c r="O3" s="105"/>
      <c r="P3" s="16"/>
      <c r="Q3" s="20"/>
      <c r="R3" s="20"/>
      <c r="S3" s="20"/>
      <c r="T3" s="18"/>
      <c r="U3" s="18"/>
      <c r="V3" s="18"/>
      <c r="W3" s="18"/>
      <c r="X3" s="18"/>
      <c r="Y3" s="18"/>
      <c r="Z3" s="18"/>
      <c r="AA3" s="18"/>
      <c r="AB3" s="120"/>
      <c r="AC3" s="18"/>
      <c r="AD3" s="16"/>
      <c r="AE3" s="20"/>
      <c r="AF3" s="20"/>
      <c r="AG3" s="20"/>
      <c r="AH3" s="18"/>
      <c r="AI3" s="18"/>
      <c r="AJ3" s="18"/>
      <c r="AK3" s="18"/>
      <c r="AL3" s="18"/>
      <c r="AM3" s="18"/>
      <c r="AN3" s="18"/>
      <c r="AO3" s="18"/>
      <c r="AP3" s="120"/>
      <c r="AQ3" s="18"/>
      <c r="AR3" s="16"/>
      <c r="AS3" s="20"/>
      <c r="AT3" s="20"/>
      <c r="AU3" s="20"/>
      <c r="AV3" s="18"/>
      <c r="AW3" s="18"/>
      <c r="AX3" s="18"/>
      <c r="AY3" s="18"/>
      <c r="AZ3" s="18"/>
      <c r="BA3" s="18"/>
      <c r="BB3" s="18"/>
      <c r="BC3" s="18"/>
      <c r="BD3" s="120"/>
      <c r="BE3" s="18"/>
      <c r="BF3" s="168"/>
      <c r="BG3" s="168"/>
      <c r="BH3" s="168"/>
      <c r="BI3" s="16"/>
      <c r="BJ3" s="20"/>
      <c r="BK3" s="20"/>
      <c r="BL3" s="20"/>
      <c r="BM3" s="18"/>
      <c r="BN3" s="18"/>
      <c r="BO3" s="18"/>
      <c r="BP3" s="18"/>
      <c r="BQ3" s="18"/>
      <c r="BR3" s="18"/>
      <c r="BS3" s="18"/>
      <c r="BT3" s="18"/>
      <c r="BU3" s="120"/>
      <c r="BV3" s="18"/>
      <c r="BW3" s="16"/>
      <c r="BX3" s="20"/>
      <c r="BY3" s="20"/>
      <c r="BZ3" s="20"/>
      <c r="CA3" s="18"/>
      <c r="CB3" s="18"/>
      <c r="CC3" s="18"/>
      <c r="CD3" s="18"/>
      <c r="CE3" s="18"/>
      <c r="CF3" s="18"/>
      <c r="CG3" s="18"/>
      <c r="CH3" s="18"/>
      <c r="CI3" s="120"/>
      <c r="CJ3" s="18"/>
      <c r="CK3" s="16"/>
      <c r="CL3" s="20"/>
      <c r="CM3" s="20"/>
      <c r="CN3" s="20"/>
      <c r="CO3" s="18"/>
      <c r="CP3" s="18"/>
      <c r="CQ3" s="18"/>
      <c r="CR3" s="18"/>
      <c r="CS3" s="18"/>
      <c r="CT3" s="18"/>
      <c r="CU3" s="18"/>
      <c r="CV3" s="18"/>
      <c r="CW3" s="120"/>
      <c r="CX3" s="18"/>
      <c r="CY3" s="16"/>
      <c r="CZ3" s="20"/>
      <c r="DA3" s="20"/>
      <c r="DB3" s="20"/>
      <c r="DC3" s="18"/>
      <c r="DD3" s="18"/>
      <c r="DE3" s="18"/>
      <c r="DF3" s="18"/>
      <c r="DG3" s="18"/>
      <c r="DH3" s="18"/>
      <c r="DI3" s="18"/>
      <c r="DJ3" s="18"/>
      <c r="DK3" s="120"/>
      <c r="DL3" s="18"/>
      <c r="DM3" s="16"/>
      <c r="DN3" s="20"/>
      <c r="DO3" s="20"/>
      <c r="DP3" s="20"/>
      <c r="DQ3" s="18"/>
      <c r="DR3" s="18"/>
      <c r="DS3" s="18"/>
      <c r="DT3" s="18"/>
      <c r="DU3" s="18"/>
      <c r="DV3" s="18"/>
      <c r="DW3" s="18"/>
      <c r="DX3" s="18"/>
      <c r="DY3" s="120"/>
      <c r="DZ3" s="18"/>
      <c r="EA3" s="16"/>
      <c r="EB3" s="20"/>
      <c r="EC3" s="20"/>
      <c r="ED3" s="20"/>
      <c r="EE3" s="18"/>
      <c r="EF3" s="18"/>
      <c r="EG3" s="18"/>
      <c r="EH3" s="18"/>
      <c r="EI3" s="18"/>
      <c r="EJ3" s="18"/>
      <c r="EK3" s="18"/>
      <c r="EL3" s="18"/>
      <c r="EM3" s="120"/>
    </row>
    <row r="4" spans="1:157" s="135" customFormat="1">
      <c r="A4" s="133"/>
      <c r="B4" s="22" t="s">
        <v>93</v>
      </c>
      <c r="C4" s="22"/>
      <c r="D4" s="22"/>
      <c r="E4" s="22"/>
      <c r="F4" s="23"/>
      <c r="G4" s="23"/>
      <c r="H4" s="23"/>
      <c r="I4" s="23"/>
      <c r="J4" s="23"/>
      <c r="K4" s="23"/>
      <c r="L4" s="23"/>
      <c r="M4" s="23"/>
      <c r="N4" s="134"/>
      <c r="O4" s="23"/>
      <c r="P4" s="22" t="s">
        <v>94</v>
      </c>
      <c r="Q4" s="22"/>
      <c r="R4" s="22"/>
      <c r="S4" s="22"/>
      <c r="T4" s="23"/>
      <c r="U4" s="23"/>
      <c r="V4" s="23"/>
      <c r="W4" s="23"/>
      <c r="X4" s="23"/>
      <c r="Y4" s="23"/>
      <c r="Z4" s="23"/>
      <c r="AA4" s="23"/>
      <c r="AB4" s="134"/>
      <c r="AC4" s="23"/>
      <c r="AD4" s="22" t="s">
        <v>95</v>
      </c>
      <c r="AE4" s="22"/>
      <c r="AF4" s="22"/>
      <c r="AG4" s="22"/>
      <c r="AH4" s="23"/>
      <c r="AI4" s="23"/>
      <c r="AJ4" s="23"/>
      <c r="AK4" s="23"/>
      <c r="AL4" s="23"/>
      <c r="AM4" s="23"/>
      <c r="AN4" s="23"/>
      <c r="AO4" s="23"/>
      <c r="AP4" s="134"/>
      <c r="AQ4" s="23"/>
      <c r="AR4" s="22" t="s">
        <v>14</v>
      </c>
      <c r="AS4" s="22"/>
      <c r="AT4" s="22"/>
      <c r="AU4" s="22"/>
      <c r="AV4" s="23"/>
      <c r="AW4" s="23"/>
      <c r="AX4" s="23"/>
      <c r="AY4" s="23"/>
      <c r="AZ4" s="23"/>
      <c r="BA4" s="23"/>
      <c r="BB4" s="23"/>
      <c r="BC4" s="23"/>
      <c r="BD4" s="134"/>
      <c r="BE4" s="23"/>
      <c r="BF4" s="169" t="s">
        <v>96</v>
      </c>
      <c r="BG4" s="169" t="s">
        <v>97</v>
      </c>
      <c r="BH4" s="169" t="s">
        <v>98</v>
      </c>
      <c r="BI4" s="22" t="s">
        <v>99</v>
      </c>
      <c r="BJ4" s="22"/>
      <c r="BK4" s="22"/>
      <c r="BL4" s="22"/>
      <c r="BM4" s="23"/>
      <c r="BN4" s="23"/>
      <c r="BO4" s="23"/>
      <c r="BP4" s="23"/>
      <c r="BQ4" s="23"/>
      <c r="BR4" s="23"/>
      <c r="BS4" s="23"/>
      <c r="BT4" s="23"/>
      <c r="BU4" s="134"/>
      <c r="BV4" s="23"/>
      <c r="BW4" s="22" t="s">
        <v>100</v>
      </c>
      <c r="BX4" s="22"/>
      <c r="BY4" s="22"/>
      <c r="BZ4" s="22"/>
      <c r="CA4" s="23"/>
      <c r="CB4" s="23"/>
      <c r="CC4" s="23"/>
      <c r="CD4" s="23"/>
      <c r="CE4" s="23"/>
      <c r="CF4" s="23"/>
      <c r="CG4" s="23"/>
      <c r="CH4" s="23"/>
      <c r="CI4" s="134"/>
      <c r="CJ4" s="23"/>
      <c r="CK4" s="22" t="s">
        <v>101</v>
      </c>
      <c r="CL4" s="22"/>
      <c r="CM4" s="22"/>
      <c r="CN4" s="22"/>
      <c r="CO4" s="23"/>
      <c r="CP4" s="23"/>
      <c r="CQ4" s="23"/>
      <c r="CR4" s="23"/>
      <c r="CS4" s="23"/>
      <c r="CT4" s="23"/>
      <c r="CU4" s="23"/>
      <c r="CV4" s="23"/>
      <c r="CW4" s="134"/>
      <c r="CX4" s="23"/>
      <c r="CY4" s="22" t="s">
        <v>102</v>
      </c>
      <c r="CZ4" s="22"/>
      <c r="DA4" s="22"/>
      <c r="DB4" s="22"/>
      <c r="DC4" s="23"/>
      <c r="DD4" s="23"/>
      <c r="DE4" s="23"/>
      <c r="DF4" s="23"/>
      <c r="DG4" s="23"/>
      <c r="DH4" s="23"/>
      <c r="DI4" s="23"/>
      <c r="DJ4" s="23"/>
      <c r="DK4" s="134"/>
      <c r="DL4" s="23"/>
      <c r="DM4" s="22" t="s">
        <v>103</v>
      </c>
      <c r="DN4" s="22"/>
      <c r="DO4" s="22"/>
      <c r="DP4" s="22"/>
      <c r="DQ4" s="23"/>
      <c r="DR4" s="23"/>
      <c r="DS4" s="23"/>
      <c r="DT4" s="23"/>
      <c r="DU4" s="23"/>
      <c r="DV4" s="23"/>
      <c r="DW4" s="23"/>
      <c r="DX4" s="23"/>
      <c r="DY4" s="134"/>
      <c r="DZ4" s="23"/>
      <c r="EA4" s="22" t="s">
        <v>104</v>
      </c>
      <c r="EB4" s="22"/>
      <c r="EC4" s="22"/>
      <c r="ED4" s="22"/>
      <c r="EE4" s="23"/>
      <c r="EF4" s="23"/>
      <c r="EG4" s="23"/>
      <c r="EH4" s="23"/>
      <c r="EI4" s="23"/>
      <c r="EJ4" s="23"/>
      <c r="EK4" s="23"/>
      <c r="EL4" s="23"/>
      <c r="EM4" s="134"/>
    </row>
    <row r="5" spans="1:157" s="135" customFormat="1">
      <c r="A5" s="133"/>
      <c r="B5" s="136" t="s">
        <v>105</v>
      </c>
      <c r="C5" s="136" t="s">
        <v>106</v>
      </c>
      <c r="D5" s="136" t="s">
        <v>107</v>
      </c>
      <c r="E5" s="136" t="s">
        <v>108</v>
      </c>
      <c r="F5" s="136" t="s">
        <v>109</v>
      </c>
      <c r="G5" s="136" t="s">
        <v>110</v>
      </c>
      <c r="H5" s="136" t="s">
        <v>111</v>
      </c>
      <c r="I5" s="136" t="s">
        <v>112</v>
      </c>
      <c r="J5" s="136" t="s">
        <v>113</v>
      </c>
      <c r="K5" s="136" t="s">
        <v>114</v>
      </c>
      <c r="L5" s="136" t="s">
        <v>115</v>
      </c>
      <c r="M5" s="136" t="s">
        <v>10</v>
      </c>
      <c r="N5" s="137" t="s">
        <v>116</v>
      </c>
      <c r="O5" s="161" t="s">
        <v>11</v>
      </c>
      <c r="P5" s="136" t="s">
        <v>105</v>
      </c>
      <c r="Q5" s="136" t="s">
        <v>106</v>
      </c>
      <c r="R5" s="136" t="s">
        <v>107</v>
      </c>
      <c r="S5" s="136" t="s">
        <v>108</v>
      </c>
      <c r="T5" s="136" t="s">
        <v>109</v>
      </c>
      <c r="U5" s="136" t="s">
        <v>110</v>
      </c>
      <c r="V5" s="136" t="s">
        <v>111</v>
      </c>
      <c r="W5" s="136" t="s">
        <v>117</v>
      </c>
      <c r="X5" s="136" t="s">
        <v>113</v>
      </c>
      <c r="Y5" s="136" t="s">
        <v>114</v>
      </c>
      <c r="Z5" s="136" t="s">
        <v>115</v>
      </c>
      <c r="AA5" s="136" t="s">
        <v>10</v>
      </c>
      <c r="AB5" s="137" t="s">
        <v>116</v>
      </c>
      <c r="AC5" s="161" t="s">
        <v>11</v>
      </c>
      <c r="AD5" s="136" t="s">
        <v>105</v>
      </c>
      <c r="AE5" s="136" t="s">
        <v>106</v>
      </c>
      <c r="AF5" s="136" t="s">
        <v>107</v>
      </c>
      <c r="AG5" s="136" t="s">
        <v>108</v>
      </c>
      <c r="AH5" s="136" t="s">
        <v>109</v>
      </c>
      <c r="AI5" s="136" t="s">
        <v>110</v>
      </c>
      <c r="AJ5" s="136" t="s">
        <v>111</v>
      </c>
      <c r="AK5" s="136" t="s">
        <v>117</v>
      </c>
      <c r="AL5" s="136" t="s">
        <v>113</v>
      </c>
      <c r="AM5" s="136" t="s">
        <v>114</v>
      </c>
      <c r="AN5" s="136" t="s">
        <v>115</v>
      </c>
      <c r="AO5" s="136" t="s">
        <v>10</v>
      </c>
      <c r="AP5" s="137" t="s">
        <v>116</v>
      </c>
      <c r="AQ5" s="161" t="s">
        <v>11</v>
      </c>
      <c r="AR5" s="136" t="s">
        <v>105</v>
      </c>
      <c r="AS5" s="136" t="s">
        <v>106</v>
      </c>
      <c r="AT5" s="136" t="s">
        <v>107</v>
      </c>
      <c r="AU5" s="136" t="s">
        <v>108</v>
      </c>
      <c r="AV5" s="136" t="s">
        <v>109</v>
      </c>
      <c r="AW5" s="136" t="s">
        <v>110</v>
      </c>
      <c r="AX5" s="136" t="s">
        <v>111</v>
      </c>
      <c r="AY5" s="136" t="s">
        <v>117</v>
      </c>
      <c r="AZ5" s="136" t="s">
        <v>113</v>
      </c>
      <c r="BA5" s="136" t="s">
        <v>114</v>
      </c>
      <c r="BB5" s="136" t="s">
        <v>115</v>
      </c>
      <c r="BC5" s="136" t="s">
        <v>10</v>
      </c>
      <c r="BD5" s="137" t="s">
        <v>116</v>
      </c>
      <c r="BE5" s="161" t="s">
        <v>11</v>
      </c>
      <c r="BF5" s="170" t="s">
        <v>11</v>
      </c>
      <c r="BG5" s="170" t="s">
        <v>11</v>
      </c>
      <c r="BH5" s="170" t="s">
        <v>11</v>
      </c>
      <c r="BI5" s="136" t="s">
        <v>105</v>
      </c>
      <c r="BJ5" s="136" t="s">
        <v>106</v>
      </c>
      <c r="BK5" s="136" t="s">
        <v>107</v>
      </c>
      <c r="BL5" s="136" t="s">
        <v>108</v>
      </c>
      <c r="BM5" s="136" t="s">
        <v>109</v>
      </c>
      <c r="BN5" s="136" t="s">
        <v>110</v>
      </c>
      <c r="BO5" s="136" t="s">
        <v>111</v>
      </c>
      <c r="BP5" s="136" t="s">
        <v>117</v>
      </c>
      <c r="BQ5" s="136" t="s">
        <v>113</v>
      </c>
      <c r="BR5" s="136" t="s">
        <v>114</v>
      </c>
      <c r="BS5" s="136" t="s">
        <v>115</v>
      </c>
      <c r="BT5" s="136" t="s">
        <v>10</v>
      </c>
      <c r="BU5" s="137" t="s">
        <v>116</v>
      </c>
      <c r="BV5" s="161" t="s">
        <v>11</v>
      </c>
      <c r="BW5" s="136" t="s">
        <v>105</v>
      </c>
      <c r="BX5" s="136" t="s">
        <v>106</v>
      </c>
      <c r="BY5" s="136" t="s">
        <v>107</v>
      </c>
      <c r="BZ5" s="136" t="s">
        <v>108</v>
      </c>
      <c r="CA5" s="136" t="s">
        <v>109</v>
      </c>
      <c r="CB5" s="136" t="s">
        <v>110</v>
      </c>
      <c r="CC5" s="136" t="s">
        <v>111</v>
      </c>
      <c r="CD5" s="136" t="s">
        <v>117</v>
      </c>
      <c r="CE5" s="136" t="s">
        <v>113</v>
      </c>
      <c r="CF5" s="136" t="s">
        <v>114</v>
      </c>
      <c r="CG5" s="136" t="s">
        <v>115</v>
      </c>
      <c r="CH5" s="136" t="s">
        <v>10</v>
      </c>
      <c r="CI5" s="137" t="s">
        <v>116</v>
      </c>
      <c r="CJ5" s="161" t="s">
        <v>11</v>
      </c>
      <c r="CK5" s="136" t="s">
        <v>105</v>
      </c>
      <c r="CL5" s="136" t="s">
        <v>106</v>
      </c>
      <c r="CM5" s="136" t="s">
        <v>107</v>
      </c>
      <c r="CN5" s="136" t="s">
        <v>108</v>
      </c>
      <c r="CO5" s="136" t="s">
        <v>109</v>
      </c>
      <c r="CP5" s="136" t="s">
        <v>110</v>
      </c>
      <c r="CQ5" s="136" t="s">
        <v>111</v>
      </c>
      <c r="CR5" s="136" t="s">
        <v>117</v>
      </c>
      <c r="CS5" s="136" t="s">
        <v>113</v>
      </c>
      <c r="CT5" s="136" t="s">
        <v>114</v>
      </c>
      <c r="CU5" s="136" t="s">
        <v>115</v>
      </c>
      <c r="CV5" s="136" t="s">
        <v>10</v>
      </c>
      <c r="CW5" s="137" t="s">
        <v>116</v>
      </c>
      <c r="CX5" s="161" t="s">
        <v>11</v>
      </c>
      <c r="CY5" s="136" t="s">
        <v>105</v>
      </c>
      <c r="CZ5" s="136" t="s">
        <v>106</v>
      </c>
      <c r="DA5" s="136" t="s">
        <v>107</v>
      </c>
      <c r="DB5" s="136" t="s">
        <v>108</v>
      </c>
      <c r="DC5" s="136" t="s">
        <v>109</v>
      </c>
      <c r="DD5" s="136" t="s">
        <v>110</v>
      </c>
      <c r="DE5" s="136" t="s">
        <v>111</v>
      </c>
      <c r="DF5" s="136" t="s">
        <v>117</v>
      </c>
      <c r="DG5" s="136" t="s">
        <v>113</v>
      </c>
      <c r="DH5" s="136" t="s">
        <v>114</v>
      </c>
      <c r="DI5" s="136" t="s">
        <v>115</v>
      </c>
      <c r="DJ5" s="136" t="s">
        <v>10</v>
      </c>
      <c r="DK5" s="137" t="s">
        <v>116</v>
      </c>
      <c r="DL5" s="161" t="s">
        <v>11</v>
      </c>
      <c r="DM5" s="136" t="s">
        <v>105</v>
      </c>
      <c r="DN5" s="136" t="s">
        <v>106</v>
      </c>
      <c r="DO5" s="136" t="s">
        <v>107</v>
      </c>
      <c r="DP5" s="136" t="s">
        <v>108</v>
      </c>
      <c r="DQ5" s="136" t="s">
        <v>109</v>
      </c>
      <c r="DR5" s="136" t="s">
        <v>110</v>
      </c>
      <c r="DS5" s="136" t="s">
        <v>111</v>
      </c>
      <c r="DT5" s="136" t="s">
        <v>117</v>
      </c>
      <c r="DU5" s="136" t="s">
        <v>113</v>
      </c>
      <c r="DV5" s="136" t="s">
        <v>114</v>
      </c>
      <c r="DW5" s="136" t="s">
        <v>115</v>
      </c>
      <c r="DX5" s="136" t="s">
        <v>10</v>
      </c>
      <c r="DY5" s="137" t="s">
        <v>116</v>
      </c>
      <c r="DZ5" s="161" t="s">
        <v>11</v>
      </c>
      <c r="EA5" s="136" t="s">
        <v>105</v>
      </c>
      <c r="EB5" s="136" t="s">
        <v>106</v>
      </c>
      <c r="EC5" s="136" t="s">
        <v>107</v>
      </c>
      <c r="ED5" s="136" t="s">
        <v>108</v>
      </c>
      <c r="EE5" s="136" t="s">
        <v>109</v>
      </c>
      <c r="EF5" s="136" t="s">
        <v>110</v>
      </c>
      <c r="EG5" s="136" t="s">
        <v>111</v>
      </c>
      <c r="EH5" s="136" t="s">
        <v>117</v>
      </c>
      <c r="EI5" s="136" t="s">
        <v>113</v>
      </c>
      <c r="EJ5" s="136" t="s">
        <v>114</v>
      </c>
      <c r="EK5" s="136" t="s">
        <v>115</v>
      </c>
      <c r="EL5" s="136" t="s">
        <v>10</v>
      </c>
      <c r="EM5" s="137" t="s">
        <v>116</v>
      </c>
    </row>
    <row r="6" spans="1:157">
      <c r="A6" s="14" t="s">
        <v>118</v>
      </c>
      <c r="B6" s="26">
        <f t="shared" ref="B6:AY6" si="0">+B7+B25+B40+B54+B65</f>
        <v>90598</v>
      </c>
      <c r="C6" s="26">
        <f t="shared" si="0"/>
        <v>97166.5</v>
      </c>
      <c r="D6" s="26">
        <f t="shared" si="0"/>
        <v>95486</v>
      </c>
      <c r="E6" s="26">
        <f t="shared" si="0"/>
        <v>99434</v>
      </c>
      <c r="F6" s="27">
        <f t="shared" si="0"/>
        <v>110890</v>
      </c>
      <c r="G6" s="27">
        <f t="shared" si="0"/>
        <v>113556</v>
      </c>
      <c r="H6" s="27">
        <f t="shared" si="0"/>
        <v>117085</v>
      </c>
      <c r="I6" s="27">
        <f t="shared" si="0"/>
        <v>120504</v>
      </c>
      <c r="J6" s="27">
        <f t="shared" ref="J6:K6" si="1">+J7+J25+J40+J54+J65</f>
        <v>118317</v>
      </c>
      <c r="K6" s="27">
        <f t="shared" si="1"/>
        <v>104133</v>
      </c>
      <c r="L6" s="27">
        <f t="shared" ref="L6:N6" si="2">+L7+L25+L40+L54+L65</f>
        <v>103696</v>
      </c>
      <c r="M6" s="27">
        <f t="shared" si="2"/>
        <v>119538</v>
      </c>
      <c r="N6" s="123">
        <f t="shared" si="2"/>
        <v>118994</v>
      </c>
      <c r="O6" s="123">
        <f t="shared" ref="O6" si="3">+O7+O25+O40+O54+O65</f>
        <v>95544</v>
      </c>
      <c r="P6" s="26">
        <f t="shared" si="0"/>
        <v>90598</v>
      </c>
      <c r="Q6" s="26">
        <f t="shared" si="0"/>
        <v>96687</v>
      </c>
      <c r="R6" s="26">
        <f t="shared" si="0"/>
        <v>94942</v>
      </c>
      <c r="S6" s="26">
        <f t="shared" si="0"/>
        <v>98527</v>
      </c>
      <c r="T6" s="27">
        <f t="shared" si="0"/>
        <v>109430</v>
      </c>
      <c r="U6" s="27">
        <f t="shared" si="0"/>
        <v>111924</v>
      </c>
      <c r="V6" s="27">
        <f t="shared" si="0"/>
        <v>113915</v>
      </c>
      <c r="W6" s="27">
        <f t="shared" si="0"/>
        <v>117683</v>
      </c>
      <c r="X6" s="27">
        <f t="shared" ref="X6:Y6" si="4">+X7+X25+X40+X54+X65</f>
        <v>115356</v>
      </c>
      <c r="Y6" s="27">
        <f t="shared" si="4"/>
        <v>101854</v>
      </c>
      <c r="Z6" s="27">
        <f t="shared" ref="Z6:AB6" si="5">+Z7+Z25+Z40+Z54+Z65</f>
        <v>101257</v>
      </c>
      <c r="AA6" s="27">
        <f t="shared" si="5"/>
        <v>116370</v>
      </c>
      <c r="AB6" s="123">
        <f t="shared" si="5"/>
        <v>115585</v>
      </c>
      <c r="AC6" s="123">
        <f t="shared" ref="AC6" si="6">+AC7+AC25+AC40+AC54+AC65</f>
        <v>92950</v>
      </c>
      <c r="AD6" s="26">
        <f t="shared" si="0"/>
        <v>51504.28</v>
      </c>
      <c r="AE6" s="26">
        <f t="shared" si="0"/>
        <v>53178.5</v>
      </c>
      <c r="AF6" s="26">
        <f t="shared" si="0"/>
        <v>51109</v>
      </c>
      <c r="AG6" s="26">
        <f t="shared" si="0"/>
        <v>52121</v>
      </c>
      <c r="AH6" s="27">
        <f t="shared" si="0"/>
        <v>54348</v>
      </c>
      <c r="AI6" s="27">
        <f t="shared" si="0"/>
        <v>54216</v>
      </c>
      <c r="AJ6" s="27">
        <f t="shared" si="0"/>
        <v>54880</v>
      </c>
      <c r="AK6" s="27">
        <f t="shared" si="0"/>
        <v>55474</v>
      </c>
      <c r="AL6" s="27">
        <f t="shared" ref="AL6:AM6" si="7">+AL7+AL25+AL40+AL54+AL65</f>
        <v>53741</v>
      </c>
      <c r="AM6" s="27">
        <f t="shared" si="7"/>
        <v>46981</v>
      </c>
      <c r="AN6" s="27">
        <f t="shared" ref="AN6:AP6" si="8">+AN7+AN25+AN40+AN54+AN65</f>
        <v>46686</v>
      </c>
      <c r="AO6" s="27">
        <f t="shared" si="8"/>
        <v>54211</v>
      </c>
      <c r="AP6" s="123">
        <f t="shared" si="8"/>
        <v>53636</v>
      </c>
      <c r="AQ6" s="123">
        <f t="shared" ref="AQ6" si="9">+AQ7+AQ25+AQ40+AQ54+AQ65</f>
        <v>42765</v>
      </c>
      <c r="AR6" s="26">
        <f t="shared" si="0"/>
        <v>39093.72</v>
      </c>
      <c r="AS6" s="26">
        <f t="shared" si="0"/>
        <v>43988</v>
      </c>
      <c r="AT6" s="26">
        <f t="shared" si="0"/>
        <v>44377</v>
      </c>
      <c r="AU6" s="26">
        <f t="shared" si="0"/>
        <v>47313</v>
      </c>
      <c r="AV6" s="27">
        <f t="shared" si="0"/>
        <v>56542</v>
      </c>
      <c r="AW6" s="27">
        <f t="shared" si="0"/>
        <v>59340</v>
      </c>
      <c r="AX6" s="27">
        <f t="shared" si="0"/>
        <v>61218</v>
      </c>
      <c r="AY6" s="27">
        <f t="shared" si="0"/>
        <v>65030</v>
      </c>
      <c r="AZ6" s="27">
        <f t="shared" ref="AZ6:BA6" si="10">+AZ7+AZ25+AZ40+AZ54+AZ65</f>
        <v>64576</v>
      </c>
      <c r="BA6" s="27">
        <f t="shared" si="10"/>
        <v>57152</v>
      </c>
      <c r="BB6" s="27">
        <f t="shared" ref="BB6:BD6" si="11">+BB7+BB25+BB40+BB54+BB65</f>
        <v>57010</v>
      </c>
      <c r="BC6" s="27">
        <f t="shared" si="11"/>
        <v>65327</v>
      </c>
      <c r="BD6" s="123">
        <f t="shared" si="11"/>
        <v>65358</v>
      </c>
      <c r="BE6" s="123">
        <f t="shared" ref="BE6:BF6" si="12">+BE7+BE25+BE40+BE54+BE65</f>
        <v>52779</v>
      </c>
      <c r="BF6" s="123">
        <f t="shared" si="12"/>
        <v>644</v>
      </c>
      <c r="BG6" s="123">
        <f t="shared" ref="BG6:BH6" si="13">+BG7+BG25+BG40+BG54+BG65</f>
        <v>4364</v>
      </c>
      <c r="BH6" s="123">
        <f t="shared" si="13"/>
        <v>232</v>
      </c>
      <c r="BI6" s="26">
        <f t="shared" ref="BI6:DF6" si="14">+BI7+BI25+BI40+BI54+BI65</f>
        <v>80072</v>
      </c>
      <c r="BJ6" s="26">
        <f t="shared" si="14"/>
        <v>85350</v>
      </c>
      <c r="BK6" s="26">
        <f t="shared" si="14"/>
        <v>83073</v>
      </c>
      <c r="BL6" s="26">
        <f t="shared" si="14"/>
        <v>85123</v>
      </c>
      <c r="BM6" s="27">
        <f t="shared" si="14"/>
        <v>92113</v>
      </c>
      <c r="BN6" s="27">
        <f t="shared" si="14"/>
        <v>93613</v>
      </c>
      <c r="BO6" s="27">
        <f t="shared" si="14"/>
        <v>94465</v>
      </c>
      <c r="BP6" s="27">
        <f t="shared" si="14"/>
        <v>96869</v>
      </c>
      <c r="BQ6" s="27">
        <f t="shared" ref="BQ6:BR6" si="15">+BQ7+BQ25+BQ40+BQ54+BQ65</f>
        <v>93743</v>
      </c>
      <c r="BR6" s="27">
        <f t="shared" si="15"/>
        <v>82464</v>
      </c>
      <c r="BS6" s="27">
        <f t="shared" ref="BS6:BU6" si="16">+BS7+BS25+BS40+BS54+BS65</f>
        <v>80698</v>
      </c>
      <c r="BT6" s="27">
        <f t="shared" si="16"/>
        <v>91143</v>
      </c>
      <c r="BU6" s="123">
        <f t="shared" si="16"/>
        <v>89246</v>
      </c>
      <c r="BV6" s="123">
        <f t="shared" ref="BV6" si="17">+BV7+BV25+BV40+BV54+BV65</f>
        <v>72026</v>
      </c>
      <c r="BW6" s="26">
        <f t="shared" si="14"/>
        <v>5400</v>
      </c>
      <c r="BX6" s="26">
        <f t="shared" si="14"/>
        <v>5883</v>
      </c>
      <c r="BY6" s="26">
        <f t="shared" si="14"/>
        <v>5857</v>
      </c>
      <c r="BZ6" s="26">
        <f t="shared" si="14"/>
        <v>6106</v>
      </c>
      <c r="CA6" s="27">
        <f t="shared" si="14"/>
        <v>7370</v>
      </c>
      <c r="CB6" s="27">
        <f t="shared" si="14"/>
        <v>7881</v>
      </c>
      <c r="CC6" s="27">
        <f t="shared" si="14"/>
        <v>7701</v>
      </c>
      <c r="CD6" s="27">
        <f t="shared" si="14"/>
        <v>8461</v>
      </c>
      <c r="CE6" s="27">
        <f t="shared" ref="CE6:CF6" si="18">+CE7+CE25+CE40+CE54+CE65</f>
        <v>8102</v>
      </c>
      <c r="CF6" s="27">
        <f t="shared" si="18"/>
        <v>7394</v>
      </c>
      <c r="CG6" s="27">
        <f t="shared" ref="CG6:CI6" si="19">+CG7+CG25+CG40+CG54+CG65</f>
        <v>7661</v>
      </c>
      <c r="CH6" s="27">
        <f t="shared" si="19"/>
        <v>8706</v>
      </c>
      <c r="CI6" s="123">
        <f t="shared" si="19"/>
        <v>8879</v>
      </c>
      <c r="CJ6" s="123">
        <f t="shared" ref="CJ6" si="20">+CJ7+CJ25+CJ40+CJ54+CJ65</f>
        <v>7837</v>
      </c>
      <c r="CK6" s="26">
        <f t="shared" si="14"/>
        <v>970</v>
      </c>
      <c r="CL6" s="26">
        <f t="shared" si="14"/>
        <v>1074</v>
      </c>
      <c r="CM6" s="26">
        <f t="shared" si="14"/>
        <v>966</v>
      </c>
      <c r="CN6" s="26">
        <f t="shared" si="14"/>
        <v>979</v>
      </c>
      <c r="CO6" s="27">
        <f t="shared" si="14"/>
        <v>1429</v>
      </c>
      <c r="CP6" s="27">
        <f t="shared" si="14"/>
        <v>1758</v>
      </c>
      <c r="CQ6" s="27">
        <f t="shared" si="14"/>
        <v>1349</v>
      </c>
      <c r="CR6" s="27">
        <f t="shared" si="14"/>
        <v>1647</v>
      </c>
      <c r="CS6" s="27">
        <f t="shared" ref="CS6:CT6" si="21">+CS7+CS25+CS40+CS54+CS65</f>
        <v>1357</v>
      </c>
      <c r="CT6" s="27">
        <f t="shared" si="21"/>
        <v>1056</v>
      </c>
      <c r="CU6" s="27">
        <f t="shared" ref="CU6:CV6" si="22">+CU7+CU25+CU40+CU54+CU65</f>
        <v>563</v>
      </c>
      <c r="CV6" s="27">
        <f t="shared" si="22"/>
        <v>1109</v>
      </c>
      <c r="CW6" s="123">
        <f t="shared" ref="CW6:CX6" si="23">+CW7+CW25+CW40+CW54+CW65</f>
        <v>1513</v>
      </c>
      <c r="CX6" s="123">
        <f t="shared" si="23"/>
        <v>1454</v>
      </c>
      <c r="CY6" s="26">
        <f t="shared" si="14"/>
        <v>2777</v>
      </c>
      <c r="CZ6" s="26">
        <f t="shared" si="14"/>
        <v>2863</v>
      </c>
      <c r="DA6" s="26">
        <f t="shared" si="14"/>
        <v>2997</v>
      </c>
      <c r="DB6" s="26">
        <f t="shared" si="14"/>
        <v>3704</v>
      </c>
      <c r="DC6" s="27">
        <f t="shared" si="14"/>
        <v>5361</v>
      </c>
      <c r="DD6" s="27">
        <f t="shared" si="14"/>
        <v>5553</v>
      </c>
      <c r="DE6" s="27">
        <f t="shared" si="14"/>
        <v>6267</v>
      </c>
      <c r="DF6" s="27">
        <f t="shared" si="14"/>
        <v>6617</v>
      </c>
      <c r="DG6" s="27">
        <f t="shared" ref="DG6:DH6" si="24">+DG7+DG25+DG40+DG54+DG65</f>
        <v>7012</v>
      </c>
      <c r="DH6" s="27">
        <f t="shared" si="24"/>
        <v>6182</v>
      </c>
      <c r="DI6" s="27">
        <f t="shared" ref="DI6:DK6" si="25">+DI7+DI25+DI40+DI54+DI65</f>
        <v>6546</v>
      </c>
      <c r="DJ6" s="27">
        <f t="shared" si="25"/>
        <v>8761</v>
      </c>
      <c r="DK6" s="123">
        <f t="shared" si="25"/>
        <v>9372</v>
      </c>
      <c r="DL6" s="123">
        <f t="shared" ref="DL6" si="26">+DL7+DL25+DL40+DL54+DL65</f>
        <v>6814</v>
      </c>
      <c r="DM6" s="26">
        <f t="shared" ref="DM6:EH6" si="27">+DM7+DM25+DM40+DM54+DM65</f>
        <v>0</v>
      </c>
      <c r="DN6" s="26">
        <f t="shared" si="27"/>
        <v>0</v>
      </c>
      <c r="DO6" s="26">
        <f t="shared" si="27"/>
        <v>0</v>
      </c>
      <c r="DP6" s="26">
        <f t="shared" si="27"/>
        <v>0</v>
      </c>
      <c r="DQ6" s="27">
        <f t="shared" si="27"/>
        <v>0</v>
      </c>
      <c r="DR6" s="27">
        <f t="shared" si="27"/>
        <v>0</v>
      </c>
      <c r="DS6" s="27">
        <f t="shared" si="27"/>
        <v>0</v>
      </c>
      <c r="DT6" s="27">
        <f t="shared" si="27"/>
        <v>203</v>
      </c>
      <c r="DU6" s="27">
        <f t="shared" ref="DU6:DV6" si="28">+DU7+DU25+DU40+DU54+DU65</f>
        <v>724</v>
      </c>
      <c r="DV6" s="27">
        <f t="shared" si="28"/>
        <v>752</v>
      </c>
      <c r="DW6" s="27">
        <f t="shared" ref="DW6:DY6" si="29">+DW7+DW25+DW40+DW54+DW65</f>
        <v>962</v>
      </c>
      <c r="DX6" s="27">
        <f t="shared" si="29"/>
        <v>1121</v>
      </c>
      <c r="DY6" s="123">
        <f t="shared" si="29"/>
        <v>1311</v>
      </c>
      <c r="DZ6" s="123">
        <f t="shared" ref="DZ6" si="30">+DZ7+DZ25+DZ40+DZ54+DZ65</f>
        <v>1033</v>
      </c>
      <c r="EA6" s="26">
        <f t="shared" si="27"/>
        <v>2349</v>
      </c>
      <c r="EB6" s="26">
        <f t="shared" si="27"/>
        <v>2591</v>
      </c>
      <c r="EC6" s="26">
        <f t="shared" si="27"/>
        <v>3015</v>
      </c>
      <c r="ED6" s="26">
        <f t="shared" si="27"/>
        <v>3594</v>
      </c>
      <c r="EE6" s="27">
        <f t="shared" si="27"/>
        <v>4586</v>
      </c>
      <c r="EF6" s="27">
        <f t="shared" si="27"/>
        <v>4877</v>
      </c>
      <c r="EG6" s="27">
        <f t="shared" si="27"/>
        <v>5482</v>
      </c>
      <c r="EH6" s="27">
        <f t="shared" si="27"/>
        <v>5533</v>
      </c>
      <c r="EI6" s="27">
        <f t="shared" ref="EI6:EJ6" si="31">+EI7+EI25+EI40+EI54+EI65</f>
        <v>5775</v>
      </c>
      <c r="EJ6" s="27">
        <f t="shared" si="31"/>
        <v>5062</v>
      </c>
      <c r="EK6" s="27">
        <f t="shared" ref="EK6:EM6" si="32">+EK7+EK25+EK40+EK54+EK65</f>
        <v>5390</v>
      </c>
      <c r="EL6" s="27">
        <f t="shared" si="32"/>
        <v>6639</v>
      </c>
      <c r="EM6" s="123">
        <f t="shared" si="32"/>
        <v>6777</v>
      </c>
      <c r="EN6" s="1"/>
      <c r="EO6" s="1"/>
      <c r="EP6" s="1"/>
      <c r="EQ6" s="1"/>
      <c r="ER6" s="1"/>
      <c r="ES6" s="1"/>
      <c r="ET6" s="1"/>
      <c r="EU6" s="1"/>
      <c r="EV6" s="1"/>
      <c r="EW6" s="1"/>
      <c r="EX6" s="1"/>
      <c r="EY6" s="1"/>
      <c r="EZ6" s="1"/>
      <c r="FA6" s="1"/>
    </row>
    <row r="7" spans="1:157">
      <c r="A7" s="13" t="s">
        <v>23</v>
      </c>
      <c r="B7" s="26">
        <f>SUM(B9:B24)</f>
        <v>32551</v>
      </c>
      <c r="C7" s="26">
        <f t="shared" ref="C7:DM7" si="33">SUM(C9:C24)</f>
        <v>35778.5</v>
      </c>
      <c r="D7" s="26">
        <f t="shared" si="33"/>
        <v>34925</v>
      </c>
      <c r="E7" s="26">
        <f t="shared" si="33"/>
        <v>36002</v>
      </c>
      <c r="F7" s="26">
        <f t="shared" si="33"/>
        <v>42016</v>
      </c>
      <c r="G7" s="26">
        <f t="shared" si="33"/>
        <v>44037</v>
      </c>
      <c r="H7" s="26">
        <f t="shared" si="33"/>
        <v>42831</v>
      </c>
      <c r="I7" s="26">
        <f t="shared" si="33"/>
        <v>47756</v>
      </c>
      <c r="J7" s="26">
        <f t="shared" ref="J7:K7" si="34">SUM(J9:J24)</f>
        <v>46736</v>
      </c>
      <c r="K7" s="26">
        <f t="shared" si="34"/>
        <v>46419</v>
      </c>
      <c r="L7" s="26">
        <f t="shared" ref="L7:N7" si="35">SUM(L9:L24)</f>
        <v>45796</v>
      </c>
      <c r="M7" s="26">
        <f t="shared" si="35"/>
        <v>46914</v>
      </c>
      <c r="N7" s="123">
        <f t="shared" si="35"/>
        <v>46686</v>
      </c>
      <c r="O7" s="123">
        <f t="shared" ref="O7" si="36">SUM(O9:O24)</f>
        <v>37330</v>
      </c>
      <c r="P7" s="26">
        <f t="shared" si="33"/>
        <v>32551</v>
      </c>
      <c r="Q7" s="26">
        <f t="shared" si="33"/>
        <v>35487</v>
      </c>
      <c r="R7" s="26">
        <f t="shared" si="33"/>
        <v>34824</v>
      </c>
      <c r="S7" s="26">
        <f t="shared" si="33"/>
        <v>35568</v>
      </c>
      <c r="T7" s="26">
        <f t="shared" si="33"/>
        <v>41815</v>
      </c>
      <c r="U7" s="26">
        <f t="shared" si="33"/>
        <v>43823</v>
      </c>
      <c r="V7" s="26">
        <f t="shared" si="33"/>
        <v>42575</v>
      </c>
      <c r="W7" s="26">
        <f t="shared" si="33"/>
        <v>47178</v>
      </c>
      <c r="X7" s="26">
        <f t="shared" ref="X7:Y7" si="37">SUM(X9:X24)</f>
        <v>46213</v>
      </c>
      <c r="Y7" s="26">
        <f t="shared" si="37"/>
        <v>45833</v>
      </c>
      <c r="Z7" s="26">
        <f t="shared" ref="Z7:AB7" si="38">SUM(Z9:Z24)</f>
        <v>45182</v>
      </c>
      <c r="AA7" s="26">
        <f t="shared" si="38"/>
        <v>46264</v>
      </c>
      <c r="AB7" s="123">
        <f t="shared" si="38"/>
        <v>45939</v>
      </c>
      <c r="AC7" s="123">
        <f t="shared" ref="AC7" si="39">SUM(AC9:AC24)</f>
        <v>36809</v>
      </c>
      <c r="AD7" s="26">
        <f t="shared" si="33"/>
        <v>17052</v>
      </c>
      <c r="AE7" s="26">
        <f t="shared" si="33"/>
        <v>18147.5</v>
      </c>
      <c r="AF7" s="26">
        <f t="shared" si="33"/>
        <v>17463</v>
      </c>
      <c r="AG7" s="26">
        <f t="shared" si="33"/>
        <v>17850</v>
      </c>
      <c r="AH7" s="26">
        <f t="shared" si="33"/>
        <v>19825</v>
      </c>
      <c r="AI7" s="26">
        <f t="shared" si="33"/>
        <v>20147</v>
      </c>
      <c r="AJ7" s="26">
        <f t="shared" si="33"/>
        <v>19216</v>
      </c>
      <c r="AK7" s="26">
        <f t="shared" si="33"/>
        <v>21101</v>
      </c>
      <c r="AL7" s="26">
        <f t="shared" ref="AL7:AM7" si="40">SUM(AL9:AL24)</f>
        <v>20372</v>
      </c>
      <c r="AM7" s="26">
        <f t="shared" si="40"/>
        <v>20137</v>
      </c>
      <c r="AN7" s="26">
        <f t="shared" ref="AN7:AP7" si="41">SUM(AN9:AN24)</f>
        <v>19784</v>
      </c>
      <c r="AO7" s="26">
        <f t="shared" si="41"/>
        <v>20651</v>
      </c>
      <c r="AP7" s="123">
        <f t="shared" si="41"/>
        <v>20441</v>
      </c>
      <c r="AQ7" s="123">
        <f t="shared" ref="AQ7" si="42">SUM(AQ9:AQ24)</f>
        <v>16237</v>
      </c>
      <c r="AR7" s="26">
        <f t="shared" si="33"/>
        <v>15499</v>
      </c>
      <c r="AS7" s="26">
        <f t="shared" si="33"/>
        <v>17631</v>
      </c>
      <c r="AT7" s="26">
        <f t="shared" si="33"/>
        <v>17462</v>
      </c>
      <c r="AU7" s="26">
        <f t="shared" si="33"/>
        <v>18152</v>
      </c>
      <c r="AV7" s="26">
        <f t="shared" si="33"/>
        <v>22191</v>
      </c>
      <c r="AW7" s="26">
        <f t="shared" si="33"/>
        <v>23890</v>
      </c>
      <c r="AX7" s="26">
        <f t="shared" si="33"/>
        <v>23615</v>
      </c>
      <c r="AY7" s="26">
        <f t="shared" si="33"/>
        <v>26655</v>
      </c>
      <c r="AZ7" s="26">
        <f t="shared" ref="AZ7:BA7" si="43">SUM(AZ9:AZ24)</f>
        <v>26364</v>
      </c>
      <c r="BA7" s="26">
        <f t="shared" si="43"/>
        <v>26282</v>
      </c>
      <c r="BB7" s="26">
        <f t="shared" ref="BB7:BD7" si="44">SUM(BB9:BB24)</f>
        <v>26012</v>
      </c>
      <c r="BC7" s="26">
        <f t="shared" si="44"/>
        <v>26263</v>
      </c>
      <c r="BD7" s="123">
        <f t="shared" si="44"/>
        <v>26245</v>
      </c>
      <c r="BE7" s="123">
        <f t="shared" ref="BE7:BF7" si="45">SUM(BE9:BE24)</f>
        <v>21093</v>
      </c>
      <c r="BF7" s="123">
        <f t="shared" si="45"/>
        <v>247</v>
      </c>
      <c r="BG7" s="123">
        <f>SUM(BG9:BG24)</f>
        <v>918</v>
      </c>
      <c r="BH7" s="123">
        <f>SUM(BH9:BH24)</f>
        <v>41</v>
      </c>
      <c r="BI7" s="26">
        <f t="shared" si="33"/>
        <v>28247</v>
      </c>
      <c r="BJ7" s="26">
        <f t="shared" si="33"/>
        <v>31093</v>
      </c>
      <c r="BK7" s="26">
        <f t="shared" si="33"/>
        <v>30113</v>
      </c>
      <c r="BL7" s="26">
        <f t="shared" si="33"/>
        <v>30573</v>
      </c>
      <c r="BM7" s="26">
        <f t="shared" si="33"/>
        <v>34896</v>
      </c>
      <c r="BN7" s="26">
        <f t="shared" si="33"/>
        <v>36338</v>
      </c>
      <c r="BO7" s="26">
        <f t="shared" si="33"/>
        <v>35036</v>
      </c>
      <c r="BP7" s="26">
        <f t="shared" si="33"/>
        <v>38305</v>
      </c>
      <c r="BQ7" s="26">
        <f t="shared" ref="BQ7:BR7" si="46">SUM(BQ9:BQ24)</f>
        <v>37101</v>
      </c>
      <c r="BR7" s="26">
        <f t="shared" si="46"/>
        <v>36544</v>
      </c>
      <c r="BS7" s="26">
        <f t="shared" ref="BS7:BU7" si="47">SUM(BS9:BS24)</f>
        <v>35450</v>
      </c>
      <c r="BT7" s="26">
        <f t="shared" si="47"/>
        <v>35531</v>
      </c>
      <c r="BU7" s="123">
        <f t="shared" si="47"/>
        <v>34763</v>
      </c>
      <c r="BV7" s="123">
        <f t="shared" ref="BV7" si="48">SUM(BV9:BV24)</f>
        <v>28430</v>
      </c>
      <c r="BW7" s="26">
        <f t="shared" si="33"/>
        <v>2739</v>
      </c>
      <c r="BX7" s="26">
        <f t="shared" si="33"/>
        <v>2987</v>
      </c>
      <c r="BY7" s="26">
        <f t="shared" si="33"/>
        <v>3048</v>
      </c>
      <c r="BZ7" s="26">
        <f t="shared" si="33"/>
        <v>3116</v>
      </c>
      <c r="CA7" s="26">
        <f t="shared" si="33"/>
        <v>4036</v>
      </c>
      <c r="CB7" s="26">
        <f t="shared" si="33"/>
        <v>4468</v>
      </c>
      <c r="CC7" s="26">
        <f t="shared" si="33"/>
        <v>4038</v>
      </c>
      <c r="CD7" s="26">
        <f t="shared" si="33"/>
        <v>4922</v>
      </c>
      <c r="CE7" s="26">
        <f t="shared" ref="CE7:CF7" si="49">SUM(CE9:CE24)</f>
        <v>4582</v>
      </c>
      <c r="CF7" s="26">
        <f t="shared" si="49"/>
        <v>4585</v>
      </c>
      <c r="CG7" s="26">
        <f t="shared" ref="CG7:CI7" si="50">SUM(CG9:CG24)</f>
        <v>4767</v>
      </c>
      <c r="CH7" s="26">
        <f t="shared" si="50"/>
        <v>5061</v>
      </c>
      <c r="CI7" s="123">
        <f t="shared" si="50"/>
        <v>5190</v>
      </c>
      <c r="CJ7" s="123">
        <f t="shared" ref="CJ7" si="51">SUM(CJ9:CJ24)</f>
        <v>4751</v>
      </c>
      <c r="CK7" s="26">
        <f t="shared" si="33"/>
        <v>410</v>
      </c>
      <c r="CL7" s="26">
        <f t="shared" si="33"/>
        <v>566</v>
      </c>
      <c r="CM7" s="26">
        <f t="shared" si="33"/>
        <v>546</v>
      </c>
      <c r="CN7" s="26">
        <f t="shared" si="33"/>
        <v>582</v>
      </c>
      <c r="CO7" s="26">
        <f t="shared" si="33"/>
        <v>1060</v>
      </c>
      <c r="CP7" s="26">
        <f t="shared" si="33"/>
        <v>1288</v>
      </c>
      <c r="CQ7" s="26">
        <f t="shared" si="33"/>
        <v>768</v>
      </c>
      <c r="CR7" s="26">
        <f t="shared" si="33"/>
        <v>1184</v>
      </c>
      <c r="CS7" s="26">
        <f t="shared" ref="CS7:CT7" si="52">SUM(CS9:CS24)</f>
        <v>942</v>
      </c>
      <c r="CT7" s="26">
        <f t="shared" si="52"/>
        <v>831</v>
      </c>
      <c r="CU7" s="26">
        <f t="shared" ref="CU7:CV7" si="53">SUM(CU9:CU24)</f>
        <v>542</v>
      </c>
      <c r="CV7" s="26">
        <f t="shared" si="53"/>
        <v>916</v>
      </c>
      <c r="CW7" s="130">
        <f t="shared" ref="CW7:CX7" si="54">SUM(CW9:CW24)</f>
        <v>1345</v>
      </c>
      <c r="CX7" s="130">
        <f t="shared" si="54"/>
        <v>1286</v>
      </c>
      <c r="CY7" s="26">
        <f t="shared" si="33"/>
        <v>1044</v>
      </c>
      <c r="CZ7" s="26">
        <f t="shared" si="33"/>
        <v>883</v>
      </c>
      <c r="DA7" s="26">
        <f t="shared" si="33"/>
        <v>1038</v>
      </c>
      <c r="DB7" s="26">
        <f t="shared" si="33"/>
        <v>1222</v>
      </c>
      <c r="DC7" s="26">
        <f t="shared" si="33"/>
        <v>1899</v>
      </c>
      <c r="DD7" s="26">
        <f t="shared" si="33"/>
        <v>1937</v>
      </c>
      <c r="DE7" s="26">
        <f t="shared" si="33"/>
        <v>2306</v>
      </c>
      <c r="DF7" s="26">
        <f t="shared" si="33"/>
        <v>2565</v>
      </c>
      <c r="DG7" s="26">
        <f t="shared" ref="DG7:DH7" si="55">SUM(DG9:DG24)</f>
        <v>2835</v>
      </c>
      <c r="DH7" s="26">
        <f t="shared" si="55"/>
        <v>2878</v>
      </c>
      <c r="DI7" s="26">
        <f t="shared" ref="DI7:DK7" si="56">SUM(DI9:DI24)</f>
        <v>2910</v>
      </c>
      <c r="DJ7" s="26">
        <f t="shared" si="56"/>
        <v>3552</v>
      </c>
      <c r="DK7" s="123">
        <f t="shared" si="56"/>
        <v>3765</v>
      </c>
      <c r="DL7" s="123">
        <f t="shared" ref="DL7" si="57">SUM(DL9:DL24)</f>
        <v>2064</v>
      </c>
      <c r="DM7" s="26">
        <f t="shared" si="33"/>
        <v>0</v>
      </c>
      <c r="DN7" s="26">
        <f t="shared" ref="DN7:EH7" si="58">SUM(DN9:DN24)</f>
        <v>0</v>
      </c>
      <c r="DO7" s="26">
        <f t="shared" si="58"/>
        <v>0</v>
      </c>
      <c r="DP7" s="26">
        <f t="shared" si="58"/>
        <v>0</v>
      </c>
      <c r="DQ7" s="26">
        <f t="shared" si="58"/>
        <v>0</v>
      </c>
      <c r="DR7" s="26">
        <f t="shared" si="58"/>
        <v>0</v>
      </c>
      <c r="DS7" s="26">
        <f t="shared" si="58"/>
        <v>0</v>
      </c>
      <c r="DT7" s="26">
        <f t="shared" si="58"/>
        <v>64</v>
      </c>
      <c r="DU7" s="26">
        <f t="shared" ref="DU7:DV7" si="59">SUM(DU9:DU24)</f>
        <v>261</v>
      </c>
      <c r="DV7" s="26">
        <f t="shared" si="59"/>
        <v>299</v>
      </c>
      <c r="DW7" s="26">
        <f t="shared" ref="DW7:DY7" si="60">SUM(DW9:DW24)</f>
        <v>464</v>
      </c>
      <c r="DX7" s="26">
        <f t="shared" si="60"/>
        <v>356</v>
      </c>
      <c r="DY7" s="123">
        <f t="shared" si="60"/>
        <v>458</v>
      </c>
      <c r="DZ7" s="123">
        <f t="shared" ref="DZ7" si="61">SUM(DZ9:DZ24)</f>
        <v>358</v>
      </c>
      <c r="EA7" s="26">
        <f t="shared" si="58"/>
        <v>521</v>
      </c>
      <c r="EB7" s="26">
        <f t="shared" si="58"/>
        <v>524</v>
      </c>
      <c r="EC7" s="26">
        <f t="shared" si="58"/>
        <v>625</v>
      </c>
      <c r="ED7" s="26">
        <f t="shared" si="58"/>
        <v>657</v>
      </c>
      <c r="EE7" s="26">
        <f t="shared" si="58"/>
        <v>984</v>
      </c>
      <c r="EF7" s="26">
        <f t="shared" si="58"/>
        <v>1080</v>
      </c>
      <c r="EG7" s="26">
        <f t="shared" si="58"/>
        <v>1195</v>
      </c>
      <c r="EH7" s="26">
        <f t="shared" si="58"/>
        <v>1322</v>
      </c>
      <c r="EI7" s="26">
        <f t="shared" ref="EI7:EJ7" si="62">SUM(EI9:EI24)</f>
        <v>1434</v>
      </c>
      <c r="EJ7" s="26">
        <f t="shared" si="62"/>
        <v>1527</v>
      </c>
      <c r="EK7" s="26">
        <f t="shared" ref="EK7:EM7" si="63">SUM(EK9:EK24)</f>
        <v>1591</v>
      </c>
      <c r="EL7" s="26">
        <f t="shared" si="63"/>
        <v>1764</v>
      </c>
      <c r="EM7" s="123">
        <f t="shared" si="63"/>
        <v>1763</v>
      </c>
      <c r="EN7" s="1"/>
      <c r="EO7" s="1"/>
      <c r="EP7" s="1"/>
      <c r="EQ7" s="1"/>
      <c r="ER7" s="1"/>
      <c r="ES7" s="1"/>
      <c r="ET7" s="1"/>
      <c r="EU7" s="1"/>
      <c r="EV7" s="1"/>
      <c r="EW7" s="1"/>
      <c r="EX7" s="1"/>
      <c r="EY7" s="1"/>
      <c r="EZ7" s="1"/>
      <c r="FA7" s="1"/>
    </row>
    <row r="8" spans="1:157">
      <c r="A8" s="21" t="s">
        <v>119</v>
      </c>
      <c r="B8" s="28">
        <f>(B7/B$6)*100</f>
        <v>35.929049206384242</v>
      </c>
      <c r="C8" s="28">
        <f t="shared" ref="C8:DM8" si="64">(C7/C$6)*100</f>
        <v>36.821847035758211</v>
      </c>
      <c r="D8" s="28">
        <f t="shared" si="64"/>
        <v>36.576042561213164</v>
      </c>
      <c r="E8" s="28">
        <f t="shared" si="64"/>
        <v>36.206931230766138</v>
      </c>
      <c r="F8" s="28">
        <f t="shared" si="64"/>
        <v>37.889800703399764</v>
      </c>
      <c r="G8" s="28">
        <f t="shared" si="64"/>
        <v>38.779985205537351</v>
      </c>
      <c r="H8" s="28">
        <f t="shared" si="64"/>
        <v>36.581116283042235</v>
      </c>
      <c r="I8" s="28">
        <f t="shared" si="64"/>
        <v>39.630219743742941</v>
      </c>
      <c r="J8" s="28">
        <f t="shared" ref="J8:K8" si="65">(J7/J$6)*100</f>
        <v>39.500663471859497</v>
      </c>
      <c r="K8" s="28">
        <f t="shared" si="65"/>
        <v>44.576647172366108</v>
      </c>
      <c r="L8" s="28">
        <f t="shared" ref="L8:N8" si="66">(L7/L$6)*100</f>
        <v>44.163709304119735</v>
      </c>
      <c r="M8" s="28">
        <f t="shared" si="66"/>
        <v>39.246097475279825</v>
      </c>
      <c r="N8" s="124">
        <f t="shared" si="66"/>
        <v>39.233910953493456</v>
      </c>
      <c r="O8" s="124">
        <f t="shared" ref="O8" si="67">(O7/O$6)*100</f>
        <v>39.071003935359627</v>
      </c>
      <c r="P8" s="28">
        <f t="shared" si="64"/>
        <v>35.929049206384242</v>
      </c>
      <c r="Q8" s="28">
        <f t="shared" si="64"/>
        <v>36.702969375407243</v>
      </c>
      <c r="R8" s="28">
        <f t="shared" si="64"/>
        <v>36.679235743927876</v>
      </c>
      <c r="S8" s="28">
        <f t="shared" si="64"/>
        <v>36.099749307296477</v>
      </c>
      <c r="T8" s="28">
        <f t="shared" si="64"/>
        <v>38.211642145663895</v>
      </c>
      <c r="U8" s="28">
        <f t="shared" si="64"/>
        <v>39.154247525106321</v>
      </c>
      <c r="V8" s="28">
        <f t="shared" si="64"/>
        <v>37.374358074002544</v>
      </c>
      <c r="W8" s="28">
        <f t="shared" si="64"/>
        <v>40.08905279437132</v>
      </c>
      <c r="X8" s="28">
        <f t="shared" ref="X8:Y8" si="68">(X7/X$6)*100</f>
        <v>40.06120184472416</v>
      </c>
      <c r="Y8" s="28">
        <f t="shared" si="68"/>
        <v>44.998723663282739</v>
      </c>
      <c r="Z8" s="28">
        <f t="shared" ref="Z8:AB8" si="69">(Z7/Z$6)*100</f>
        <v>44.621112614436534</v>
      </c>
      <c r="AA8" s="28">
        <f t="shared" si="69"/>
        <v>39.75595084643809</v>
      </c>
      <c r="AB8" s="124">
        <f t="shared" si="69"/>
        <v>39.744776571354414</v>
      </c>
      <c r="AC8" s="124">
        <f t="shared" ref="AC8" si="70">(AC7/AC$6)*100</f>
        <v>39.600860677783757</v>
      </c>
      <c r="AD8" s="28">
        <f t="shared" si="64"/>
        <v>33.10792811781856</v>
      </c>
      <c r="AE8" s="28">
        <f t="shared" si="64"/>
        <v>34.125633479695743</v>
      </c>
      <c r="AF8" s="28">
        <f t="shared" si="64"/>
        <v>34.168150423604452</v>
      </c>
      <c r="AG8" s="28">
        <f t="shared" si="64"/>
        <v>34.247232401527214</v>
      </c>
      <c r="AH8" s="28">
        <f t="shared" si="64"/>
        <v>36.477883270773532</v>
      </c>
      <c r="AI8" s="28">
        <f t="shared" si="64"/>
        <v>37.160616792090892</v>
      </c>
      <c r="AJ8" s="28">
        <f t="shared" si="64"/>
        <v>35.014577259475224</v>
      </c>
      <c r="AK8" s="28">
        <f t="shared" si="64"/>
        <v>38.0376392544255</v>
      </c>
      <c r="AL8" s="28">
        <f t="shared" ref="AL8:AM8" si="71">(AL7/AL$6)*100</f>
        <v>37.907742691799555</v>
      </c>
      <c r="AM8" s="28">
        <f t="shared" si="71"/>
        <v>42.862008045805752</v>
      </c>
      <c r="AN8" s="28">
        <f t="shared" ref="AN8:AP8" si="72">(AN7/AN$6)*100</f>
        <v>42.376729640577473</v>
      </c>
      <c r="AO8" s="28">
        <f t="shared" si="72"/>
        <v>38.093744811938535</v>
      </c>
      <c r="AP8" s="124">
        <f t="shared" si="72"/>
        <v>38.110597359982101</v>
      </c>
      <c r="AQ8" s="124">
        <f t="shared" ref="AQ8" si="73">(AQ7/AQ$6)*100</f>
        <v>37.967964456915702</v>
      </c>
      <c r="AR8" s="28">
        <f t="shared" si="64"/>
        <v>39.645753844863066</v>
      </c>
      <c r="AS8" s="28">
        <f t="shared" si="64"/>
        <v>40.08138583249977</v>
      </c>
      <c r="AT8" s="28">
        <f t="shared" si="64"/>
        <v>39.34921242986232</v>
      </c>
      <c r="AU8" s="28">
        <f t="shared" si="64"/>
        <v>38.365776847800817</v>
      </c>
      <c r="AV8" s="28">
        <f t="shared" si="64"/>
        <v>39.24693148456015</v>
      </c>
      <c r="AW8" s="28">
        <f t="shared" si="64"/>
        <v>40.259521402089653</v>
      </c>
      <c r="AX8" s="28">
        <f t="shared" si="64"/>
        <v>38.575255643764905</v>
      </c>
      <c r="AY8" s="28">
        <f t="shared" si="64"/>
        <v>40.988774411809935</v>
      </c>
      <c r="AZ8" s="28">
        <f t="shared" ref="AZ8:BA8" si="74">(AZ7/AZ$6)*100</f>
        <v>40.826313181367688</v>
      </c>
      <c r="BA8" s="28">
        <f t="shared" si="74"/>
        <v>45.986142217245238</v>
      </c>
      <c r="BB8" s="28">
        <f t="shared" ref="BB8:BD8" si="75">(BB7/BB$6)*100</f>
        <v>45.627082967900364</v>
      </c>
      <c r="BC8" s="28">
        <f t="shared" si="75"/>
        <v>40.202366555941651</v>
      </c>
      <c r="BD8" s="124">
        <f t="shared" si="75"/>
        <v>40.155757520119955</v>
      </c>
      <c r="BE8" s="124">
        <f t="shared" ref="BE8:BF8" si="76">(BE7/BE$6)*100</f>
        <v>39.964758710850909</v>
      </c>
      <c r="BF8" s="124">
        <f t="shared" si="76"/>
        <v>38.354037267080741</v>
      </c>
      <c r="BG8" s="124">
        <f t="shared" ref="BG8:BH8" si="77">(BG7/BG$6)*100</f>
        <v>21.035747021081576</v>
      </c>
      <c r="BH8" s="124">
        <f t="shared" si="77"/>
        <v>17.672413793103448</v>
      </c>
      <c r="BI8" s="28">
        <f t="shared" si="64"/>
        <v>35.277000699370561</v>
      </c>
      <c r="BJ8" s="28">
        <f t="shared" si="64"/>
        <v>36.429994141769185</v>
      </c>
      <c r="BK8" s="28">
        <f t="shared" si="64"/>
        <v>36.248841380472598</v>
      </c>
      <c r="BL8" s="28">
        <f t="shared" si="64"/>
        <v>35.916262349776204</v>
      </c>
      <c r="BM8" s="28">
        <f t="shared" si="64"/>
        <v>37.883903466394536</v>
      </c>
      <c r="BN8" s="28">
        <f t="shared" si="64"/>
        <v>38.817258286776408</v>
      </c>
      <c r="BO8" s="28">
        <f t="shared" si="64"/>
        <v>37.088868893240885</v>
      </c>
      <c r="BP8" s="28">
        <f t="shared" si="64"/>
        <v>39.543094281968436</v>
      </c>
      <c r="BQ8" s="28">
        <f t="shared" ref="BQ8:BR8" si="78">(BQ7/BQ$6)*100</f>
        <v>39.577355109181482</v>
      </c>
      <c r="BR8" s="28">
        <f t="shared" si="78"/>
        <v>44.315095071788903</v>
      </c>
      <c r="BS8" s="28">
        <f t="shared" ref="BS8:BU8" si="79">(BS7/BS$6)*100</f>
        <v>43.929217576643779</v>
      </c>
      <c r="BT8" s="28">
        <f t="shared" si="79"/>
        <v>38.983794696246562</v>
      </c>
      <c r="BU8" s="124">
        <f t="shared" si="79"/>
        <v>38.95188579880331</v>
      </c>
      <c r="BV8" s="124">
        <f t="shared" ref="BV8" si="80">(BV7/BV$6)*100</f>
        <v>39.471857384833257</v>
      </c>
      <c r="BW8" s="28">
        <f t="shared" si="64"/>
        <v>50.722222222222221</v>
      </c>
      <c r="BX8" s="28">
        <f t="shared" si="64"/>
        <v>50.77341492435832</v>
      </c>
      <c r="BY8" s="28">
        <f t="shared" si="64"/>
        <v>52.040293665699167</v>
      </c>
      <c r="BZ8" s="28">
        <f t="shared" si="64"/>
        <v>51.031772027513924</v>
      </c>
      <c r="CA8" s="28">
        <f t="shared" si="64"/>
        <v>54.762550881953864</v>
      </c>
      <c r="CB8" s="28">
        <f t="shared" si="64"/>
        <v>56.693313031341198</v>
      </c>
      <c r="CC8" s="28">
        <f t="shared" si="64"/>
        <v>52.434748733930661</v>
      </c>
      <c r="CD8" s="28">
        <f t="shared" si="64"/>
        <v>58.172792814088169</v>
      </c>
      <c r="CE8" s="28">
        <f t="shared" ref="CE8:CF8" si="81">(CE7/CE$6)*100</f>
        <v>56.553937299432242</v>
      </c>
      <c r="CF8" s="28">
        <f t="shared" si="81"/>
        <v>62.009737625101437</v>
      </c>
      <c r="CG8" s="28">
        <f t="shared" ref="CG8:CI8" si="82">(CG7/CG$6)*100</f>
        <v>62.224252708523686</v>
      </c>
      <c r="CH8" s="28">
        <f t="shared" si="82"/>
        <v>58.132322536181945</v>
      </c>
      <c r="CI8" s="124">
        <f t="shared" si="82"/>
        <v>58.452528437887153</v>
      </c>
      <c r="CJ8" s="124">
        <f t="shared" ref="CJ8" si="83">(CJ7/CJ$6)*100</f>
        <v>60.6226872527753</v>
      </c>
      <c r="CK8" s="28">
        <f t="shared" si="64"/>
        <v>42.268041237113401</v>
      </c>
      <c r="CL8" s="28">
        <f t="shared" si="64"/>
        <v>52.700186219739301</v>
      </c>
      <c r="CM8" s="28">
        <f t="shared" si="64"/>
        <v>56.521739130434781</v>
      </c>
      <c r="CN8" s="28">
        <f t="shared" si="64"/>
        <v>59.448416751787533</v>
      </c>
      <c r="CO8" s="28">
        <f t="shared" si="64"/>
        <v>74.177746675997199</v>
      </c>
      <c r="CP8" s="28">
        <f t="shared" si="64"/>
        <v>73.265073947667801</v>
      </c>
      <c r="CQ8" s="28">
        <f t="shared" si="64"/>
        <v>56.931060044477391</v>
      </c>
      <c r="CR8" s="28">
        <f t="shared" si="64"/>
        <v>71.888281724347308</v>
      </c>
      <c r="CS8" s="28">
        <f t="shared" ref="CS8:CT8" si="84">(CS7/CS$6)*100</f>
        <v>69.417833456153275</v>
      </c>
      <c r="CT8" s="28">
        <f t="shared" si="84"/>
        <v>78.693181818181827</v>
      </c>
      <c r="CU8" s="28">
        <f t="shared" ref="CU8:CV8" si="85">(CU7/CU$6)*100</f>
        <v>96.269982238010655</v>
      </c>
      <c r="CV8" s="28">
        <f t="shared" si="85"/>
        <v>82.596934174932372</v>
      </c>
      <c r="CW8" s="124">
        <f t="shared" ref="CW8:CX8" si="86">(CW7/CW$6)*100</f>
        <v>88.896232650363515</v>
      </c>
      <c r="CX8" s="124">
        <f t="shared" si="86"/>
        <v>88.445667125171937</v>
      </c>
      <c r="CY8" s="28">
        <f t="shared" si="64"/>
        <v>37.59452646741088</v>
      </c>
      <c r="CZ8" s="28">
        <f t="shared" si="64"/>
        <v>30.841774362556755</v>
      </c>
      <c r="DA8" s="28">
        <f t="shared" si="64"/>
        <v>34.634634634634637</v>
      </c>
      <c r="DB8" s="28">
        <f t="shared" si="64"/>
        <v>32.991360691144713</v>
      </c>
      <c r="DC8" s="28">
        <f t="shared" si="64"/>
        <v>35.422495803021825</v>
      </c>
      <c r="DD8" s="28">
        <f t="shared" si="64"/>
        <v>34.882045741040876</v>
      </c>
      <c r="DE8" s="28">
        <f t="shared" si="64"/>
        <v>36.795915110898356</v>
      </c>
      <c r="DF8" s="28">
        <f t="shared" si="64"/>
        <v>38.763790237267642</v>
      </c>
      <c r="DG8" s="28">
        <f t="shared" ref="DG8:DH8" si="87">(DG7/DG$6)*100</f>
        <v>40.430690245293782</v>
      </c>
      <c r="DH8" s="28">
        <f t="shared" si="87"/>
        <v>46.554513102555802</v>
      </c>
      <c r="DI8" s="28">
        <f t="shared" ref="DI8:DK8" si="88">(DI7/DI$6)*100</f>
        <v>44.454628780934925</v>
      </c>
      <c r="DJ8" s="28">
        <f t="shared" si="88"/>
        <v>40.543316972948297</v>
      </c>
      <c r="DK8" s="124">
        <f t="shared" si="88"/>
        <v>40.172855313700381</v>
      </c>
      <c r="DL8" s="124">
        <f t="shared" ref="DL8" si="89">(DL7/DL$6)*100</f>
        <v>30.290578221309065</v>
      </c>
      <c r="DM8" s="28" t="e">
        <f t="shared" si="64"/>
        <v>#DIV/0!</v>
      </c>
      <c r="DN8" s="28" t="e">
        <f t="shared" ref="DN8:EH8" si="90">(DN7/DN$6)*100</f>
        <v>#DIV/0!</v>
      </c>
      <c r="DO8" s="28" t="e">
        <f t="shared" si="90"/>
        <v>#DIV/0!</v>
      </c>
      <c r="DP8" s="28" t="e">
        <f t="shared" si="90"/>
        <v>#DIV/0!</v>
      </c>
      <c r="DQ8" s="28" t="e">
        <f t="shared" si="90"/>
        <v>#DIV/0!</v>
      </c>
      <c r="DR8" s="28" t="e">
        <f t="shared" si="90"/>
        <v>#DIV/0!</v>
      </c>
      <c r="DS8" s="28" t="e">
        <f t="shared" si="90"/>
        <v>#DIV/0!</v>
      </c>
      <c r="DT8" s="28">
        <f t="shared" si="90"/>
        <v>31.527093596059114</v>
      </c>
      <c r="DU8" s="28">
        <f t="shared" ref="DU8:DV8" si="91">(DU7/DU$6)*100</f>
        <v>36.049723756906076</v>
      </c>
      <c r="DV8" s="28">
        <f t="shared" si="91"/>
        <v>39.76063829787234</v>
      </c>
      <c r="DW8" s="28">
        <f t="shared" ref="DW8:DY8" si="92">(DW7/DW$6)*100</f>
        <v>48.232848232848234</v>
      </c>
      <c r="DX8" s="28">
        <f t="shared" si="92"/>
        <v>31.757359500446032</v>
      </c>
      <c r="DY8" s="124">
        <f t="shared" si="92"/>
        <v>34.935163996948894</v>
      </c>
      <c r="DZ8" s="124">
        <f t="shared" ref="DZ8" si="93">(DZ7/DZ$6)*100</f>
        <v>34.656340755082283</v>
      </c>
      <c r="EA8" s="28">
        <f t="shared" si="90"/>
        <v>22.179650915283101</v>
      </c>
      <c r="EB8" s="28">
        <f t="shared" si="90"/>
        <v>20.223851794673873</v>
      </c>
      <c r="EC8" s="28">
        <f t="shared" si="90"/>
        <v>20.729684908789388</v>
      </c>
      <c r="ED8" s="28">
        <f t="shared" si="90"/>
        <v>18.280467445742904</v>
      </c>
      <c r="EE8" s="28">
        <f t="shared" si="90"/>
        <v>21.456607064980375</v>
      </c>
      <c r="EF8" s="28">
        <f t="shared" si="90"/>
        <v>22.144761123641583</v>
      </c>
      <c r="EG8" s="28">
        <f t="shared" si="90"/>
        <v>21.798613644655234</v>
      </c>
      <c r="EH8" s="28">
        <f t="shared" si="90"/>
        <v>23.893005602747152</v>
      </c>
      <c r="EI8" s="28">
        <f t="shared" ref="EI8:EJ8" si="94">(EI7/EI$6)*100</f>
        <v>24.831168831168831</v>
      </c>
      <c r="EJ8" s="28">
        <f t="shared" si="94"/>
        <v>30.165942315290401</v>
      </c>
      <c r="EK8" s="28">
        <f t="shared" ref="EK8:EM8" si="95">(EK7/EK$6)*100</f>
        <v>29.517625231910948</v>
      </c>
      <c r="EL8" s="28">
        <f t="shared" si="95"/>
        <v>26.570266606416631</v>
      </c>
      <c r="EM8" s="124">
        <f t="shared" si="95"/>
        <v>26.014460675815261</v>
      </c>
      <c r="EN8" s="1"/>
      <c r="EO8" s="1"/>
      <c r="EP8" s="1"/>
      <c r="EQ8" s="1"/>
      <c r="ER8" s="1"/>
      <c r="ES8" s="1"/>
      <c r="ET8" s="1"/>
      <c r="EU8" s="1"/>
      <c r="EV8" s="1"/>
      <c r="EW8" s="1"/>
      <c r="EX8" s="1"/>
      <c r="EY8" s="1"/>
      <c r="EZ8" s="1"/>
      <c r="FA8" s="1"/>
    </row>
    <row r="9" spans="1:157">
      <c r="A9" s="21" t="s">
        <v>25</v>
      </c>
      <c r="B9" s="29">
        <v>1822</v>
      </c>
      <c r="C9" s="30">
        <v>1934</v>
      </c>
      <c r="D9" s="30">
        <v>1826</v>
      </c>
      <c r="E9" s="30">
        <v>1741</v>
      </c>
      <c r="F9" s="18">
        <v>1811</v>
      </c>
      <c r="G9" s="31">
        <v>1756</v>
      </c>
      <c r="H9" s="31">
        <v>1736</v>
      </c>
      <c r="I9" s="31">
        <v>1902</v>
      </c>
      <c r="J9" s="31">
        <v>1807</v>
      </c>
      <c r="K9" s="31">
        <v>1760</v>
      </c>
      <c r="L9" s="31">
        <v>1733</v>
      </c>
      <c r="M9" s="31">
        <v>1729</v>
      </c>
      <c r="N9" s="125">
        <v>1718</v>
      </c>
      <c r="O9" s="103">
        <v>1803</v>
      </c>
      <c r="P9" s="29">
        <v>1822</v>
      </c>
      <c r="Q9" s="30">
        <v>1934</v>
      </c>
      <c r="R9" s="30">
        <v>1826</v>
      </c>
      <c r="S9" s="30">
        <v>1739</v>
      </c>
      <c r="T9" s="18">
        <v>1806</v>
      </c>
      <c r="U9" s="31">
        <v>1753</v>
      </c>
      <c r="V9" s="31">
        <v>1731</v>
      </c>
      <c r="W9" s="31">
        <v>1885</v>
      </c>
      <c r="X9" s="31">
        <v>1713</v>
      </c>
      <c r="Y9" s="31">
        <v>1718</v>
      </c>
      <c r="Z9" s="31">
        <v>1697</v>
      </c>
      <c r="AA9" s="31">
        <v>1693</v>
      </c>
      <c r="AB9" s="125">
        <v>1681</v>
      </c>
      <c r="AC9" s="103">
        <v>1788</v>
      </c>
      <c r="AD9" s="29">
        <v>986</v>
      </c>
      <c r="AE9" s="30">
        <v>971</v>
      </c>
      <c r="AF9" s="30">
        <v>917</v>
      </c>
      <c r="AG9" s="30">
        <v>854</v>
      </c>
      <c r="AH9" s="18">
        <v>833</v>
      </c>
      <c r="AI9" s="31">
        <v>780</v>
      </c>
      <c r="AJ9" s="31">
        <v>751</v>
      </c>
      <c r="AK9" s="31">
        <v>817</v>
      </c>
      <c r="AL9" s="31">
        <v>771</v>
      </c>
      <c r="AM9" s="31">
        <v>742</v>
      </c>
      <c r="AN9" s="31">
        <v>735</v>
      </c>
      <c r="AO9" s="31">
        <v>721</v>
      </c>
      <c r="AP9" s="125">
        <v>718</v>
      </c>
      <c r="AQ9" s="103">
        <v>790</v>
      </c>
      <c r="AR9" s="29">
        <v>836</v>
      </c>
      <c r="AS9" s="30">
        <v>963</v>
      </c>
      <c r="AT9" s="30">
        <v>909</v>
      </c>
      <c r="AU9" s="30">
        <v>887</v>
      </c>
      <c r="AV9" s="18">
        <v>978</v>
      </c>
      <c r="AW9" s="31">
        <v>976</v>
      </c>
      <c r="AX9" s="31">
        <v>985</v>
      </c>
      <c r="AY9" s="31">
        <v>1085</v>
      </c>
      <c r="AZ9" s="31">
        <v>1036</v>
      </c>
      <c r="BA9" s="31">
        <v>1018</v>
      </c>
      <c r="BB9" s="31">
        <v>998</v>
      </c>
      <c r="BC9" s="31">
        <v>1008</v>
      </c>
      <c r="BD9" s="125">
        <v>1000</v>
      </c>
      <c r="BE9" s="103">
        <v>1013</v>
      </c>
      <c r="BF9" s="172">
        <v>4</v>
      </c>
      <c r="BG9" s="172">
        <v>15</v>
      </c>
      <c r="BH9" s="172">
        <v>0</v>
      </c>
      <c r="BI9" s="29">
        <v>1559</v>
      </c>
      <c r="BJ9" s="30">
        <v>1593</v>
      </c>
      <c r="BK9" s="30">
        <v>1484</v>
      </c>
      <c r="BL9" s="30">
        <v>1412</v>
      </c>
      <c r="BM9" s="18">
        <v>1434</v>
      </c>
      <c r="BN9" s="31">
        <v>1376</v>
      </c>
      <c r="BO9" s="31">
        <v>1399</v>
      </c>
      <c r="BP9" s="31">
        <v>1473</v>
      </c>
      <c r="BQ9" s="31">
        <v>1354</v>
      </c>
      <c r="BR9" s="31">
        <v>1380</v>
      </c>
      <c r="BS9" s="31">
        <v>1360</v>
      </c>
      <c r="BT9" s="31">
        <v>1352</v>
      </c>
      <c r="BU9" s="125">
        <v>1360</v>
      </c>
      <c r="BV9" s="103">
        <v>1395</v>
      </c>
      <c r="BW9" s="29">
        <v>252</v>
      </c>
      <c r="BX9" s="30">
        <v>328</v>
      </c>
      <c r="BY9" s="30">
        <v>325</v>
      </c>
      <c r="BZ9" s="30">
        <v>307</v>
      </c>
      <c r="CA9" s="18">
        <v>349</v>
      </c>
      <c r="CB9" s="31">
        <v>346</v>
      </c>
      <c r="CC9" s="31">
        <v>310</v>
      </c>
      <c r="CD9" s="31">
        <v>377</v>
      </c>
      <c r="CE9" s="31">
        <v>297</v>
      </c>
      <c r="CF9" s="31">
        <v>282</v>
      </c>
      <c r="CG9" s="31">
        <v>290</v>
      </c>
      <c r="CH9" s="31">
        <v>293</v>
      </c>
      <c r="CI9" s="125">
        <v>274</v>
      </c>
      <c r="CJ9" s="103">
        <v>332</v>
      </c>
      <c r="CK9" s="29">
        <v>97</v>
      </c>
      <c r="CL9" s="30">
        <v>188</v>
      </c>
      <c r="CM9" s="30">
        <v>173</v>
      </c>
      <c r="CN9" s="30">
        <v>171</v>
      </c>
      <c r="CO9" s="18">
        <v>200</v>
      </c>
      <c r="CP9" s="31">
        <v>221</v>
      </c>
      <c r="CQ9" s="31">
        <v>175</v>
      </c>
      <c r="CR9" s="31">
        <v>226</v>
      </c>
      <c r="CS9" s="31">
        <v>159</v>
      </c>
      <c r="CT9" s="31">
        <v>151</v>
      </c>
      <c r="CU9" s="31">
        <v>163</v>
      </c>
      <c r="CV9" s="31">
        <v>158</v>
      </c>
      <c r="CW9" s="125">
        <v>206</v>
      </c>
      <c r="CX9" s="103">
        <v>177</v>
      </c>
      <c r="CY9" s="29">
        <v>8</v>
      </c>
      <c r="CZ9" s="30">
        <v>5</v>
      </c>
      <c r="DA9" s="30">
        <v>6</v>
      </c>
      <c r="DB9" s="30">
        <v>6</v>
      </c>
      <c r="DC9" s="18">
        <v>5</v>
      </c>
      <c r="DD9" s="31">
        <v>6</v>
      </c>
      <c r="DE9" s="31">
        <v>3</v>
      </c>
      <c r="DF9" s="31">
        <v>3</v>
      </c>
      <c r="DG9" s="31">
        <v>13</v>
      </c>
      <c r="DH9" s="31">
        <v>8</v>
      </c>
      <c r="DI9" s="31">
        <v>6</v>
      </c>
      <c r="DJ9" s="31">
        <v>4</v>
      </c>
      <c r="DK9" s="125">
        <v>6</v>
      </c>
      <c r="DL9" s="103">
        <v>6</v>
      </c>
      <c r="DM9" s="29"/>
      <c r="DN9" s="30"/>
      <c r="DO9" s="30"/>
      <c r="DP9" s="30"/>
      <c r="DR9" s="31"/>
      <c r="DS9" s="31"/>
      <c r="DT9" s="31">
        <v>8</v>
      </c>
      <c r="DU9" s="31">
        <v>23</v>
      </c>
      <c r="DV9" s="31">
        <v>24</v>
      </c>
      <c r="DW9" s="31">
        <v>20</v>
      </c>
      <c r="DX9" s="31">
        <v>22</v>
      </c>
      <c r="DY9" s="125">
        <v>18</v>
      </c>
      <c r="DZ9" s="103">
        <v>36</v>
      </c>
      <c r="EA9" s="29">
        <v>3</v>
      </c>
      <c r="EB9" s="30">
        <v>8</v>
      </c>
      <c r="EC9" s="30">
        <v>11</v>
      </c>
      <c r="ED9" s="30">
        <v>14</v>
      </c>
      <c r="EE9" s="18">
        <v>18</v>
      </c>
      <c r="EF9" s="31">
        <v>25</v>
      </c>
      <c r="EG9" s="31">
        <v>19</v>
      </c>
      <c r="EH9" s="31">
        <v>24</v>
      </c>
      <c r="EI9" s="31">
        <v>26</v>
      </c>
      <c r="EJ9" s="31">
        <v>24</v>
      </c>
      <c r="EK9" s="31">
        <v>21</v>
      </c>
      <c r="EL9" s="31">
        <v>22</v>
      </c>
      <c r="EM9" s="125">
        <v>23</v>
      </c>
      <c r="EN9" s="119"/>
      <c r="EO9" s="1"/>
      <c r="EP9" s="1"/>
      <c r="EQ9" s="1"/>
      <c r="ER9" s="1"/>
      <c r="ES9" s="1"/>
      <c r="ET9" s="1"/>
      <c r="EU9" s="1"/>
      <c r="EV9" s="1"/>
      <c r="EW9" s="1"/>
      <c r="EX9" s="1"/>
      <c r="EY9" s="1"/>
      <c r="EZ9" s="1"/>
      <c r="FA9" s="1"/>
    </row>
    <row r="10" spans="1:157">
      <c r="A10" s="21" t="s">
        <v>26</v>
      </c>
      <c r="B10" s="29">
        <v>700</v>
      </c>
      <c r="C10" s="30">
        <f>((D10-B10)/2)+B10</f>
        <v>690.5</v>
      </c>
      <c r="D10" s="30">
        <v>681</v>
      </c>
      <c r="E10" s="30">
        <v>969</v>
      </c>
      <c r="F10" s="18">
        <v>1158</v>
      </c>
      <c r="G10" s="31">
        <v>1402</v>
      </c>
      <c r="H10" s="31">
        <v>1379</v>
      </c>
      <c r="I10" s="31">
        <v>1381</v>
      </c>
      <c r="J10" s="31">
        <v>1451</v>
      </c>
      <c r="K10" s="31">
        <v>1420</v>
      </c>
      <c r="L10" s="31">
        <v>1384</v>
      </c>
      <c r="M10" s="31">
        <v>1388</v>
      </c>
      <c r="N10" s="125">
        <v>1392</v>
      </c>
      <c r="O10" s="103">
        <v>1347</v>
      </c>
      <c r="P10" s="29">
        <v>700</v>
      </c>
      <c r="Q10" s="30">
        <v>479</v>
      </c>
      <c r="R10" s="30">
        <v>674</v>
      </c>
      <c r="S10" s="30">
        <v>963</v>
      </c>
      <c r="T10" s="18">
        <v>1157</v>
      </c>
      <c r="U10" s="31">
        <v>1396</v>
      </c>
      <c r="V10" s="31">
        <v>1372</v>
      </c>
      <c r="W10" s="31">
        <v>1378</v>
      </c>
      <c r="X10" s="31">
        <v>1446</v>
      </c>
      <c r="Y10" s="31">
        <v>1415</v>
      </c>
      <c r="Z10" s="31">
        <v>1375</v>
      </c>
      <c r="AA10" s="31">
        <v>1376</v>
      </c>
      <c r="AB10" s="125">
        <v>1373</v>
      </c>
      <c r="AC10" s="103">
        <v>1332</v>
      </c>
      <c r="AD10" s="29">
        <v>358</v>
      </c>
      <c r="AE10" s="30">
        <f>((AF10-AD10)/2)+AD10</f>
        <v>333.5</v>
      </c>
      <c r="AF10" s="30">
        <v>309</v>
      </c>
      <c r="AG10" s="30">
        <v>456</v>
      </c>
      <c r="AH10" s="18">
        <v>496</v>
      </c>
      <c r="AI10" s="31">
        <v>594</v>
      </c>
      <c r="AJ10" s="31">
        <v>570</v>
      </c>
      <c r="AK10" s="31">
        <v>565</v>
      </c>
      <c r="AL10" s="31">
        <v>600</v>
      </c>
      <c r="AM10" s="31">
        <v>570</v>
      </c>
      <c r="AN10" s="31">
        <v>555</v>
      </c>
      <c r="AO10" s="31">
        <v>583</v>
      </c>
      <c r="AP10" s="125">
        <v>586</v>
      </c>
      <c r="AQ10" s="103">
        <v>575</v>
      </c>
      <c r="AR10" s="29">
        <v>342</v>
      </c>
      <c r="AS10" s="30">
        <f>((AT10-AR10)/2)+AR10</f>
        <v>357</v>
      </c>
      <c r="AT10" s="30">
        <v>372</v>
      </c>
      <c r="AU10" s="30">
        <v>513</v>
      </c>
      <c r="AV10" s="18">
        <v>662</v>
      </c>
      <c r="AW10" s="31">
        <v>808</v>
      </c>
      <c r="AX10" s="31">
        <v>809</v>
      </c>
      <c r="AY10" s="31">
        <v>816</v>
      </c>
      <c r="AZ10" s="31">
        <v>851</v>
      </c>
      <c r="BA10" s="31">
        <v>850</v>
      </c>
      <c r="BB10" s="31">
        <v>829</v>
      </c>
      <c r="BC10" s="31">
        <v>805</v>
      </c>
      <c r="BD10" s="125">
        <v>806</v>
      </c>
      <c r="BE10" s="103">
        <v>772</v>
      </c>
      <c r="BF10" s="172">
        <v>2</v>
      </c>
      <c r="BG10" s="172">
        <v>14</v>
      </c>
      <c r="BH10" s="172">
        <v>0</v>
      </c>
      <c r="BI10" s="29">
        <f>336+317</f>
        <v>653</v>
      </c>
      <c r="BJ10" s="30">
        <v>451</v>
      </c>
      <c r="BK10" s="30">
        <v>631</v>
      </c>
      <c r="BL10" s="30">
        <v>905</v>
      </c>
      <c r="BM10" s="18">
        <v>1082</v>
      </c>
      <c r="BN10" s="31">
        <v>1306</v>
      </c>
      <c r="BO10" s="31">
        <v>1274</v>
      </c>
      <c r="BP10" s="31">
        <v>1285</v>
      </c>
      <c r="BQ10" s="31">
        <v>1334</v>
      </c>
      <c r="BR10" s="31">
        <v>1303</v>
      </c>
      <c r="BS10" s="31">
        <v>1258</v>
      </c>
      <c r="BT10" s="31">
        <v>1244</v>
      </c>
      <c r="BU10" s="125">
        <v>1240</v>
      </c>
      <c r="BV10" s="103">
        <v>1205</v>
      </c>
      <c r="BW10" s="29">
        <f>12+24</f>
        <v>36</v>
      </c>
      <c r="BX10" s="30">
        <v>24</v>
      </c>
      <c r="BY10" s="30">
        <v>35</v>
      </c>
      <c r="BZ10" s="30">
        <v>46</v>
      </c>
      <c r="CA10" s="18">
        <v>57</v>
      </c>
      <c r="CB10" s="31">
        <v>58</v>
      </c>
      <c r="CC10" s="31">
        <v>60</v>
      </c>
      <c r="CD10" s="31">
        <v>69</v>
      </c>
      <c r="CE10" s="31">
        <v>77</v>
      </c>
      <c r="CF10" s="31">
        <v>79</v>
      </c>
      <c r="CG10" s="31">
        <v>86</v>
      </c>
      <c r="CH10" s="31">
        <v>93</v>
      </c>
      <c r="CI10" s="125">
        <v>91</v>
      </c>
      <c r="CJ10" s="103">
        <v>87</v>
      </c>
      <c r="CK10" s="29"/>
      <c r="CL10" s="30"/>
      <c r="CM10" s="30"/>
      <c r="CN10" s="30"/>
      <c r="CP10" s="31"/>
      <c r="CQ10" s="31">
        <v>9</v>
      </c>
      <c r="CR10" s="31">
        <v>17</v>
      </c>
      <c r="CS10" s="31">
        <v>36</v>
      </c>
      <c r="CT10" s="31">
        <v>41</v>
      </c>
      <c r="CU10" s="31"/>
      <c r="CV10" s="31">
        <v>35</v>
      </c>
      <c r="CW10" s="125">
        <v>39</v>
      </c>
      <c r="CX10" s="103">
        <v>39</v>
      </c>
      <c r="CY10" s="29">
        <v>2</v>
      </c>
      <c r="CZ10" s="30">
        <v>0</v>
      </c>
      <c r="DA10" s="30">
        <v>0</v>
      </c>
      <c r="DB10" s="30">
        <v>2</v>
      </c>
      <c r="DC10" s="18">
        <v>8</v>
      </c>
      <c r="DD10" s="31">
        <v>13</v>
      </c>
      <c r="DE10" s="31">
        <v>18</v>
      </c>
      <c r="DF10" s="31">
        <v>9</v>
      </c>
      <c r="DG10" s="31">
        <v>15</v>
      </c>
      <c r="DH10" s="31">
        <v>18</v>
      </c>
      <c r="DI10" s="31">
        <v>15</v>
      </c>
      <c r="DJ10" s="31">
        <v>16</v>
      </c>
      <c r="DK10" s="125">
        <v>17</v>
      </c>
      <c r="DL10" s="103">
        <v>17</v>
      </c>
      <c r="DM10" s="29"/>
      <c r="DN10" s="30"/>
      <c r="DO10" s="30"/>
      <c r="DP10" s="30"/>
      <c r="DR10" s="31"/>
      <c r="DS10" s="31"/>
      <c r="DT10" s="31">
        <v>5</v>
      </c>
      <c r="DU10" s="31">
        <v>1</v>
      </c>
      <c r="DV10" s="31">
        <v>1</v>
      </c>
      <c r="DW10" s="31">
        <v>2</v>
      </c>
      <c r="DX10" s="31">
        <v>4</v>
      </c>
      <c r="DY10" s="125">
        <v>8</v>
      </c>
      <c r="DZ10" s="103">
        <v>7</v>
      </c>
      <c r="EA10" s="29">
        <v>9</v>
      </c>
      <c r="EB10" s="30">
        <v>4</v>
      </c>
      <c r="EC10" s="30">
        <v>8</v>
      </c>
      <c r="ED10" s="30">
        <v>10</v>
      </c>
      <c r="EE10" s="18">
        <v>10</v>
      </c>
      <c r="EF10" s="31">
        <v>19</v>
      </c>
      <c r="EG10" s="31">
        <v>20</v>
      </c>
      <c r="EH10" s="31">
        <v>10</v>
      </c>
      <c r="EI10" s="31">
        <v>19</v>
      </c>
      <c r="EJ10" s="31">
        <v>14</v>
      </c>
      <c r="EK10" s="31">
        <v>14</v>
      </c>
      <c r="EL10" s="31">
        <v>19</v>
      </c>
      <c r="EM10" s="125">
        <v>17</v>
      </c>
      <c r="EN10" s="119"/>
      <c r="EO10" s="1"/>
      <c r="EP10" s="1"/>
      <c r="EQ10" s="1"/>
      <c r="ER10" s="1"/>
      <c r="ES10" s="1"/>
      <c r="ET10" s="1"/>
      <c r="EU10" s="1"/>
      <c r="EV10" s="1"/>
      <c r="EW10" s="1"/>
      <c r="EX10" s="1"/>
      <c r="EY10" s="1"/>
      <c r="EZ10" s="1"/>
      <c r="FA10" s="1"/>
    </row>
    <row r="11" spans="1:157">
      <c r="A11" s="21" t="s">
        <v>27</v>
      </c>
      <c r="B11" s="29">
        <v>235</v>
      </c>
      <c r="C11" s="30">
        <v>243</v>
      </c>
      <c r="D11" s="30">
        <v>265</v>
      </c>
      <c r="E11" s="30">
        <v>295</v>
      </c>
      <c r="F11" s="18">
        <v>314</v>
      </c>
      <c r="G11" s="31">
        <v>329</v>
      </c>
      <c r="H11" s="31">
        <v>374</v>
      </c>
      <c r="I11" s="31">
        <v>376</v>
      </c>
      <c r="J11" s="31">
        <v>383</v>
      </c>
      <c r="K11" s="31">
        <v>393</v>
      </c>
      <c r="L11" s="31">
        <v>401</v>
      </c>
      <c r="M11" s="31">
        <v>398</v>
      </c>
      <c r="N11" s="125">
        <v>388</v>
      </c>
      <c r="P11" s="29">
        <v>235</v>
      </c>
      <c r="Q11" s="30">
        <v>243</v>
      </c>
      <c r="R11" s="30">
        <v>265</v>
      </c>
      <c r="S11" s="30">
        <v>295</v>
      </c>
      <c r="T11" s="18">
        <v>314</v>
      </c>
      <c r="U11" s="31">
        <v>329</v>
      </c>
      <c r="V11" s="31">
        <v>374</v>
      </c>
      <c r="W11" s="31">
        <v>376</v>
      </c>
      <c r="X11" s="31">
        <v>382</v>
      </c>
      <c r="Y11" s="31">
        <v>393</v>
      </c>
      <c r="Z11" s="31">
        <v>400</v>
      </c>
      <c r="AA11" s="31">
        <v>398</v>
      </c>
      <c r="AB11" s="125">
        <v>388</v>
      </c>
      <c r="AD11" s="29">
        <v>108</v>
      </c>
      <c r="AE11" s="30">
        <v>109</v>
      </c>
      <c r="AF11" s="30">
        <v>115</v>
      </c>
      <c r="AG11" s="30">
        <v>123</v>
      </c>
      <c r="AH11" s="18">
        <v>123</v>
      </c>
      <c r="AI11" s="31">
        <v>122</v>
      </c>
      <c r="AJ11" s="31">
        <v>134</v>
      </c>
      <c r="AK11" s="31">
        <v>132</v>
      </c>
      <c r="AL11" s="31">
        <v>136</v>
      </c>
      <c r="AM11" s="31">
        <v>148</v>
      </c>
      <c r="AN11" s="31">
        <v>149</v>
      </c>
      <c r="AO11" s="31">
        <v>137</v>
      </c>
      <c r="AP11" s="125">
        <v>134</v>
      </c>
      <c r="AR11" s="29">
        <v>127</v>
      </c>
      <c r="AS11" s="30">
        <v>134</v>
      </c>
      <c r="AT11" s="30">
        <v>150</v>
      </c>
      <c r="AU11" s="30">
        <v>172</v>
      </c>
      <c r="AV11" s="18">
        <v>191</v>
      </c>
      <c r="AW11" s="31">
        <v>207</v>
      </c>
      <c r="AX11" s="31">
        <v>240</v>
      </c>
      <c r="AY11" s="31">
        <v>244</v>
      </c>
      <c r="AZ11" s="31">
        <v>247</v>
      </c>
      <c r="BA11" s="31">
        <v>245</v>
      </c>
      <c r="BB11" s="31">
        <v>252</v>
      </c>
      <c r="BC11" s="31">
        <v>261</v>
      </c>
      <c r="BD11" s="125">
        <v>254</v>
      </c>
      <c r="BI11" s="29">
        <v>206</v>
      </c>
      <c r="BJ11" s="30">
        <v>213</v>
      </c>
      <c r="BK11" s="30">
        <v>232</v>
      </c>
      <c r="BL11" s="30">
        <v>257</v>
      </c>
      <c r="BM11" s="18">
        <v>278</v>
      </c>
      <c r="BN11" s="31">
        <v>294</v>
      </c>
      <c r="BO11" s="31">
        <v>333</v>
      </c>
      <c r="BP11" s="31">
        <v>337</v>
      </c>
      <c r="BQ11" s="31">
        <v>340</v>
      </c>
      <c r="BR11" s="31">
        <v>348</v>
      </c>
      <c r="BS11" s="31">
        <v>353</v>
      </c>
      <c r="BT11" s="31">
        <v>346</v>
      </c>
      <c r="BU11" s="125">
        <v>330</v>
      </c>
      <c r="BW11" s="29">
        <v>22</v>
      </c>
      <c r="BX11" s="30">
        <v>22</v>
      </c>
      <c r="BY11" s="30">
        <v>22</v>
      </c>
      <c r="BZ11" s="30">
        <v>24</v>
      </c>
      <c r="CA11" s="18">
        <v>17</v>
      </c>
      <c r="CB11" s="31">
        <v>17</v>
      </c>
      <c r="CC11" s="31">
        <v>20</v>
      </c>
      <c r="CD11" s="31">
        <v>18</v>
      </c>
      <c r="CE11" s="31">
        <v>22</v>
      </c>
      <c r="CF11" s="31">
        <v>22</v>
      </c>
      <c r="CG11" s="31">
        <v>23</v>
      </c>
      <c r="CH11" s="31">
        <v>26</v>
      </c>
      <c r="CI11" s="125">
        <v>31</v>
      </c>
      <c r="CK11" s="29"/>
      <c r="CL11" s="30"/>
      <c r="CM11" s="30"/>
      <c r="CN11" s="30"/>
      <c r="CP11" s="31"/>
      <c r="CQ11" s="31"/>
      <c r="CR11" s="31"/>
      <c r="CS11" s="31"/>
      <c r="CT11" s="31"/>
      <c r="CU11" s="31"/>
      <c r="CV11" s="31"/>
      <c r="CW11" s="125"/>
      <c r="CX11" s="103"/>
      <c r="CY11" s="29">
        <v>1</v>
      </c>
      <c r="CZ11" s="30">
        <v>1</v>
      </c>
      <c r="DA11" s="30">
        <v>2</v>
      </c>
      <c r="DB11" s="30">
        <v>4</v>
      </c>
      <c r="DC11" s="18">
        <v>6</v>
      </c>
      <c r="DD11" s="31">
        <v>6</v>
      </c>
      <c r="DE11" s="31">
        <v>5</v>
      </c>
      <c r="DF11" s="31">
        <v>6</v>
      </c>
      <c r="DG11" s="31">
        <v>6</v>
      </c>
      <c r="DH11" s="31">
        <v>7</v>
      </c>
      <c r="DI11" s="31">
        <v>8</v>
      </c>
      <c r="DJ11" s="31">
        <v>10</v>
      </c>
      <c r="DK11" s="125">
        <v>12</v>
      </c>
      <c r="DM11" s="29"/>
      <c r="DN11" s="30"/>
      <c r="DO11" s="30"/>
      <c r="DP11" s="30"/>
      <c r="DR11" s="31"/>
      <c r="DS11" s="31"/>
      <c r="DT11" s="31"/>
      <c r="DU11" s="31">
        <v>0</v>
      </c>
      <c r="DV11" s="31">
        <v>0</v>
      </c>
      <c r="DW11" s="31">
        <v>0</v>
      </c>
      <c r="DX11" s="31">
        <v>1</v>
      </c>
      <c r="DY11" s="125">
        <v>3</v>
      </c>
      <c r="EA11" s="29">
        <v>6</v>
      </c>
      <c r="EB11" s="30">
        <v>7</v>
      </c>
      <c r="EC11" s="30">
        <v>9</v>
      </c>
      <c r="ED11" s="30">
        <v>10</v>
      </c>
      <c r="EE11" s="18">
        <v>13</v>
      </c>
      <c r="EF11" s="31">
        <v>12</v>
      </c>
      <c r="EG11" s="31">
        <v>16</v>
      </c>
      <c r="EH11" s="31">
        <v>15</v>
      </c>
      <c r="EI11" s="31">
        <v>14</v>
      </c>
      <c r="EJ11" s="31">
        <v>16</v>
      </c>
      <c r="EK11" s="31">
        <v>16</v>
      </c>
      <c r="EL11" s="31">
        <v>15</v>
      </c>
      <c r="EM11" s="125">
        <v>12</v>
      </c>
      <c r="EN11" s="119"/>
      <c r="EO11" s="1"/>
      <c r="EP11" s="1"/>
      <c r="EQ11" s="1"/>
      <c r="ER11" s="1"/>
      <c r="ES11" s="1"/>
      <c r="ET11" s="1"/>
      <c r="EU11" s="1"/>
      <c r="EV11" s="1"/>
      <c r="EW11" s="1"/>
      <c r="EX11" s="1"/>
      <c r="EY11" s="1"/>
      <c r="EZ11" s="1"/>
      <c r="FA11" s="1"/>
    </row>
    <row r="12" spans="1:157">
      <c r="A12" s="21" t="s">
        <v>29</v>
      </c>
      <c r="B12" s="29">
        <v>4630</v>
      </c>
      <c r="C12" s="30">
        <v>5165</v>
      </c>
      <c r="D12" s="30">
        <v>4750</v>
      </c>
      <c r="E12" s="30">
        <v>4569</v>
      </c>
      <c r="F12" s="32">
        <v>4925</v>
      </c>
      <c r="G12" s="31">
        <v>5020</v>
      </c>
      <c r="H12" s="31">
        <v>5250</v>
      </c>
      <c r="I12" s="31">
        <v>5315</v>
      </c>
      <c r="J12" s="31">
        <v>5690</v>
      </c>
      <c r="K12" s="31">
        <v>5879</v>
      </c>
      <c r="L12" s="31">
        <v>5979</v>
      </c>
      <c r="M12" s="31">
        <v>7282</v>
      </c>
      <c r="N12" s="125">
        <v>7230</v>
      </c>
      <c r="O12" s="103">
        <v>1351</v>
      </c>
      <c r="P12" s="29">
        <v>4630</v>
      </c>
      <c r="Q12" s="30">
        <v>5165</v>
      </c>
      <c r="R12" s="30">
        <v>4730</v>
      </c>
      <c r="S12" s="30">
        <v>4224</v>
      </c>
      <c r="T12" s="32">
        <v>4860</v>
      </c>
      <c r="U12" s="31">
        <v>4964</v>
      </c>
      <c r="V12" s="31">
        <v>5214</v>
      </c>
      <c r="W12" s="31">
        <v>5250</v>
      </c>
      <c r="X12" s="31">
        <v>5594</v>
      </c>
      <c r="Y12" s="31">
        <v>5779</v>
      </c>
      <c r="Z12" s="31">
        <v>5875</v>
      </c>
      <c r="AA12" s="31">
        <v>7184</v>
      </c>
      <c r="AB12" s="125">
        <v>7121</v>
      </c>
      <c r="AC12" s="103">
        <v>1340</v>
      </c>
      <c r="AD12" s="29">
        <v>2496</v>
      </c>
      <c r="AE12" s="30">
        <v>2707</v>
      </c>
      <c r="AF12" s="30">
        <v>2457</v>
      </c>
      <c r="AG12" s="30">
        <v>2318</v>
      </c>
      <c r="AH12" s="32">
        <v>2329</v>
      </c>
      <c r="AI12" s="31">
        <v>2292</v>
      </c>
      <c r="AJ12" s="31">
        <v>2322</v>
      </c>
      <c r="AK12" s="31">
        <v>2316</v>
      </c>
      <c r="AL12" s="31">
        <v>2479</v>
      </c>
      <c r="AM12" s="31">
        <v>2573</v>
      </c>
      <c r="AN12" s="31">
        <v>2625</v>
      </c>
      <c r="AO12" s="31">
        <v>3330</v>
      </c>
      <c r="AP12" s="125">
        <v>3299</v>
      </c>
      <c r="AQ12" s="103">
        <v>721</v>
      </c>
      <c r="AR12" s="29">
        <v>2134</v>
      </c>
      <c r="AS12" s="30">
        <v>2458</v>
      </c>
      <c r="AT12" s="30">
        <v>2293</v>
      </c>
      <c r="AU12" s="30">
        <v>2251</v>
      </c>
      <c r="AV12" s="32">
        <v>2596</v>
      </c>
      <c r="AW12" s="31">
        <v>2728</v>
      </c>
      <c r="AX12" s="31">
        <v>2928</v>
      </c>
      <c r="AY12" s="31">
        <v>2999</v>
      </c>
      <c r="AZ12" s="31">
        <v>3211</v>
      </c>
      <c r="BA12" s="31">
        <v>3306</v>
      </c>
      <c r="BB12" s="31">
        <v>3354</v>
      </c>
      <c r="BC12" s="31">
        <v>3952</v>
      </c>
      <c r="BD12" s="125">
        <v>3931</v>
      </c>
      <c r="BE12" s="103">
        <v>630</v>
      </c>
      <c r="BF12" s="172">
        <v>5</v>
      </c>
      <c r="BG12" s="172">
        <v>38</v>
      </c>
      <c r="BH12" s="172">
        <v>0</v>
      </c>
      <c r="BI12" s="29">
        <v>3918</v>
      </c>
      <c r="BJ12" s="30">
        <v>4731</v>
      </c>
      <c r="BK12" s="30">
        <v>3933</v>
      </c>
      <c r="BL12" s="30">
        <v>3491</v>
      </c>
      <c r="BM12" s="32">
        <v>3889</v>
      </c>
      <c r="BN12" s="31">
        <v>3920</v>
      </c>
      <c r="BO12" s="31">
        <v>4092</v>
      </c>
      <c r="BP12" s="31">
        <v>4025</v>
      </c>
      <c r="BQ12" s="31">
        <v>4199</v>
      </c>
      <c r="BR12" s="31">
        <v>4271</v>
      </c>
      <c r="BS12" s="31">
        <v>4284</v>
      </c>
      <c r="BT12" s="31">
        <v>5099</v>
      </c>
      <c r="BU12" s="125">
        <v>5027</v>
      </c>
      <c r="BV12" s="103">
        <v>880</v>
      </c>
      <c r="BW12" s="29">
        <v>432</v>
      </c>
      <c r="BX12" s="30">
        <v>357</v>
      </c>
      <c r="BY12" s="30">
        <v>452</v>
      </c>
      <c r="BZ12" s="30">
        <v>405</v>
      </c>
      <c r="CA12" s="32">
        <v>441</v>
      </c>
      <c r="CB12" s="31">
        <v>475</v>
      </c>
      <c r="CC12" s="31">
        <v>499</v>
      </c>
      <c r="CD12" s="31">
        <v>515</v>
      </c>
      <c r="CE12" s="31">
        <v>544</v>
      </c>
      <c r="CF12" s="31">
        <v>599</v>
      </c>
      <c r="CG12" s="31">
        <v>624</v>
      </c>
      <c r="CH12" s="31">
        <v>831</v>
      </c>
      <c r="CI12" s="125">
        <v>825</v>
      </c>
      <c r="CJ12" s="103">
        <v>191</v>
      </c>
      <c r="CK12" s="29"/>
      <c r="CL12" s="30"/>
      <c r="CM12" s="30"/>
      <c r="CN12" s="30"/>
      <c r="CO12" s="32"/>
      <c r="CP12" s="31"/>
      <c r="CQ12" s="31"/>
      <c r="CR12" s="31"/>
      <c r="CS12" s="31"/>
      <c r="CT12" s="31"/>
      <c r="CU12" s="31"/>
      <c r="CV12" s="31">
        <v>52</v>
      </c>
      <c r="CW12" s="125">
        <v>53</v>
      </c>
      <c r="CX12" s="103">
        <v>53</v>
      </c>
      <c r="CY12" s="29">
        <v>223</v>
      </c>
      <c r="CZ12" s="30">
        <v>59</v>
      </c>
      <c r="DA12" s="30">
        <v>271</v>
      </c>
      <c r="DB12" s="30">
        <v>253</v>
      </c>
      <c r="DC12" s="32">
        <v>401</v>
      </c>
      <c r="DD12" s="31">
        <v>431</v>
      </c>
      <c r="DE12" s="31">
        <v>470</v>
      </c>
      <c r="DF12" s="31">
        <v>514</v>
      </c>
      <c r="DG12" s="31">
        <v>598</v>
      </c>
      <c r="DH12" s="31">
        <v>639</v>
      </c>
      <c r="DI12" s="31">
        <v>665</v>
      </c>
      <c r="DJ12" s="31">
        <v>884</v>
      </c>
      <c r="DK12" s="125">
        <v>900</v>
      </c>
      <c r="DL12" s="103">
        <v>204</v>
      </c>
      <c r="DM12" s="29"/>
      <c r="DN12" s="30"/>
      <c r="DO12" s="30"/>
      <c r="DP12" s="30"/>
      <c r="DQ12" s="32"/>
      <c r="DR12" s="31"/>
      <c r="DS12" s="31"/>
      <c r="DT12" s="31"/>
      <c r="DU12" s="31">
        <v>47</v>
      </c>
      <c r="DV12" s="31">
        <v>52</v>
      </c>
      <c r="DW12" s="31">
        <v>56</v>
      </c>
      <c r="DX12" s="31">
        <v>74</v>
      </c>
      <c r="DY12" s="125">
        <v>87</v>
      </c>
      <c r="DZ12" s="103">
        <v>22</v>
      </c>
      <c r="EA12" s="29">
        <v>57</v>
      </c>
      <c r="EB12" s="30">
        <v>18</v>
      </c>
      <c r="EC12" s="30">
        <v>74</v>
      </c>
      <c r="ED12" s="30">
        <v>75</v>
      </c>
      <c r="EE12" s="32">
        <f>23+106</f>
        <v>129</v>
      </c>
      <c r="EF12" s="31">
        <v>138</v>
      </c>
      <c r="EG12" s="31">
        <v>153</v>
      </c>
      <c r="EH12" s="31">
        <v>196</v>
      </c>
      <c r="EI12" s="31">
        <v>206</v>
      </c>
      <c r="EJ12" s="31">
        <v>218</v>
      </c>
      <c r="EK12" s="31">
        <v>246</v>
      </c>
      <c r="EL12" s="31">
        <v>296</v>
      </c>
      <c r="EM12" s="125">
        <v>282</v>
      </c>
      <c r="EN12" s="119"/>
      <c r="EO12" s="1"/>
      <c r="EP12" s="1"/>
      <c r="EQ12" s="1"/>
      <c r="ER12" s="1"/>
      <c r="ES12" s="1"/>
      <c r="ET12" s="1"/>
      <c r="EU12" s="1"/>
      <c r="EV12" s="1"/>
      <c r="EW12" s="1"/>
      <c r="EX12" s="1"/>
      <c r="EY12" s="1"/>
      <c r="EZ12" s="1"/>
      <c r="FA12" s="1"/>
    </row>
    <row r="13" spans="1:157">
      <c r="A13" s="21" t="s">
        <v>30</v>
      </c>
      <c r="B13" s="29">
        <v>1740</v>
      </c>
      <c r="C13" s="30">
        <v>2564</v>
      </c>
      <c r="D13" s="30">
        <v>2661</v>
      </c>
      <c r="E13" s="30">
        <v>2021</v>
      </c>
      <c r="F13" s="32">
        <v>3131</v>
      </c>
      <c r="G13" s="31">
        <v>3795</v>
      </c>
      <c r="H13" s="31">
        <v>1510</v>
      </c>
      <c r="I13" s="31">
        <v>3829</v>
      </c>
      <c r="J13" s="31">
        <v>1962</v>
      </c>
      <c r="K13" s="31">
        <v>1392</v>
      </c>
      <c r="L13" s="31">
        <v>1501</v>
      </c>
      <c r="M13" s="31">
        <v>1195</v>
      </c>
      <c r="N13" s="125">
        <v>938</v>
      </c>
      <c r="O13" s="103">
        <v>2868</v>
      </c>
      <c r="P13" s="29">
        <v>1740</v>
      </c>
      <c r="Q13" s="30">
        <v>2555</v>
      </c>
      <c r="R13" s="30">
        <v>2645</v>
      </c>
      <c r="S13" s="30">
        <v>2018</v>
      </c>
      <c r="T13" s="32">
        <v>3121</v>
      </c>
      <c r="U13" s="31">
        <v>3775</v>
      </c>
      <c r="V13" s="31">
        <v>1492</v>
      </c>
      <c r="W13" s="31">
        <v>3808</v>
      </c>
      <c r="X13" s="31">
        <v>1940</v>
      </c>
      <c r="Y13" s="31">
        <v>1381</v>
      </c>
      <c r="Z13" s="31">
        <v>1487</v>
      </c>
      <c r="AA13" s="31">
        <v>1184</v>
      </c>
      <c r="AB13" s="125">
        <v>917</v>
      </c>
      <c r="AC13" s="103">
        <v>2854</v>
      </c>
      <c r="AD13" s="29">
        <v>838</v>
      </c>
      <c r="AE13" s="30">
        <v>1221</v>
      </c>
      <c r="AF13" s="30">
        <v>1248</v>
      </c>
      <c r="AG13" s="30">
        <v>930</v>
      </c>
      <c r="AH13" s="32">
        <v>1459</v>
      </c>
      <c r="AI13" s="31">
        <v>1721</v>
      </c>
      <c r="AJ13" s="31">
        <v>694</v>
      </c>
      <c r="AK13" s="31">
        <v>1720</v>
      </c>
      <c r="AL13" s="31">
        <v>885</v>
      </c>
      <c r="AM13" s="31">
        <v>599</v>
      </c>
      <c r="AN13" s="31">
        <v>670</v>
      </c>
      <c r="AO13" s="31">
        <v>569</v>
      </c>
      <c r="AP13" s="125">
        <v>414</v>
      </c>
      <c r="AQ13" s="103">
        <v>1207</v>
      </c>
      <c r="AR13" s="29">
        <v>902</v>
      </c>
      <c r="AS13" s="30">
        <v>1343</v>
      </c>
      <c r="AT13" s="30">
        <v>1413</v>
      </c>
      <c r="AU13" s="30">
        <v>1091</v>
      </c>
      <c r="AV13" s="32">
        <v>1672</v>
      </c>
      <c r="AW13" s="31">
        <v>2074</v>
      </c>
      <c r="AX13" s="31">
        <v>816</v>
      </c>
      <c r="AY13" s="31">
        <v>2109</v>
      </c>
      <c r="AZ13" s="31">
        <v>1077</v>
      </c>
      <c r="BA13" s="31">
        <v>793</v>
      </c>
      <c r="BB13" s="31">
        <v>831</v>
      </c>
      <c r="BC13" s="31">
        <v>626</v>
      </c>
      <c r="BD13" s="125">
        <v>524</v>
      </c>
      <c r="BE13" s="103">
        <v>1661</v>
      </c>
      <c r="BF13" s="172">
        <v>10</v>
      </c>
      <c r="BG13" s="172">
        <v>61</v>
      </c>
      <c r="BH13" s="172">
        <v>4</v>
      </c>
      <c r="BI13" s="29">
        <v>1527</v>
      </c>
      <c r="BJ13" s="30">
        <v>2227</v>
      </c>
      <c r="BK13" s="30">
        <v>2310</v>
      </c>
      <c r="BL13" s="30">
        <v>1743</v>
      </c>
      <c r="BM13" s="32">
        <v>2513</v>
      </c>
      <c r="BN13" s="31">
        <v>3065</v>
      </c>
      <c r="BO13" s="31">
        <v>1217</v>
      </c>
      <c r="BP13" s="31">
        <v>3010</v>
      </c>
      <c r="BQ13" s="31">
        <v>1552</v>
      </c>
      <c r="BR13" s="31">
        <v>1090</v>
      </c>
      <c r="BS13" s="31">
        <v>1154</v>
      </c>
      <c r="BT13" s="31">
        <v>882</v>
      </c>
      <c r="BU13" s="125">
        <v>650</v>
      </c>
      <c r="BV13" s="103">
        <v>1931</v>
      </c>
      <c r="BW13" s="29">
        <v>189</v>
      </c>
      <c r="BX13" s="30">
        <v>297</v>
      </c>
      <c r="BY13" s="30">
        <v>289</v>
      </c>
      <c r="BZ13" s="30">
        <v>227</v>
      </c>
      <c r="CA13" s="32">
        <v>530</v>
      </c>
      <c r="CB13" s="31">
        <v>609</v>
      </c>
      <c r="CC13" s="31">
        <v>202</v>
      </c>
      <c r="CD13" s="31">
        <v>658</v>
      </c>
      <c r="CE13" s="31">
        <v>270</v>
      </c>
      <c r="CF13" s="31">
        <v>212</v>
      </c>
      <c r="CG13" s="31">
        <v>250</v>
      </c>
      <c r="CH13" s="31">
        <v>220</v>
      </c>
      <c r="CI13" s="125">
        <v>198</v>
      </c>
      <c r="CJ13" s="103">
        <v>790</v>
      </c>
      <c r="CK13" s="29">
        <v>45</v>
      </c>
      <c r="CL13" s="30">
        <v>64</v>
      </c>
      <c r="CM13" s="30">
        <v>86</v>
      </c>
      <c r="CN13" s="30">
        <v>96</v>
      </c>
      <c r="CO13" s="32">
        <v>291</v>
      </c>
      <c r="CP13" s="31">
        <v>311</v>
      </c>
      <c r="CQ13" s="31">
        <v>44</v>
      </c>
      <c r="CR13" s="31">
        <v>312</v>
      </c>
      <c r="CS13" s="31">
        <v>60</v>
      </c>
      <c r="CT13" s="31">
        <v>46</v>
      </c>
      <c r="CU13" s="31">
        <v>54</v>
      </c>
      <c r="CV13" s="31">
        <v>62</v>
      </c>
      <c r="CW13" s="125">
        <v>320</v>
      </c>
      <c r="CX13" s="103">
        <v>320</v>
      </c>
      <c r="CY13" s="29">
        <v>6</v>
      </c>
      <c r="CZ13" s="30">
        <v>9</v>
      </c>
      <c r="DA13" s="30">
        <v>11</v>
      </c>
      <c r="DB13" s="30">
        <v>11</v>
      </c>
      <c r="DC13" s="32">
        <v>25</v>
      </c>
      <c r="DD13" s="31">
        <v>27</v>
      </c>
      <c r="DE13" s="31">
        <v>16</v>
      </c>
      <c r="DF13" s="31">
        <v>34</v>
      </c>
      <c r="DG13" s="31">
        <v>27</v>
      </c>
      <c r="DH13" s="31">
        <v>23</v>
      </c>
      <c r="DI13" s="31">
        <v>24</v>
      </c>
      <c r="DJ13" s="31">
        <v>14</v>
      </c>
      <c r="DK13" s="125">
        <v>20</v>
      </c>
      <c r="DL13" s="103">
        <v>48</v>
      </c>
      <c r="DM13" s="29"/>
      <c r="DN13" s="30"/>
      <c r="DO13" s="30"/>
      <c r="DP13" s="30"/>
      <c r="DQ13" s="32"/>
      <c r="DR13" s="31"/>
      <c r="DS13" s="31"/>
      <c r="DT13" s="31">
        <v>4</v>
      </c>
      <c r="DU13" s="31">
        <v>11</v>
      </c>
      <c r="DV13" s="31">
        <v>3</v>
      </c>
      <c r="DW13" s="31">
        <v>4</v>
      </c>
      <c r="DX13" s="31">
        <v>6</v>
      </c>
      <c r="DY13" s="125">
        <v>10</v>
      </c>
      <c r="DZ13" s="103">
        <v>10</v>
      </c>
      <c r="EA13" s="29">
        <v>18</v>
      </c>
      <c r="EB13" s="30">
        <v>22</v>
      </c>
      <c r="EC13" s="30">
        <v>35</v>
      </c>
      <c r="ED13" s="30">
        <v>37</v>
      </c>
      <c r="EE13" s="32">
        <v>53</v>
      </c>
      <c r="EF13" s="31">
        <v>74</v>
      </c>
      <c r="EG13" s="31">
        <v>57</v>
      </c>
      <c r="EH13" s="31">
        <v>102</v>
      </c>
      <c r="EI13" s="31">
        <v>80</v>
      </c>
      <c r="EJ13" s="31">
        <v>53</v>
      </c>
      <c r="EK13" s="31">
        <v>55</v>
      </c>
      <c r="EL13" s="31">
        <v>62</v>
      </c>
      <c r="EM13" s="125">
        <v>39</v>
      </c>
      <c r="EN13" s="119"/>
      <c r="EO13" s="1"/>
      <c r="EP13" s="1"/>
      <c r="EQ13" s="1"/>
      <c r="ER13" s="1"/>
      <c r="ES13" s="1"/>
      <c r="ET13" s="1"/>
      <c r="EU13" s="1"/>
      <c r="EV13" s="1"/>
      <c r="EW13" s="1"/>
      <c r="EX13" s="1"/>
      <c r="EY13" s="1"/>
      <c r="EZ13" s="1"/>
      <c r="FA13" s="1"/>
    </row>
    <row r="14" spans="1:157">
      <c r="A14" s="21" t="s">
        <v>31</v>
      </c>
      <c r="B14" s="29">
        <v>1114</v>
      </c>
      <c r="C14" s="30">
        <v>1123</v>
      </c>
      <c r="D14" s="30">
        <v>1119</v>
      </c>
      <c r="E14" s="30">
        <v>1067</v>
      </c>
      <c r="F14" s="18">
        <v>2035</v>
      </c>
      <c r="G14" s="31">
        <v>1908</v>
      </c>
      <c r="H14" s="31">
        <v>1544</v>
      </c>
      <c r="I14" s="31">
        <v>1902</v>
      </c>
      <c r="J14" s="31">
        <v>1805</v>
      </c>
      <c r="K14" s="31">
        <v>1832</v>
      </c>
      <c r="L14" s="31">
        <v>1620</v>
      </c>
      <c r="M14" s="31">
        <v>1430</v>
      </c>
      <c r="N14" s="125">
        <v>1376</v>
      </c>
      <c r="O14" s="103">
        <v>1520</v>
      </c>
      <c r="P14" s="29">
        <v>1114</v>
      </c>
      <c r="Q14" s="30">
        <v>1116</v>
      </c>
      <c r="R14" s="30">
        <v>1114</v>
      </c>
      <c r="S14" s="30">
        <v>1065</v>
      </c>
      <c r="T14" s="18">
        <v>2034</v>
      </c>
      <c r="U14" s="31">
        <v>1908</v>
      </c>
      <c r="V14" s="31">
        <v>1533</v>
      </c>
      <c r="W14" s="31">
        <v>1888</v>
      </c>
      <c r="X14" s="31">
        <v>1794</v>
      </c>
      <c r="Y14" s="31">
        <v>1808</v>
      </c>
      <c r="Z14" s="31">
        <v>1599</v>
      </c>
      <c r="AA14" s="31">
        <v>1400</v>
      </c>
      <c r="AB14" s="125">
        <v>1341</v>
      </c>
      <c r="AC14" s="103">
        <v>1481</v>
      </c>
      <c r="AD14" s="29">
        <v>521</v>
      </c>
      <c r="AE14" s="30">
        <v>507</v>
      </c>
      <c r="AF14" s="30">
        <v>509</v>
      </c>
      <c r="AG14" s="30">
        <v>475</v>
      </c>
      <c r="AH14" s="18">
        <v>1005</v>
      </c>
      <c r="AI14" s="31">
        <v>915</v>
      </c>
      <c r="AJ14" s="31">
        <v>718</v>
      </c>
      <c r="AK14" s="31">
        <v>890</v>
      </c>
      <c r="AL14" s="31">
        <v>805</v>
      </c>
      <c r="AM14" s="31">
        <v>823</v>
      </c>
      <c r="AN14" s="31">
        <v>724</v>
      </c>
      <c r="AO14" s="31">
        <v>626</v>
      </c>
      <c r="AP14" s="125">
        <v>611</v>
      </c>
      <c r="AQ14" s="103">
        <v>688</v>
      </c>
      <c r="AR14" s="29">
        <v>593</v>
      </c>
      <c r="AS14" s="30">
        <v>616</v>
      </c>
      <c r="AT14" s="30">
        <v>610</v>
      </c>
      <c r="AU14" s="30">
        <v>592</v>
      </c>
      <c r="AV14" s="18">
        <v>1030</v>
      </c>
      <c r="AW14" s="31">
        <v>993</v>
      </c>
      <c r="AX14" s="31">
        <v>826</v>
      </c>
      <c r="AY14" s="31">
        <v>1012</v>
      </c>
      <c r="AZ14" s="31">
        <v>1000</v>
      </c>
      <c r="BA14" s="31">
        <v>1009</v>
      </c>
      <c r="BB14" s="31">
        <v>896</v>
      </c>
      <c r="BC14" s="31">
        <v>804</v>
      </c>
      <c r="BD14" s="125">
        <v>765</v>
      </c>
      <c r="BE14" s="103">
        <v>832</v>
      </c>
      <c r="BF14" s="172">
        <v>7</v>
      </c>
      <c r="BG14" s="172">
        <v>21</v>
      </c>
      <c r="BH14" s="172">
        <v>1</v>
      </c>
      <c r="BI14" s="29">
        <v>1025</v>
      </c>
      <c r="BJ14" s="30">
        <v>1039</v>
      </c>
      <c r="BK14" s="30">
        <v>1028</v>
      </c>
      <c r="BL14" s="30">
        <v>990</v>
      </c>
      <c r="BM14" s="18">
        <v>1918</v>
      </c>
      <c r="BN14" s="31">
        <v>1799</v>
      </c>
      <c r="BO14" s="31">
        <v>1451</v>
      </c>
      <c r="BP14" s="31">
        <v>1775</v>
      </c>
      <c r="BQ14" s="31">
        <v>1684</v>
      </c>
      <c r="BR14" s="31">
        <v>1686</v>
      </c>
      <c r="BS14" s="31">
        <v>1485</v>
      </c>
      <c r="BT14" s="31">
        <v>1295</v>
      </c>
      <c r="BU14" s="125">
        <v>1231</v>
      </c>
      <c r="BV14" s="103">
        <v>1353</v>
      </c>
      <c r="BW14" s="29">
        <v>60</v>
      </c>
      <c r="BX14" s="30">
        <v>55</v>
      </c>
      <c r="BY14" s="30">
        <v>61</v>
      </c>
      <c r="BZ14" s="30">
        <v>53</v>
      </c>
      <c r="CA14" s="18">
        <v>84</v>
      </c>
      <c r="CB14" s="31">
        <v>79</v>
      </c>
      <c r="CC14" s="31">
        <v>57</v>
      </c>
      <c r="CD14" s="31">
        <v>78</v>
      </c>
      <c r="CE14" s="31">
        <v>66</v>
      </c>
      <c r="CF14" s="31">
        <v>71</v>
      </c>
      <c r="CG14" s="31">
        <v>64</v>
      </c>
      <c r="CH14" s="31">
        <v>60</v>
      </c>
      <c r="CI14" s="125">
        <v>61</v>
      </c>
      <c r="CJ14" s="103">
        <v>64</v>
      </c>
      <c r="CK14" s="29"/>
      <c r="CL14" s="30"/>
      <c r="CM14" s="30"/>
      <c r="CN14" s="30"/>
      <c r="CP14" s="31"/>
      <c r="CQ14" s="31"/>
      <c r="CR14" s="31"/>
      <c r="CS14" s="31"/>
      <c r="CT14" s="31"/>
      <c r="CU14" s="31"/>
      <c r="CV14" s="31"/>
      <c r="CW14" s="125"/>
      <c r="CX14" s="103"/>
      <c r="CY14" s="29">
        <v>3</v>
      </c>
      <c r="CZ14" s="30">
        <v>3</v>
      </c>
      <c r="DA14" s="30">
        <v>3</v>
      </c>
      <c r="DB14" s="30">
        <v>3</v>
      </c>
      <c r="DC14" s="18">
        <v>6</v>
      </c>
      <c r="DD14" s="31">
        <v>4</v>
      </c>
      <c r="DE14" s="31">
        <v>3</v>
      </c>
      <c r="DF14" s="31">
        <v>6</v>
      </c>
      <c r="DG14" s="31">
        <v>10</v>
      </c>
      <c r="DH14" s="31">
        <v>17</v>
      </c>
      <c r="DI14" s="31">
        <v>9</v>
      </c>
      <c r="DJ14" s="31">
        <v>7</v>
      </c>
      <c r="DK14" s="125">
        <v>5</v>
      </c>
      <c r="DL14" s="103">
        <v>5</v>
      </c>
      <c r="DM14" s="29"/>
      <c r="DN14" s="30"/>
      <c r="DO14" s="30"/>
      <c r="DP14" s="30"/>
      <c r="DR14" s="31"/>
      <c r="DS14" s="31"/>
      <c r="DT14" s="31"/>
      <c r="DU14" s="31">
        <v>9</v>
      </c>
      <c r="DV14" s="31">
        <v>9</v>
      </c>
      <c r="DW14" s="31">
        <v>16</v>
      </c>
      <c r="DX14" s="31">
        <v>15</v>
      </c>
      <c r="DY14" s="125">
        <v>22</v>
      </c>
      <c r="DZ14" s="103">
        <v>30</v>
      </c>
      <c r="EA14" s="29">
        <v>26</v>
      </c>
      <c r="EB14" s="30">
        <v>19</v>
      </c>
      <c r="EC14" s="30">
        <v>22</v>
      </c>
      <c r="ED14" s="30">
        <v>19</v>
      </c>
      <c r="EE14" s="18">
        <v>26</v>
      </c>
      <c r="EF14" s="31">
        <v>26</v>
      </c>
      <c r="EG14" s="31">
        <v>22</v>
      </c>
      <c r="EH14" s="31">
        <v>29</v>
      </c>
      <c r="EI14" s="31">
        <v>25</v>
      </c>
      <c r="EJ14" s="31">
        <v>25</v>
      </c>
      <c r="EK14" s="31">
        <v>25</v>
      </c>
      <c r="EL14" s="31">
        <v>23</v>
      </c>
      <c r="EM14" s="125">
        <v>22</v>
      </c>
      <c r="EN14" s="119"/>
      <c r="EO14" s="1"/>
      <c r="EP14" s="1"/>
      <c r="EQ14" s="1"/>
      <c r="ER14" s="1"/>
      <c r="ES14" s="1"/>
      <c r="ET14" s="1"/>
      <c r="EU14" s="1"/>
      <c r="EV14" s="1"/>
      <c r="EW14" s="1"/>
      <c r="EX14" s="1"/>
      <c r="EY14" s="1"/>
      <c r="EZ14" s="1"/>
      <c r="FA14" s="1"/>
    </row>
    <row r="15" spans="1:157">
      <c r="A15" s="21" t="s">
        <v>32</v>
      </c>
      <c r="B15" s="29">
        <v>517</v>
      </c>
      <c r="C15" s="33">
        <v>566</v>
      </c>
      <c r="D15" s="30">
        <v>591</v>
      </c>
      <c r="E15" s="30">
        <v>1468</v>
      </c>
      <c r="F15" s="31">
        <v>1476</v>
      </c>
      <c r="G15" s="31">
        <v>1415</v>
      </c>
      <c r="H15" s="31">
        <v>940</v>
      </c>
      <c r="I15" s="31">
        <v>1703</v>
      </c>
      <c r="J15" s="31">
        <v>1256</v>
      </c>
      <c r="K15" s="31">
        <v>1174</v>
      </c>
      <c r="L15" s="31">
        <v>1145</v>
      </c>
      <c r="M15" s="31">
        <v>1117</v>
      </c>
      <c r="N15" s="125">
        <v>1102</v>
      </c>
      <c r="O15" s="103">
        <v>1413</v>
      </c>
      <c r="P15" s="29">
        <v>517</v>
      </c>
      <c r="Q15" s="33">
        <v>560</v>
      </c>
      <c r="R15" s="30">
        <v>588</v>
      </c>
      <c r="S15" s="30">
        <v>1467</v>
      </c>
      <c r="T15" s="31">
        <v>1474</v>
      </c>
      <c r="U15" s="31">
        <v>1409</v>
      </c>
      <c r="V15" s="31">
        <v>925</v>
      </c>
      <c r="W15" s="31">
        <v>1687</v>
      </c>
      <c r="X15" s="31">
        <v>1249</v>
      </c>
      <c r="Y15" s="31">
        <v>1151</v>
      </c>
      <c r="Z15" s="31">
        <v>1132</v>
      </c>
      <c r="AA15" s="31">
        <v>1097</v>
      </c>
      <c r="AB15" s="125">
        <v>1088</v>
      </c>
      <c r="AC15" s="103">
        <v>1392</v>
      </c>
      <c r="AD15" s="29">
        <v>233</v>
      </c>
      <c r="AE15" s="33">
        <v>237</v>
      </c>
      <c r="AF15" s="30">
        <v>252</v>
      </c>
      <c r="AG15" s="30">
        <v>717</v>
      </c>
      <c r="AH15" s="31">
        <v>667</v>
      </c>
      <c r="AI15" s="31">
        <v>625</v>
      </c>
      <c r="AJ15" s="31">
        <v>366</v>
      </c>
      <c r="AK15" s="31">
        <v>722</v>
      </c>
      <c r="AL15" s="31">
        <v>503</v>
      </c>
      <c r="AM15" s="31">
        <v>453</v>
      </c>
      <c r="AN15" s="31">
        <v>462</v>
      </c>
      <c r="AO15" s="31">
        <v>461</v>
      </c>
      <c r="AP15" s="125">
        <v>445</v>
      </c>
      <c r="AQ15" s="103">
        <v>577</v>
      </c>
      <c r="AR15" s="29">
        <v>284</v>
      </c>
      <c r="AS15" s="33">
        <v>329</v>
      </c>
      <c r="AT15" s="30">
        <v>339</v>
      </c>
      <c r="AU15" s="30">
        <v>751</v>
      </c>
      <c r="AV15" s="31">
        <v>809</v>
      </c>
      <c r="AW15" s="31">
        <v>790</v>
      </c>
      <c r="AX15" s="31">
        <v>574</v>
      </c>
      <c r="AY15" s="31">
        <v>981</v>
      </c>
      <c r="AZ15" s="31">
        <v>753</v>
      </c>
      <c r="BA15" s="31">
        <v>721</v>
      </c>
      <c r="BB15" s="31">
        <v>683</v>
      </c>
      <c r="BC15" s="31">
        <v>656</v>
      </c>
      <c r="BD15" s="125">
        <v>657</v>
      </c>
      <c r="BE15" s="103">
        <v>836</v>
      </c>
      <c r="BF15" s="172">
        <v>5</v>
      </c>
      <c r="BG15" s="172">
        <v>19</v>
      </c>
      <c r="BH15" s="172">
        <v>2</v>
      </c>
      <c r="BI15" s="29">
        <v>386</v>
      </c>
      <c r="BJ15" s="33">
        <v>455</v>
      </c>
      <c r="BK15" s="30">
        <v>471</v>
      </c>
      <c r="BL15" s="30">
        <v>1221</v>
      </c>
      <c r="BM15" s="31">
        <v>1136</v>
      </c>
      <c r="BN15" s="31">
        <v>1051</v>
      </c>
      <c r="BO15" s="31">
        <v>695</v>
      </c>
      <c r="BP15" s="31">
        <v>1293</v>
      </c>
      <c r="BQ15" s="31">
        <v>884</v>
      </c>
      <c r="BR15" s="31">
        <v>807</v>
      </c>
      <c r="BS15" s="31">
        <v>804</v>
      </c>
      <c r="BT15" s="31">
        <v>755</v>
      </c>
      <c r="BU15" s="125">
        <v>718</v>
      </c>
      <c r="BV15" s="103">
        <v>966</v>
      </c>
      <c r="BW15" s="29">
        <v>106</v>
      </c>
      <c r="BX15" s="33">
        <v>94</v>
      </c>
      <c r="BY15" s="30">
        <v>94</v>
      </c>
      <c r="BZ15" s="30">
        <v>222</v>
      </c>
      <c r="CA15" s="31">
        <v>303</v>
      </c>
      <c r="CB15" s="31">
        <v>330</v>
      </c>
      <c r="CC15" s="31">
        <v>198</v>
      </c>
      <c r="CD15" s="31">
        <v>343</v>
      </c>
      <c r="CE15" s="31">
        <v>299</v>
      </c>
      <c r="CF15" s="31">
        <v>287</v>
      </c>
      <c r="CG15" s="31">
        <v>266</v>
      </c>
      <c r="CH15" s="31">
        <v>278</v>
      </c>
      <c r="CI15" s="125">
        <v>293</v>
      </c>
      <c r="CJ15" s="103">
        <v>345</v>
      </c>
      <c r="CK15" s="29">
        <v>51</v>
      </c>
      <c r="CL15" s="33">
        <v>52</v>
      </c>
      <c r="CM15" s="30">
        <v>44</v>
      </c>
      <c r="CN15" s="30">
        <v>69</v>
      </c>
      <c r="CO15" s="31">
        <v>128</v>
      </c>
      <c r="CP15" s="31">
        <v>123</v>
      </c>
      <c r="CQ15" s="31">
        <v>62</v>
      </c>
      <c r="CR15" s="31">
        <v>99</v>
      </c>
      <c r="CS15" s="31">
        <v>89</v>
      </c>
      <c r="CT15" s="31">
        <v>75</v>
      </c>
      <c r="CU15" s="31">
        <v>64</v>
      </c>
      <c r="CV15" s="31">
        <v>73</v>
      </c>
      <c r="CW15" s="125">
        <v>124</v>
      </c>
      <c r="CX15" s="103">
        <v>124</v>
      </c>
      <c r="CY15" s="29">
        <v>6</v>
      </c>
      <c r="CZ15" s="33">
        <v>3</v>
      </c>
      <c r="DA15" s="30">
        <v>11</v>
      </c>
      <c r="DB15" s="30">
        <v>9</v>
      </c>
      <c r="DC15" s="31">
        <v>16</v>
      </c>
      <c r="DD15" s="31">
        <v>8</v>
      </c>
      <c r="DE15" s="31">
        <v>11</v>
      </c>
      <c r="DF15" s="31">
        <v>15</v>
      </c>
      <c r="DG15" s="31">
        <v>29</v>
      </c>
      <c r="DH15" s="31">
        <v>21</v>
      </c>
      <c r="DI15" s="31">
        <v>25</v>
      </c>
      <c r="DJ15" s="31">
        <v>30</v>
      </c>
      <c r="DK15" s="125">
        <v>34</v>
      </c>
      <c r="DL15" s="103">
        <v>39</v>
      </c>
      <c r="DM15" s="29"/>
      <c r="DN15" s="33"/>
      <c r="DO15" s="30"/>
      <c r="DP15" s="30"/>
      <c r="DQ15" s="31"/>
      <c r="DR15" s="31"/>
      <c r="DS15" s="31"/>
      <c r="DT15" s="31">
        <v>1</v>
      </c>
      <c r="DU15" s="31">
        <v>10</v>
      </c>
      <c r="DV15" s="31">
        <v>9</v>
      </c>
      <c r="DW15" s="31">
        <v>8</v>
      </c>
      <c r="DX15" s="31">
        <v>9</v>
      </c>
      <c r="DY15" s="125">
        <v>15</v>
      </c>
      <c r="DZ15" s="103">
        <v>16</v>
      </c>
      <c r="EA15" s="29">
        <v>19</v>
      </c>
      <c r="EB15" s="33">
        <v>8</v>
      </c>
      <c r="EC15" s="30">
        <v>12</v>
      </c>
      <c r="ED15" s="30">
        <v>15</v>
      </c>
      <c r="EE15" s="31">
        <v>19</v>
      </c>
      <c r="EF15" s="31">
        <v>20</v>
      </c>
      <c r="EG15" s="31">
        <v>21</v>
      </c>
      <c r="EH15" s="31">
        <v>35</v>
      </c>
      <c r="EI15" s="31">
        <v>27</v>
      </c>
      <c r="EJ15" s="31">
        <v>27</v>
      </c>
      <c r="EK15" s="31">
        <v>29</v>
      </c>
      <c r="EL15" s="31">
        <v>25</v>
      </c>
      <c r="EM15" s="125">
        <v>28</v>
      </c>
      <c r="EN15" s="119"/>
      <c r="EO15" s="1"/>
      <c r="EP15" s="1"/>
      <c r="EQ15" s="1"/>
      <c r="ER15" s="1"/>
      <c r="ES15" s="1"/>
      <c r="ET15" s="1"/>
      <c r="EU15" s="1"/>
      <c r="EV15" s="1"/>
      <c r="EW15" s="1"/>
      <c r="EX15" s="1"/>
      <c r="EY15" s="1"/>
      <c r="EZ15" s="1"/>
      <c r="FA15" s="1"/>
    </row>
    <row r="16" spans="1:157">
      <c r="A16" s="21" t="s">
        <v>33</v>
      </c>
      <c r="B16" s="29">
        <v>1920</v>
      </c>
      <c r="C16" s="30">
        <v>1943</v>
      </c>
      <c r="D16" s="30">
        <v>1991</v>
      </c>
      <c r="E16" s="30">
        <v>1940</v>
      </c>
      <c r="F16" s="18">
        <v>2191</v>
      </c>
      <c r="G16" s="31">
        <v>2297</v>
      </c>
      <c r="H16" s="31">
        <v>2409</v>
      </c>
      <c r="I16" s="31">
        <v>2480</v>
      </c>
      <c r="J16" s="31">
        <v>2543</v>
      </c>
      <c r="K16" s="31">
        <v>2600</v>
      </c>
      <c r="L16" s="31">
        <v>2581</v>
      </c>
      <c r="M16" s="31">
        <v>2505</v>
      </c>
      <c r="N16" s="125">
        <v>2494</v>
      </c>
      <c r="O16" s="103">
        <v>2444</v>
      </c>
      <c r="P16" s="29">
        <v>1920</v>
      </c>
      <c r="Q16" s="30">
        <v>1919</v>
      </c>
      <c r="R16" s="30">
        <v>1968</v>
      </c>
      <c r="S16" s="30">
        <v>1918</v>
      </c>
      <c r="T16" s="18">
        <v>2140</v>
      </c>
      <c r="U16" s="31">
        <v>2226</v>
      </c>
      <c r="V16" s="31">
        <v>2315</v>
      </c>
      <c r="W16" s="31">
        <v>2380</v>
      </c>
      <c r="X16" s="31">
        <v>2487</v>
      </c>
      <c r="Y16" s="31">
        <v>2501</v>
      </c>
      <c r="Z16" s="31">
        <v>2482</v>
      </c>
      <c r="AA16" s="31">
        <v>2411</v>
      </c>
      <c r="AB16" s="125">
        <v>2397</v>
      </c>
      <c r="AC16" s="103">
        <v>2363</v>
      </c>
      <c r="AD16" s="29">
        <v>1023</v>
      </c>
      <c r="AE16" s="30">
        <v>1012</v>
      </c>
      <c r="AF16" s="30">
        <v>1019</v>
      </c>
      <c r="AG16" s="30">
        <v>976</v>
      </c>
      <c r="AH16" s="18">
        <v>974</v>
      </c>
      <c r="AI16" s="31">
        <v>1001</v>
      </c>
      <c r="AJ16" s="31">
        <v>1032</v>
      </c>
      <c r="AK16" s="31">
        <v>1033</v>
      </c>
      <c r="AL16" s="31">
        <v>1035</v>
      </c>
      <c r="AM16" s="31">
        <v>1018</v>
      </c>
      <c r="AN16" s="31">
        <v>970</v>
      </c>
      <c r="AO16" s="31">
        <v>951</v>
      </c>
      <c r="AP16" s="125">
        <v>958</v>
      </c>
      <c r="AQ16" s="103">
        <v>927</v>
      </c>
      <c r="AR16" s="29">
        <v>897</v>
      </c>
      <c r="AS16" s="30">
        <v>931</v>
      </c>
      <c r="AT16" s="30">
        <v>972</v>
      </c>
      <c r="AU16" s="30">
        <v>964</v>
      </c>
      <c r="AV16" s="18">
        <v>1217</v>
      </c>
      <c r="AW16" s="31">
        <v>1296</v>
      </c>
      <c r="AX16" s="31">
        <v>1377</v>
      </c>
      <c r="AY16" s="31">
        <v>1447</v>
      </c>
      <c r="AZ16" s="31">
        <v>1508</v>
      </c>
      <c r="BA16" s="31">
        <v>1582</v>
      </c>
      <c r="BB16" s="31">
        <v>1611</v>
      </c>
      <c r="BC16" s="31">
        <v>1554</v>
      </c>
      <c r="BD16" s="125">
        <v>1536</v>
      </c>
      <c r="BE16" s="103">
        <v>1517</v>
      </c>
      <c r="BF16" s="172">
        <v>6</v>
      </c>
      <c r="BG16" s="172">
        <v>129</v>
      </c>
      <c r="BH16" s="172">
        <v>0</v>
      </c>
      <c r="BI16" s="29">
        <v>1703</v>
      </c>
      <c r="BJ16" s="30">
        <v>1676</v>
      </c>
      <c r="BK16" s="30">
        <v>1704</v>
      </c>
      <c r="BL16" s="30">
        <v>1648</v>
      </c>
      <c r="BM16" s="18">
        <v>1775</v>
      </c>
      <c r="BN16" s="31">
        <v>1835</v>
      </c>
      <c r="BO16" s="31">
        <v>1882</v>
      </c>
      <c r="BP16" s="31">
        <v>1926</v>
      </c>
      <c r="BQ16" s="31">
        <v>1945</v>
      </c>
      <c r="BR16" s="31">
        <v>1954</v>
      </c>
      <c r="BS16" s="31">
        <v>1866</v>
      </c>
      <c r="BT16" s="31">
        <v>1792</v>
      </c>
      <c r="BU16" s="125">
        <v>1734</v>
      </c>
      <c r="BV16" s="103">
        <v>1683</v>
      </c>
      <c r="BW16" s="29">
        <v>148</v>
      </c>
      <c r="BX16" s="30">
        <v>165</v>
      </c>
      <c r="BY16" s="30">
        <v>186</v>
      </c>
      <c r="BZ16" s="30">
        <v>190</v>
      </c>
      <c r="CA16" s="18">
        <v>258</v>
      </c>
      <c r="CB16" s="31">
        <v>279</v>
      </c>
      <c r="CC16" s="31">
        <v>305</v>
      </c>
      <c r="CD16" s="31">
        <v>317</v>
      </c>
      <c r="CE16" s="31">
        <v>343</v>
      </c>
      <c r="CF16" s="31">
        <v>353</v>
      </c>
      <c r="CG16" s="31">
        <v>404</v>
      </c>
      <c r="CH16" s="31">
        <v>409</v>
      </c>
      <c r="CI16" s="125">
        <v>443</v>
      </c>
      <c r="CJ16" s="103">
        <v>455</v>
      </c>
      <c r="CK16" s="29">
        <v>62</v>
      </c>
      <c r="CL16" s="30">
        <v>68</v>
      </c>
      <c r="CM16" s="30">
        <v>82</v>
      </c>
      <c r="CN16" s="30">
        <v>86</v>
      </c>
      <c r="CO16" s="18">
        <v>119</v>
      </c>
      <c r="CP16" s="31">
        <v>128</v>
      </c>
      <c r="CQ16" s="31">
        <v>133</v>
      </c>
      <c r="CR16" s="31">
        <v>135</v>
      </c>
      <c r="CS16" s="31">
        <v>128</v>
      </c>
      <c r="CT16" s="31">
        <v>133</v>
      </c>
      <c r="CU16" s="31">
        <v>152</v>
      </c>
      <c r="CV16" s="31">
        <v>160</v>
      </c>
      <c r="CW16" s="125">
        <v>175</v>
      </c>
      <c r="CX16" s="103">
        <v>175</v>
      </c>
      <c r="CY16" s="29">
        <v>21</v>
      </c>
      <c r="CZ16" s="30">
        <v>20</v>
      </c>
      <c r="DA16" s="30">
        <v>21</v>
      </c>
      <c r="DB16" s="30">
        <v>21</v>
      </c>
      <c r="DC16" s="18">
        <v>31</v>
      </c>
      <c r="DD16" s="31">
        <v>36</v>
      </c>
      <c r="DE16" s="31">
        <v>39</v>
      </c>
      <c r="DF16" s="31">
        <v>48</v>
      </c>
      <c r="DG16" s="31">
        <v>60</v>
      </c>
      <c r="DH16" s="31">
        <v>62</v>
      </c>
      <c r="DI16" s="31">
        <v>65</v>
      </c>
      <c r="DJ16" s="31">
        <v>69</v>
      </c>
      <c r="DK16" s="125">
        <v>70</v>
      </c>
      <c r="DL16" s="103">
        <v>71</v>
      </c>
      <c r="DM16" s="29"/>
      <c r="DN16" s="30"/>
      <c r="DO16" s="30"/>
      <c r="DP16" s="30"/>
      <c r="DR16" s="31"/>
      <c r="DS16" s="31"/>
      <c r="DT16" s="31"/>
      <c r="DU16" s="31">
        <v>14</v>
      </c>
      <c r="DV16" s="31">
        <v>15</v>
      </c>
      <c r="DW16" s="31">
        <v>23</v>
      </c>
      <c r="DX16" s="31">
        <v>11</v>
      </c>
      <c r="DY16" s="125">
        <v>17</v>
      </c>
      <c r="DZ16" s="103">
        <v>19</v>
      </c>
      <c r="EA16" s="29">
        <v>48</v>
      </c>
      <c r="EB16" s="30">
        <v>58</v>
      </c>
      <c r="EC16" s="30">
        <v>57</v>
      </c>
      <c r="ED16" s="30">
        <v>59</v>
      </c>
      <c r="EE16" s="18">
        <v>76</v>
      </c>
      <c r="EF16" s="31">
        <v>76</v>
      </c>
      <c r="EG16" s="31">
        <v>89</v>
      </c>
      <c r="EH16" s="31">
        <v>89</v>
      </c>
      <c r="EI16" s="31">
        <v>125</v>
      </c>
      <c r="EJ16" s="31">
        <v>117</v>
      </c>
      <c r="EK16" s="31">
        <v>124</v>
      </c>
      <c r="EL16" s="31">
        <v>130</v>
      </c>
      <c r="EM16" s="125">
        <v>133</v>
      </c>
      <c r="EN16" s="119"/>
      <c r="EO16" s="1"/>
      <c r="EP16" s="1"/>
      <c r="EQ16" s="1"/>
      <c r="ER16" s="1"/>
      <c r="ES16" s="1"/>
      <c r="ET16" s="1"/>
      <c r="EU16" s="1"/>
      <c r="EV16" s="1"/>
      <c r="EW16" s="1"/>
      <c r="EX16" s="1"/>
      <c r="EY16" s="1"/>
      <c r="EZ16" s="1"/>
      <c r="FA16" s="1"/>
    </row>
    <row r="17" spans="1:157">
      <c r="A17" s="21" t="s">
        <v>34</v>
      </c>
      <c r="B17" s="29">
        <v>1628</v>
      </c>
      <c r="C17" s="30">
        <v>2128</v>
      </c>
      <c r="D17" s="30">
        <v>2292</v>
      </c>
      <c r="E17" s="30">
        <v>2176</v>
      </c>
      <c r="F17" s="18">
        <v>2281</v>
      </c>
      <c r="G17" s="31">
        <v>2459</v>
      </c>
      <c r="H17" s="31">
        <v>2483</v>
      </c>
      <c r="I17" s="31">
        <v>2534</v>
      </c>
      <c r="J17" s="31">
        <v>2606</v>
      </c>
      <c r="K17" s="31">
        <v>2541</v>
      </c>
      <c r="L17" s="31">
        <v>2422</v>
      </c>
      <c r="M17" s="31">
        <v>2316</v>
      </c>
      <c r="N17" s="125">
        <v>2326</v>
      </c>
      <c r="O17" s="103">
        <v>2242</v>
      </c>
      <c r="P17" s="29">
        <v>1628</v>
      </c>
      <c r="Q17" s="30">
        <v>2128</v>
      </c>
      <c r="R17" s="30">
        <v>2292</v>
      </c>
      <c r="S17" s="30">
        <v>2174</v>
      </c>
      <c r="T17" s="18">
        <v>2276</v>
      </c>
      <c r="U17" s="31">
        <v>2453</v>
      </c>
      <c r="V17" s="31">
        <v>2479</v>
      </c>
      <c r="W17" s="31">
        <v>2530</v>
      </c>
      <c r="X17" s="31">
        <v>2601</v>
      </c>
      <c r="Y17" s="31">
        <v>2536</v>
      </c>
      <c r="Z17" s="31">
        <v>2392</v>
      </c>
      <c r="AA17" s="31">
        <v>2299</v>
      </c>
      <c r="AB17" s="125">
        <v>2295</v>
      </c>
      <c r="AC17" s="103">
        <v>2215</v>
      </c>
      <c r="AD17" s="29">
        <v>697</v>
      </c>
      <c r="AE17" s="30">
        <v>890</v>
      </c>
      <c r="AF17" s="30">
        <v>966</v>
      </c>
      <c r="AG17" s="30">
        <v>869</v>
      </c>
      <c r="AH17" s="18">
        <v>881</v>
      </c>
      <c r="AI17" s="31">
        <v>930</v>
      </c>
      <c r="AJ17" s="31">
        <v>889</v>
      </c>
      <c r="AK17" s="31">
        <v>871</v>
      </c>
      <c r="AL17" s="31">
        <v>932</v>
      </c>
      <c r="AM17" s="31">
        <v>929</v>
      </c>
      <c r="AN17" s="31">
        <v>903</v>
      </c>
      <c r="AO17" s="31">
        <v>866</v>
      </c>
      <c r="AP17" s="125">
        <v>862</v>
      </c>
      <c r="AQ17" s="103">
        <v>835</v>
      </c>
      <c r="AR17" s="29">
        <v>931</v>
      </c>
      <c r="AS17" s="30">
        <v>1238</v>
      </c>
      <c r="AT17" s="30">
        <v>1326</v>
      </c>
      <c r="AU17" s="30">
        <v>1307</v>
      </c>
      <c r="AV17" s="18">
        <v>1400</v>
      </c>
      <c r="AW17" s="31">
        <v>1529</v>
      </c>
      <c r="AX17" s="31">
        <v>1594</v>
      </c>
      <c r="AY17" s="31">
        <v>1663</v>
      </c>
      <c r="AZ17" s="31">
        <v>1674</v>
      </c>
      <c r="BA17" s="31">
        <v>1612</v>
      </c>
      <c r="BB17" s="31">
        <v>1519</v>
      </c>
      <c r="BC17" s="31">
        <v>1450</v>
      </c>
      <c r="BD17" s="125">
        <v>1464</v>
      </c>
      <c r="BE17" s="103">
        <v>1407</v>
      </c>
      <c r="BF17" s="172">
        <v>2</v>
      </c>
      <c r="BG17" s="172">
        <v>19</v>
      </c>
      <c r="BH17" s="172">
        <v>2</v>
      </c>
      <c r="BI17" s="29">
        <v>1447</v>
      </c>
      <c r="BJ17" s="30">
        <v>1899</v>
      </c>
      <c r="BK17" s="30">
        <v>2066</v>
      </c>
      <c r="BL17" s="30">
        <v>1965</v>
      </c>
      <c r="BM17" s="18">
        <v>2031</v>
      </c>
      <c r="BN17" s="31">
        <v>2141</v>
      </c>
      <c r="BO17" s="31">
        <v>2175</v>
      </c>
      <c r="BP17" s="31">
        <v>2150</v>
      </c>
      <c r="BQ17" s="31">
        <v>2200</v>
      </c>
      <c r="BR17" s="31">
        <v>2176</v>
      </c>
      <c r="BS17" s="31">
        <v>2044</v>
      </c>
      <c r="BT17" s="31">
        <v>1931</v>
      </c>
      <c r="BU17" s="125">
        <v>1869</v>
      </c>
      <c r="BV17" s="103">
        <v>1793</v>
      </c>
      <c r="BW17" s="29">
        <v>177</v>
      </c>
      <c r="BX17" s="30">
        <v>216</v>
      </c>
      <c r="BY17" s="30">
        <v>205</v>
      </c>
      <c r="BZ17" s="30">
        <v>194</v>
      </c>
      <c r="CA17" s="18">
        <v>220</v>
      </c>
      <c r="CB17" s="31">
        <v>286</v>
      </c>
      <c r="CC17" s="31">
        <v>282</v>
      </c>
      <c r="CD17" s="31">
        <v>359</v>
      </c>
      <c r="CE17" s="31">
        <v>317</v>
      </c>
      <c r="CF17" s="31">
        <v>323</v>
      </c>
      <c r="CG17" s="31">
        <v>316</v>
      </c>
      <c r="CH17" s="31">
        <v>342</v>
      </c>
      <c r="CI17" s="125">
        <v>388</v>
      </c>
      <c r="CJ17" s="103">
        <v>382</v>
      </c>
      <c r="CK17" s="29">
        <v>49</v>
      </c>
      <c r="CL17" s="30">
        <v>85</v>
      </c>
      <c r="CM17" s="30">
        <v>40</v>
      </c>
      <c r="CN17" s="30">
        <v>41</v>
      </c>
      <c r="CO17" s="18">
        <v>129</v>
      </c>
      <c r="CP17" s="31">
        <v>171</v>
      </c>
      <c r="CQ17" s="31">
        <v>158</v>
      </c>
      <c r="CR17" s="31">
        <v>181</v>
      </c>
      <c r="CS17" s="31">
        <v>203</v>
      </c>
      <c r="CT17" s="31">
        <v>168</v>
      </c>
      <c r="CU17" s="31">
        <v>53</v>
      </c>
      <c r="CV17" s="31">
        <v>209</v>
      </c>
      <c r="CW17" s="125">
        <v>233</v>
      </c>
      <c r="CX17" s="103">
        <v>233</v>
      </c>
      <c r="CY17" s="29">
        <v>1</v>
      </c>
      <c r="CZ17" s="30">
        <v>1</v>
      </c>
      <c r="DA17" s="30">
        <v>2</v>
      </c>
      <c r="DB17" s="30">
        <v>1</v>
      </c>
      <c r="DC17" s="18">
        <v>5</v>
      </c>
      <c r="DD17" s="31">
        <v>6</v>
      </c>
      <c r="DE17" s="31">
        <v>6</v>
      </c>
      <c r="DF17" s="31">
        <v>4</v>
      </c>
      <c r="DG17" s="31">
        <v>62</v>
      </c>
      <c r="DH17" s="31">
        <v>10</v>
      </c>
      <c r="DI17" s="31">
        <v>11</v>
      </c>
      <c r="DJ17" s="31">
        <v>8</v>
      </c>
      <c r="DK17" s="125">
        <v>13</v>
      </c>
      <c r="DL17" s="103">
        <v>13</v>
      </c>
      <c r="DM17" s="29"/>
      <c r="DN17" s="30"/>
      <c r="DO17" s="30"/>
      <c r="DP17" s="30"/>
      <c r="DR17" s="31"/>
      <c r="DS17" s="31"/>
      <c r="DT17" s="31">
        <v>0</v>
      </c>
      <c r="DU17" s="31">
        <v>0</v>
      </c>
      <c r="DV17" s="31">
        <v>3</v>
      </c>
      <c r="DW17" s="31">
        <v>4</v>
      </c>
      <c r="DX17" s="31">
        <v>5</v>
      </c>
      <c r="DY17" s="125">
        <v>4</v>
      </c>
      <c r="DZ17" s="103">
        <v>4</v>
      </c>
      <c r="EA17" s="29">
        <v>3</v>
      </c>
      <c r="EB17" s="30">
        <v>12</v>
      </c>
      <c r="EC17" s="30">
        <v>19</v>
      </c>
      <c r="ED17" s="30">
        <v>14</v>
      </c>
      <c r="EE17" s="18">
        <v>20</v>
      </c>
      <c r="EF17" s="31">
        <v>20</v>
      </c>
      <c r="EG17" s="31">
        <v>16</v>
      </c>
      <c r="EH17" s="31">
        <v>17</v>
      </c>
      <c r="EI17" s="31">
        <v>22</v>
      </c>
      <c r="EJ17" s="31">
        <v>24</v>
      </c>
      <c r="EK17" s="31">
        <v>17</v>
      </c>
      <c r="EL17" s="31">
        <v>13</v>
      </c>
      <c r="EM17" s="125">
        <v>21</v>
      </c>
      <c r="EN17" s="119"/>
      <c r="EO17" s="1"/>
      <c r="EP17" s="1"/>
      <c r="EQ17" s="1"/>
      <c r="ER17" s="1"/>
      <c r="ES17" s="1"/>
      <c r="ET17" s="1"/>
      <c r="EU17" s="1"/>
      <c r="EV17" s="1"/>
      <c r="EW17" s="1"/>
      <c r="EX17" s="1"/>
      <c r="EY17" s="1"/>
      <c r="EZ17" s="1"/>
      <c r="FA17" s="1"/>
    </row>
    <row r="18" spans="1:157">
      <c r="A18" s="21" t="s">
        <v>35</v>
      </c>
      <c r="B18" s="29">
        <v>3893</v>
      </c>
      <c r="C18" s="30">
        <v>4267</v>
      </c>
      <c r="D18" s="30">
        <v>4305</v>
      </c>
      <c r="E18" s="30">
        <v>4473</v>
      </c>
      <c r="F18" s="31">
        <v>5631</v>
      </c>
      <c r="G18" s="31">
        <v>6068</v>
      </c>
      <c r="H18" s="31">
        <v>6337</v>
      </c>
      <c r="I18" s="31">
        <v>6440</v>
      </c>
      <c r="J18" s="31">
        <v>6890</v>
      </c>
      <c r="K18" s="31">
        <v>6714</v>
      </c>
      <c r="L18" s="31">
        <v>6613</v>
      </c>
      <c r="M18" s="31">
        <v>6460</v>
      </c>
      <c r="N18" s="125">
        <v>6399</v>
      </c>
      <c r="O18" s="103">
        <v>6411</v>
      </c>
      <c r="P18" s="29">
        <v>3893</v>
      </c>
      <c r="Q18" s="30">
        <v>4260</v>
      </c>
      <c r="R18" s="30">
        <v>4297</v>
      </c>
      <c r="S18" s="30">
        <v>4460</v>
      </c>
      <c r="T18" s="31">
        <v>5611</v>
      </c>
      <c r="U18" s="31">
        <v>6065</v>
      </c>
      <c r="V18" s="31">
        <v>6327</v>
      </c>
      <c r="W18" s="31">
        <v>6417</v>
      </c>
      <c r="X18" s="31">
        <v>6862</v>
      </c>
      <c r="Y18" s="31">
        <v>6635</v>
      </c>
      <c r="Z18" s="31">
        <v>6545</v>
      </c>
      <c r="AA18" s="31">
        <v>6377</v>
      </c>
      <c r="AB18" s="125">
        <v>6282</v>
      </c>
      <c r="AC18" s="103">
        <v>6268</v>
      </c>
      <c r="AD18" s="29">
        <v>2035</v>
      </c>
      <c r="AE18" s="30">
        <v>2141</v>
      </c>
      <c r="AF18" s="30">
        <v>2091</v>
      </c>
      <c r="AG18" s="30">
        <v>2162</v>
      </c>
      <c r="AH18" s="31">
        <v>2501</v>
      </c>
      <c r="AI18" s="31">
        <v>2630</v>
      </c>
      <c r="AJ18" s="31">
        <v>2707</v>
      </c>
      <c r="AK18" s="31">
        <v>2736</v>
      </c>
      <c r="AL18" s="31">
        <v>2881</v>
      </c>
      <c r="AM18" s="31">
        <v>2826</v>
      </c>
      <c r="AN18" s="31">
        <v>2785</v>
      </c>
      <c r="AO18" s="31">
        <v>2715</v>
      </c>
      <c r="AP18" s="125">
        <v>2684</v>
      </c>
      <c r="AQ18" s="103">
        <v>2662</v>
      </c>
      <c r="AR18" s="29">
        <v>1858</v>
      </c>
      <c r="AS18" s="30">
        <v>2126</v>
      </c>
      <c r="AT18" s="30">
        <v>2214</v>
      </c>
      <c r="AU18" s="30">
        <v>2311</v>
      </c>
      <c r="AV18" s="31">
        <v>3130</v>
      </c>
      <c r="AW18" s="31">
        <v>3438</v>
      </c>
      <c r="AX18" s="31">
        <v>3630</v>
      </c>
      <c r="AY18" s="31">
        <v>3704</v>
      </c>
      <c r="AZ18" s="31">
        <v>4009</v>
      </c>
      <c r="BA18" s="31">
        <v>3888</v>
      </c>
      <c r="BB18" s="31">
        <v>3828</v>
      </c>
      <c r="BC18" s="31">
        <v>3745</v>
      </c>
      <c r="BD18" s="125">
        <v>3715</v>
      </c>
      <c r="BE18" s="103">
        <v>3749</v>
      </c>
      <c r="BF18" s="172">
        <v>68</v>
      </c>
      <c r="BG18" s="172">
        <v>84</v>
      </c>
      <c r="BH18" s="172">
        <v>11</v>
      </c>
      <c r="BI18" s="29">
        <v>3472</v>
      </c>
      <c r="BJ18" s="30">
        <v>3809</v>
      </c>
      <c r="BK18" s="30">
        <v>3841</v>
      </c>
      <c r="BL18" s="30">
        <v>3965</v>
      </c>
      <c r="BM18" s="31">
        <v>4892</v>
      </c>
      <c r="BN18" s="31">
        <v>5227</v>
      </c>
      <c r="BO18" s="31">
        <v>5461</v>
      </c>
      <c r="BP18" s="31">
        <v>5540</v>
      </c>
      <c r="BQ18" s="31">
        <v>5880</v>
      </c>
      <c r="BR18" s="31">
        <v>5693</v>
      </c>
      <c r="BS18" s="31">
        <v>5596</v>
      </c>
      <c r="BT18" s="31">
        <v>5441</v>
      </c>
      <c r="BU18" s="125">
        <v>5299</v>
      </c>
      <c r="BV18" s="103">
        <v>5276</v>
      </c>
      <c r="BW18" s="29">
        <v>347</v>
      </c>
      <c r="BX18" s="30">
        <v>378</v>
      </c>
      <c r="BY18" s="30">
        <v>373</v>
      </c>
      <c r="BZ18" s="30">
        <v>410</v>
      </c>
      <c r="CA18" s="31">
        <v>556</v>
      </c>
      <c r="CB18" s="31">
        <v>642</v>
      </c>
      <c r="CC18" s="31">
        <v>660</v>
      </c>
      <c r="CD18" s="31">
        <v>679</v>
      </c>
      <c r="CE18" s="31">
        <v>771</v>
      </c>
      <c r="CF18" s="31">
        <v>704</v>
      </c>
      <c r="CG18" s="31">
        <v>700</v>
      </c>
      <c r="CH18" s="31">
        <v>677</v>
      </c>
      <c r="CI18" s="125">
        <v>690</v>
      </c>
      <c r="CJ18" s="103">
        <v>689</v>
      </c>
      <c r="CK18" s="29"/>
      <c r="CL18" s="30"/>
      <c r="CM18" s="30">
        <v>16</v>
      </c>
      <c r="CN18" s="30">
        <v>22</v>
      </c>
      <c r="CO18" s="31">
        <v>48</v>
      </c>
      <c r="CP18" s="31">
        <v>55</v>
      </c>
      <c r="CQ18" s="31">
        <v>12</v>
      </c>
      <c r="CR18" s="31">
        <v>39</v>
      </c>
      <c r="CS18" s="31">
        <v>93</v>
      </c>
      <c r="CT18" s="31">
        <v>47</v>
      </c>
      <c r="CU18" s="31"/>
      <c r="CV18" s="31">
        <v>29</v>
      </c>
      <c r="CW18" s="125">
        <v>24</v>
      </c>
      <c r="CX18" s="103">
        <v>24</v>
      </c>
      <c r="CY18" s="29">
        <v>12</v>
      </c>
      <c r="CZ18" s="30">
        <v>8</v>
      </c>
      <c r="DA18" s="30">
        <v>11</v>
      </c>
      <c r="DB18" s="30">
        <v>16</v>
      </c>
      <c r="DC18" s="31">
        <v>61</v>
      </c>
      <c r="DD18" s="31">
        <v>68</v>
      </c>
      <c r="DE18" s="31">
        <v>73</v>
      </c>
      <c r="DF18" s="31">
        <v>76</v>
      </c>
      <c r="DG18" s="31">
        <v>85</v>
      </c>
      <c r="DH18" s="31">
        <v>87</v>
      </c>
      <c r="DI18" s="31">
        <v>93</v>
      </c>
      <c r="DJ18" s="31">
        <v>107</v>
      </c>
      <c r="DK18" s="125">
        <v>126</v>
      </c>
      <c r="DL18" s="103">
        <v>127</v>
      </c>
      <c r="DM18" s="29"/>
      <c r="DN18" s="30"/>
      <c r="DO18" s="30"/>
      <c r="DP18" s="30"/>
      <c r="DQ18" s="31"/>
      <c r="DR18" s="31"/>
      <c r="DS18" s="31"/>
      <c r="DT18" s="31">
        <v>1</v>
      </c>
      <c r="DU18" s="31">
        <v>9</v>
      </c>
      <c r="DV18" s="31">
        <v>21</v>
      </c>
      <c r="DW18" s="31">
        <v>15</v>
      </c>
      <c r="DX18" s="31">
        <v>12</v>
      </c>
      <c r="DY18" s="125">
        <v>17</v>
      </c>
      <c r="DZ18" s="103">
        <v>13</v>
      </c>
      <c r="EA18" s="29">
        <v>62</v>
      </c>
      <c r="EB18" s="30">
        <v>65</v>
      </c>
      <c r="EC18" s="30">
        <v>72</v>
      </c>
      <c r="ED18" s="30">
        <v>69</v>
      </c>
      <c r="EE18" s="31">
        <v>102</v>
      </c>
      <c r="EF18" s="31">
        <v>128</v>
      </c>
      <c r="EG18" s="31">
        <v>133</v>
      </c>
      <c r="EH18" s="31">
        <v>121</v>
      </c>
      <c r="EI18" s="31">
        <v>117</v>
      </c>
      <c r="EJ18" s="31">
        <v>130</v>
      </c>
      <c r="EK18" s="31">
        <v>141</v>
      </c>
      <c r="EL18" s="31">
        <v>140</v>
      </c>
      <c r="EM18" s="125">
        <v>150</v>
      </c>
      <c r="EN18" s="119"/>
      <c r="EO18" s="1"/>
      <c r="EP18" s="1"/>
      <c r="EQ18" s="1"/>
      <c r="ER18" s="1"/>
      <c r="ES18" s="1"/>
      <c r="ET18" s="1"/>
      <c r="EU18" s="1"/>
      <c r="EV18" s="1"/>
      <c r="EW18" s="1"/>
      <c r="EX18" s="1"/>
      <c r="EY18" s="1"/>
      <c r="EZ18" s="1"/>
      <c r="FA18" s="1"/>
    </row>
    <row r="19" spans="1:157">
      <c r="A19" s="21" t="s">
        <v>36</v>
      </c>
      <c r="B19" s="29">
        <v>1143</v>
      </c>
      <c r="C19" s="30">
        <v>1136</v>
      </c>
      <c r="D19" s="30">
        <v>1118</v>
      </c>
      <c r="E19" s="30">
        <v>1226</v>
      </c>
      <c r="F19" s="18">
        <v>1160</v>
      </c>
      <c r="G19" s="31">
        <v>1165</v>
      </c>
      <c r="H19" s="31">
        <v>1257</v>
      </c>
      <c r="I19" s="31">
        <v>1280</v>
      </c>
      <c r="J19" s="31">
        <v>1281</v>
      </c>
      <c r="K19" s="31">
        <v>1385</v>
      </c>
      <c r="L19" s="31">
        <v>1412</v>
      </c>
      <c r="M19" s="31">
        <v>1426</v>
      </c>
      <c r="N19" s="125">
        <v>1395</v>
      </c>
      <c r="O19" s="103">
        <v>1441</v>
      </c>
      <c r="P19" s="29">
        <v>1143</v>
      </c>
      <c r="Q19" s="30">
        <v>1135</v>
      </c>
      <c r="R19" s="30">
        <v>1115</v>
      </c>
      <c r="S19" s="30">
        <v>1222</v>
      </c>
      <c r="T19" s="18">
        <v>1155</v>
      </c>
      <c r="U19" s="31">
        <v>1163</v>
      </c>
      <c r="V19" s="31">
        <v>1251</v>
      </c>
      <c r="W19" s="31">
        <v>1172</v>
      </c>
      <c r="X19" s="31">
        <v>1273</v>
      </c>
      <c r="Y19" s="31">
        <v>1381</v>
      </c>
      <c r="Z19" s="31">
        <v>1399</v>
      </c>
      <c r="AA19" s="31">
        <v>1409</v>
      </c>
      <c r="AB19" s="125">
        <v>1380</v>
      </c>
      <c r="AC19" s="103">
        <v>1425</v>
      </c>
      <c r="AD19" s="29">
        <v>638</v>
      </c>
      <c r="AE19" s="30">
        <v>615</v>
      </c>
      <c r="AF19" s="30">
        <v>583</v>
      </c>
      <c r="AG19" s="30">
        <v>624</v>
      </c>
      <c r="AH19" s="18">
        <v>555</v>
      </c>
      <c r="AI19" s="31">
        <v>528</v>
      </c>
      <c r="AJ19" s="31">
        <v>586</v>
      </c>
      <c r="AK19" s="31">
        <v>592</v>
      </c>
      <c r="AL19" s="31">
        <v>567</v>
      </c>
      <c r="AM19" s="31">
        <v>570</v>
      </c>
      <c r="AN19" s="31">
        <v>590</v>
      </c>
      <c r="AO19" s="31">
        <v>602</v>
      </c>
      <c r="AP19" s="125">
        <v>569</v>
      </c>
      <c r="AQ19" s="103">
        <v>581</v>
      </c>
      <c r="AR19" s="29">
        <v>505</v>
      </c>
      <c r="AS19" s="30">
        <v>521</v>
      </c>
      <c r="AT19" s="30">
        <v>535</v>
      </c>
      <c r="AU19" s="30">
        <v>602</v>
      </c>
      <c r="AV19" s="18">
        <v>605</v>
      </c>
      <c r="AW19" s="31">
        <v>637</v>
      </c>
      <c r="AX19" s="31">
        <v>671</v>
      </c>
      <c r="AY19" s="31">
        <v>688</v>
      </c>
      <c r="AZ19" s="31">
        <v>714</v>
      </c>
      <c r="BA19" s="31">
        <v>815</v>
      </c>
      <c r="BB19" s="31">
        <v>822</v>
      </c>
      <c r="BC19" s="31">
        <v>824</v>
      </c>
      <c r="BD19" s="125">
        <v>826</v>
      </c>
      <c r="BE19" s="103">
        <v>860</v>
      </c>
      <c r="BF19" s="172">
        <v>90</v>
      </c>
      <c r="BG19" s="172">
        <v>27</v>
      </c>
      <c r="BH19" s="172">
        <v>4</v>
      </c>
      <c r="BI19" s="29">
        <v>1038</v>
      </c>
      <c r="BJ19" s="30">
        <v>1035</v>
      </c>
      <c r="BK19" s="30">
        <v>1020</v>
      </c>
      <c r="BL19" s="30">
        <v>1116</v>
      </c>
      <c r="BM19" s="18">
        <v>1029</v>
      </c>
      <c r="BN19" s="31">
        <v>1046</v>
      </c>
      <c r="BO19" s="31">
        <v>1097</v>
      </c>
      <c r="BP19" s="31">
        <v>1019</v>
      </c>
      <c r="BQ19" s="31">
        <v>1072</v>
      </c>
      <c r="BR19" s="31">
        <v>1157</v>
      </c>
      <c r="BS19" s="31">
        <v>1156</v>
      </c>
      <c r="BT19" s="31">
        <v>1156</v>
      </c>
      <c r="BU19" s="125">
        <v>1114</v>
      </c>
      <c r="BV19" s="103">
        <v>1157</v>
      </c>
      <c r="BW19" s="29">
        <v>39</v>
      </c>
      <c r="BX19" s="30">
        <v>40</v>
      </c>
      <c r="BY19" s="30">
        <v>34</v>
      </c>
      <c r="BZ19" s="30">
        <v>42</v>
      </c>
      <c r="CA19" s="18">
        <v>37</v>
      </c>
      <c r="CB19" s="31">
        <v>32</v>
      </c>
      <c r="CC19" s="31">
        <v>32</v>
      </c>
      <c r="CD19" s="31">
        <v>39</v>
      </c>
      <c r="CE19" s="31">
        <v>40</v>
      </c>
      <c r="CF19" s="31">
        <v>59</v>
      </c>
      <c r="CG19" s="31">
        <v>64</v>
      </c>
      <c r="CH19" s="31">
        <v>62</v>
      </c>
      <c r="CI19" s="125">
        <v>75</v>
      </c>
      <c r="CJ19" s="103">
        <v>75</v>
      </c>
      <c r="CK19" s="29"/>
      <c r="CL19" s="30"/>
      <c r="CM19" s="30"/>
      <c r="CN19" s="30"/>
      <c r="CP19" s="31"/>
      <c r="CQ19" s="31"/>
      <c r="CR19" s="31"/>
      <c r="CS19" s="31"/>
      <c r="CT19" s="31"/>
      <c r="CU19" s="31"/>
      <c r="CV19" s="31"/>
      <c r="CW19" s="125"/>
      <c r="CX19" s="103"/>
      <c r="CY19" s="29">
        <v>6</v>
      </c>
      <c r="CZ19" s="30">
        <v>9</v>
      </c>
      <c r="DA19" s="30">
        <v>8</v>
      </c>
      <c r="DB19" s="30">
        <v>8</v>
      </c>
      <c r="DC19" s="18">
        <v>16</v>
      </c>
      <c r="DD19" s="31">
        <v>18</v>
      </c>
      <c r="DE19" s="31">
        <v>27</v>
      </c>
      <c r="DF19" s="31">
        <v>26</v>
      </c>
      <c r="DG19" s="31">
        <v>24</v>
      </c>
      <c r="DH19" s="31">
        <v>35</v>
      </c>
      <c r="DI19" s="31">
        <v>35</v>
      </c>
      <c r="DJ19" s="31">
        <v>38</v>
      </c>
      <c r="DK19" s="125">
        <v>38</v>
      </c>
      <c r="DL19" s="103">
        <v>34</v>
      </c>
      <c r="DM19" s="29"/>
      <c r="DN19" s="30"/>
      <c r="DO19" s="30"/>
      <c r="DP19" s="30"/>
      <c r="DR19" s="31"/>
      <c r="DS19" s="31"/>
      <c r="DT19" s="31">
        <v>2</v>
      </c>
      <c r="DU19" s="31">
        <v>37</v>
      </c>
      <c r="DV19" s="31">
        <v>14</v>
      </c>
      <c r="DW19" s="31">
        <v>26</v>
      </c>
      <c r="DX19" s="31">
        <v>31</v>
      </c>
      <c r="DY19" s="125">
        <v>37</v>
      </c>
      <c r="DZ19" s="103">
        <v>38</v>
      </c>
      <c r="EA19" s="29">
        <v>60</v>
      </c>
      <c r="EB19" s="30">
        <v>51</v>
      </c>
      <c r="EC19" s="30">
        <v>53</v>
      </c>
      <c r="ED19" s="30">
        <v>56</v>
      </c>
      <c r="EE19" s="18">
        <v>73</v>
      </c>
      <c r="EF19" s="31">
        <v>67</v>
      </c>
      <c r="EG19" s="31">
        <v>95</v>
      </c>
      <c r="EH19" s="31">
        <v>86</v>
      </c>
      <c r="EI19" s="31">
        <v>100</v>
      </c>
      <c r="EJ19" s="31">
        <v>116</v>
      </c>
      <c r="EK19" s="31">
        <v>118</v>
      </c>
      <c r="EL19" s="31">
        <v>122</v>
      </c>
      <c r="EM19" s="125">
        <v>116</v>
      </c>
      <c r="EN19" s="119"/>
      <c r="EO19" s="1"/>
      <c r="EP19" s="1"/>
      <c r="EQ19" s="1"/>
      <c r="ER19" s="1"/>
      <c r="ES19" s="1"/>
      <c r="ET19" s="1"/>
      <c r="EU19" s="1"/>
      <c r="EV19" s="1"/>
      <c r="EW19" s="1"/>
      <c r="EX19" s="1"/>
      <c r="EY19" s="1"/>
      <c r="EZ19" s="1"/>
      <c r="FA19" s="1"/>
    </row>
    <row r="20" spans="1:157">
      <c r="A20" s="21" t="s">
        <v>37</v>
      </c>
      <c r="B20" s="29">
        <v>1562</v>
      </c>
      <c r="C20" s="30">
        <v>1660</v>
      </c>
      <c r="D20" s="30">
        <v>1664</v>
      </c>
      <c r="E20" s="30">
        <v>1667</v>
      </c>
      <c r="F20" s="18">
        <v>1854</v>
      </c>
      <c r="G20" s="31">
        <v>1961</v>
      </c>
      <c r="H20" s="31">
        <v>2042</v>
      </c>
      <c r="I20" s="31">
        <v>2022</v>
      </c>
      <c r="J20" s="31">
        <v>2092</v>
      </c>
      <c r="K20" s="31">
        <v>2112</v>
      </c>
      <c r="L20" s="31">
        <v>2111</v>
      </c>
      <c r="M20" s="31">
        <v>2046</v>
      </c>
      <c r="N20" s="125">
        <v>2007</v>
      </c>
      <c r="O20" s="103">
        <v>1667</v>
      </c>
      <c r="P20" s="29">
        <v>1562</v>
      </c>
      <c r="Q20" s="30">
        <v>1658</v>
      </c>
      <c r="R20" s="30">
        <v>1659</v>
      </c>
      <c r="S20" s="30">
        <v>1665</v>
      </c>
      <c r="T20" s="18">
        <v>1851</v>
      </c>
      <c r="U20" s="31">
        <v>1958</v>
      </c>
      <c r="V20" s="31">
        <v>2036</v>
      </c>
      <c r="W20" s="31">
        <v>2009</v>
      </c>
      <c r="X20" s="31">
        <v>2078</v>
      </c>
      <c r="Y20" s="31">
        <v>2099</v>
      </c>
      <c r="Z20" s="31">
        <v>2100</v>
      </c>
      <c r="AA20" s="31">
        <v>2042</v>
      </c>
      <c r="AB20" s="125">
        <v>1998</v>
      </c>
      <c r="AC20" s="103">
        <v>1656</v>
      </c>
      <c r="AD20" s="29">
        <v>775</v>
      </c>
      <c r="AE20" s="30">
        <v>792</v>
      </c>
      <c r="AF20" s="30">
        <v>795</v>
      </c>
      <c r="AG20" s="30">
        <v>802</v>
      </c>
      <c r="AH20" s="18">
        <v>882</v>
      </c>
      <c r="AI20" s="31">
        <v>928</v>
      </c>
      <c r="AJ20" s="31">
        <v>923</v>
      </c>
      <c r="AK20" s="31">
        <v>894</v>
      </c>
      <c r="AL20" s="31">
        <v>942</v>
      </c>
      <c r="AM20" s="31">
        <v>938</v>
      </c>
      <c r="AN20" s="31">
        <v>926</v>
      </c>
      <c r="AO20" s="31">
        <v>915</v>
      </c>
      <c r="AP20" s="125">
        <v>897</v>
      </c>
      <c r="AQ20" s="103">
        <v>741</v>
      </c>
      <c r="AR20" s="29">
        <v>787</v>
      </c>
      <c r="AS20" s="30">
        <v>868</v>
      </c>
      <c r="AT20" s="30">
        <v>869</v>
      </c>
      <c r="AU20" s="30">
        <v>865</v>
      </c>
      <c r="AV20" s="18">
        <v>972</v>
      </c>
      <c r="AW20" s="31">
        <v>1033</v>
      </c>
      <c r="AX20" s="31">
        <v>1119</v>
      </c>
      <c r="AY20" s="31">
        <v>1128</v>
      </c>
      <c r="AZ20" s="31">
        <v>1150</v>
      </c>
      <c r="BA20" s="31">
        <v>1174</v>
      </c>
      <c r="BB20" s="31">
        <v>1185</v>
      </c>
      <c r="BC20" s="31">
        <v>1131</v>
      </c>
      <c r="BD20" s="125">
        <v>1110</v>
      </c>
      <c r="BE20" s="103">
        <v>926</v>
      </c>
      <c r="BF20" s="172">
        <v>5</v>
      </c>
      <c r="BG20" s="172">
        <v>43</v>
      </c>
      <c r="BH20" s="172">
        <v>1</v>
      </c>
      <c r="BI20" s="29">
        <v>1357</v>
      </c>
      <c r="BJ20" s="30">
        <v>1433</v>
      </c>
      <c r="BK20" s="30">
        <v>1456</v>
      </c>
      <c r="BL20" s="30">
        <v>1475</v>
      </c>
      <c r="BM20" s="18">
        <v>1595</v>
      </c>
      <c r="BN20" s="31">
        <v>1680</v>
      </c>
      <c r="BO20" s="31">
        <v>1726</v>
      </c>
      <c r="BP20" s="31">
        <v>1702</v>
      </c>
      <c r="BQ20" s="31">
        <v>1743</v>
      </c>
      <c r="BR20" s="31">
        <v>1741</v>
      </c>
      <c r="BS20" s="31">
        <v>1713</v>
      </c>
      <c r="BT20" s="31">
        <v>1652</v>
      </c>
      <c r="BU20" s="125">
        <v>1597</v>
      </c>
      <c r="BV20" s="103">
        <v>1306</v>
      </c>
      <c r="BW20" s="29">
        <v>172</v>
      </c>
      <c r="BX20" s="30">
        <v>186</v>
      </c>
      <c r="BY20" s="30">
        <v>168</v>
      </c>
      <c r="BZ20" s="30">
        <v>155</v>
      </c>
      <c r="CA20" s="18">
        <v>199</v>
      </c>
      <c r="CB20" s="31">
        <v>208</v>
      </c>
      <c r="CC20" s="31">
        <v>231</v>
      </c>
      <c r="CD20" s="31">
        <v>230</v>
      </c>
      <c r="CE20" s="31">
        <v>238</v>
      </c>
      <c r="CF20" s="31">
        <v>251</v>
      </c>
      <c r="CG20" s="31">
        <v>284</v>
      </c>
      <c r="CH20" s="31">
        <v>284</v>
      </c>
      <c r="CI20" s="125">
        <v>283</v>
      </c>
      <c r="CJ20" s="103">
        <v>251</v>
      </c>
      <c r="CK20" s="29">
        <v>27</v>
      </c>
      <c r="CL20" s="30">
        <v>24</v>
      </c>
      <c r="CM20" s="30">
        <v>20</v>
      </c>
      <c r="CN20" s="30">
        <v>17</v>
      </c>
      <c r="CO20" s="18">
        <v>40</v>
      </c>
      <c r="CP20" s="31">
        <v>93</v>
      </c>
      <c r="CQ20" s="31">
        <v>46</v>
      </c>
      <c r="CR20" s="31">
        <v>48</v>
      </c>
      <c r="CS20" s="31">
        <v>70</v>
      </c>
      <c r="CT20" s="31">
        <v>63</v>
      </c>
      <c r="CU20" s="31">
        <v>28</v>
      </c>
      <c r="CV20" s="31">
        <v>36</v>
      </c>
      <c r="CW20" s="125">
        <v>46</v>
      </c>
      <c r="CX20" s="103">
        <v>46</v>
      </c>
      <c r="CY20" s="29">
        <v>7</v>
      </c>
      <c r="CZ20" s="30">
        <v>5</v>
      </c>
      <c r="DA20" s="30">
        <v>3</v>
      </c>
      <c r="DB20" s="30">
        <v>3</v>
      </c>
      <c r="DC20" s="18">
        <v>11</v>
      </c>
      <c r="DD20" s="31">
        <v>16</v>
      </c>
      <c r="DE20" s="31">
        <v>19</v>
      </c>
      <c r="DF20" s="31">
        <v>24</v>
      </c>
      <c r="DG20" s="31">
        <v>33</v>
      </c>
      <c r="DH20" s="31">
        <v>35</v>
      </c>
      <c r="DI20" s="31">
        <v>36</v>
      </c>
      <c r="DJ20" s="31">
        <v>40</v>
      </c>
      <c r="DK20" s="125">
        <v>48</v>
      </c>
      <c r="DL20" s="103">
        <v>33</v>
      </c>
      <c r="DM20" s="29"/>
      <c r="DN20" s="30"/>
      <c r="DO20" s="30"/>
      <c r="DP20" s="30"/>
      <c r="DR20" s="31"/>
      <c r="DS20" s="31"/>
      <c r="DT20" s="31">
        <v>2</v>
      </c>
      <c r="DU20" s="31">
        <v>15</v>
      </c>
      <c r="DV20" s="31">
        <v>14</v>
      </c>
      <c r="DW20" s="31">
        <v>13</v>
      </c>
      <c r="DX20" s="31">
        <v>15</v>
      </c>
      <c r="DY20" s="125">
        <v>11</v>
      </c>
      <c r="DZ20" s="103">
        <v>17</v>
      </c>
      <c r="EA20" s="29">
        <v>26</v>
      </c>
      <c r="EB20" s="30">
        <v>34</v>
      </c>
      <c r="EC20" s="30">
        <v>32</v>
      </c>
      <c r="ED20" s="30">
        <v>32</v>
      </c>
      <c r="EE20" s="18">
        <v>46</v>
      </c>
      <c r="EF20" s="31">
        <v>54</v>
      </c>
      <c r="EG20" s="31">
        <v>60</v>
      </c>
      <c r="EH20" s="31">
        <v>51</v>
      </c>
      <c r="EI20" s="31">
        <v>49</v>
      </c>
      <c r="EJ20" s="31">
        <v>58</v>
      </c>
      <c r="EK20" s="31">
        <v>54</v>
      </c>
      <c r="EL20" s="31">
        <v>51</v>
      </c>
      <c r="EM20" s="125">
        <v>59</v>
      </c>
      <c r="EN20" s="119"/>
      <c r="EO20" s="1"/>
      <c r="EP20" s="1"/>
      <c r="EQ20" s="1"/>
      <c r="ER20" s="1"/>
      <c r="ES20" s="1"/>
      <c r="ET20" s="1"/>
      <c r="EU20" s="1"/>
      <c r="EV20" s="1"/>
      <c r="EW20" s="1"/>
      <c r="EX20" s="1"/>
      <c r="EY20" s="1"/>
      <c r="EZ20" s="1"/>
      <c r="FA20" s="1"/>
    </row>
    <row r="21" spans="1:157">
      <c r="A21" s="21" t="s">
        <v>38</v>
      </c>
      <c r="B21" s="29">
        <v>1363</v>
      </c>
      <c r="C21" s="30">
        <v>1501</v>
      </c>
      <c r="D21" s="30">
        <v>1587</v>
      </c>
      <c r="E21" s="30">
        <v>1631</v>
      </c>
      <c r="F21" s="18">
        <v>1643</v>
      </c>
      <c r="G21" s="31">
        <v>1637</v>
      </c>
      <c r="H21" s="31">
        <v>1720</v>
      </c>
      <c r="I21" s="31">
        <v>1725</v>
      </c>
      <c r="J21" s="31">
        <v>1785</v>
      </c>
      <c r="K21" s="31">
        <v>1824</v>
      </c>
      <c r="L21" s="31">
        <v>1854</v>
      </c>
      <c r="M21" s="31">
        <v>1833</v>
      </c>
      <c r="N21" s="125">
        <v>1895</v>
      </c>
      <c r="O21" s="103">
        <v>2395</v>
      </c>
      <c r="P21" s="29">
        <v>1363</v>
      </c>
      <c r="Q21" s="30">
        <v>1499</v>
      </c>
      <c r="R21" s="30">
        <v>1586</v>
      </c>
      <c r="S21" s="30">
        <v>1630</v>
      </c>
      <c r="T21" s="18">
        <v>1642</v>
      </c>
      <c r="U21" s="31">
        <v>1637</v>
      </c>
      <c r="V21" s="31">
        <v>1719</v>
      </c>
      <c r="W21" s="31">
        <v>1710</v>
      </c>
      <c r="X21" s="31">
        <v>1753</v>
      </c>
      <c r="Y21" s="31">
        <v>1794</v>
      </c>
      <c r="Z21" s="31">
        <v>1816</v>
      </c>
      <c r="AA21" s="31">
        <v>1791</v>
      </c>
      <c r="AB21" s="125">
        <v>1856</v>
      </c>
      <c r="AC21" s="103">
        <v>2357</v>
      </c>
      <c r="AD21" s="29">
        <v>696</v>
      </c>
      <c r="AE21" s="30">
        <v>746</v>
      </c>
      <c r="AF21" s="30">
        <v>794</v>
      </c>
      <c r="AG21" s="30">
        <v>797</v>
      </c>
      <c r="AH21" s="18">
        <v>752</v>
      </c>
      <c r="AI21" s="31">
        <v>744</v>
      </c>
      <c r="AJ21" s="31">
        <v>762</v>
      </c>
      <c r="AK21" s="31">
        <v>760</v>
      </c>
      <c r="AL21" s="31">
        <v>772</v>
      </c>
      <c r="AM21" s="31">
        <v>802</v>
      </c>
      <c r="AN21" s="31">
        <v>783</v>
      </c>
      <c r="AO21" s="31">
        <v>772</v>
      </c>
      <c r="AP21" s="125">
        <v>811</v>
      </c>
      <c r="AQ21" s="103">
        <v>1137</v>
      </c>
      <c r="AR21" s="29">
        <v>667</v>
      </c>
      <c r="AS21" s="30">
        <v>755</v>
      </c>
      <c r="AT21" s="30">
        <v>793</v>
      </c>
      <c r="AU21" s="30">
        <v>834</v>
      </c>
      <c r="AV21" s="18">
        <v>891</v>
      </c>
      <c r="AW21" s="31">
        <v>893</v>
      </c>
      <c r="AX21" s="31">
        <v>958</v>
      </c>
      <c r="AY21" s="31">
        <v>965</v>
      </c>
      <c r="AZ21" s="31">
        <v>1013</v>
      </c>
      <c r="BA21" s="31">
        <v>1022</v>
      </c>
      <c r="BB21" s="31">
        <v>1071</v>
      </c>
      <c r="BC21" s="31">
        <v>1061</v>
      </c>
      <c r="BD21" s="125">
        <v>1084</v>
      </c>
      <c r="BE21" s="103">
        <v>1258</v>
      </c>
      <c r="BF21" s="172">
        <v>7</v>
      </c>
      <c r="BG21" s="172">
        <v>38</v>
      </c>
      <c r="BH21" s="172">
        <v>2</v>
      </c>
      <c r="BI21" s="29">
        <v>1176</v>
      </c>
      <c r="BJ21" s="30">
        <v>1301</v>
      </c>
      <c r="BK21" s="30">
        <v>1383</v>
      </c>
      <c r="BL21" s="30">
        <v>1433</v>
      </c>
      <c r="BM21" s="18">
        <v>1438</v>
      </c>
      <c r="BN21" s="31">
        <v>1429</v>
      </c>
      <c r="BO21" s="31">
        <v>1497</v>
      </c>
      <c r="BP21" s="31">
        <v>1440</v>
      </c>
      <c r="BQ21" s="31">
        <v>1514</v>
      </c>
      <c r="BR21" s="31">
        <v>1545</v>
      </c>
      <c r="BS21" s="31">
        <v>1574</v>
      </c>
      <c r="BT21" s="31">
        <v>1538</v>
      </c>
      <c r="BU21" s="125">
        <v>1599</v>
      </c>
      <c r="BV21" s="103">
        <v>2048</v>
      </c>
      <c r="BW21" s="29">
        <v>166</v>
      </c>
      <c r="BX21" s="30">
        <v>174</v>
      </c>
      <c r="BY21" s="30">
        <v>175</v>
      </c>
      <c r="BZ21" s="30">
        <v>164</v>
      </c>
      <c r="CA21" s="18">
        <v>163</v>
      </c>
      <c r="CB21" s="31">
        <v>166</v>
      </c>
      <c r="CC21" s="31">
        <v>183</v>
      </c>
      <c r="CD21" s="31">
        <v>183</v>
      </c>
      <c r="CE21" s="31">
        <v>157</v>
      </c>
      <c r="CF21" s="31">
        <v>156</v>
      </c>
      <c r="CG21" s="31">
        <v>149</v>
      </c>
      <c r="CH21" s="31">
        <v>155</v>
      </c>
      <c r="CI21" s="125">
        <v>152</v>
      </c>
      <c r="CJ21" s="103">
        <v>194</v>
      </c>
      <c r="CK21" s="29">
        <v>39</v>
      </c>
      <c r="CL21" s="30">
        <v>40</v>
      </c>
      <c r="CM21" s="30">
        <v>44</v>
      </c>
      <c r="CN21" s="30">
        <v>38</v>
      </c>
      <c r="CO21" s="18">
        <v>68</v>
      </c>
      <c r="CP21" s="31">
        <v>93</v>
      </c>
      <c r="CQ21" s="31">
        <v>77</v>
      </c>
      <c r="CR21" s="31">
        <v>77</v>
      </c>
      <c r="CS21" s="31">
        <v>61</v>
      </c>
      <c r="CT21" s="31">
        <v>62</v>
      </c>
      <c r="CU21" s="31"/>
      <c r="CV21" s="31">
        <v>62</v>
      </c>
      <c r="CW21" s="125">
        <v>95</v>
      </c>
      <c r="CX21" s="103">
        <v>95</v>
      </c>
      <c r="CY21" s="29">
        <v>3</v>
      </c>
      <c r="CZ21" s="30">
        <v>3</v>
      </c>
      <c r="DA21" s="30">
        <v>5</v>
      </c>
      <c r="DB21" s="30">
        <v>7</v>
      </c>
      <c r="DC21" s="18">
        <v>13</v>
      </c>
      <c r="DD21" s="31">
        <v>15</v>
      </c>
      <c r="DE21" s="31">
        <v>13</v>
      </c>
      <c r="DF21" s="31">
        <v>28</v>
      </c>
      <c r="DG21" s="31">
        <v>35</v>
      </c>
      <c r="DH21" s="31">
        <v>35</v>
      </c>
      <c r="DI21" s="31">
        <v>34</v>
      </c>
      <c r="DJ21" s="31">
        <v>31</v>
      </c>
      <c r="DK21" s="125">
        <v>37</v>
      </c>
      <c r="DL21" s="103">
        <v>42</v>
      </c>
      <c r="DM21" s="29"/>
      <c r="DN21" s="30"/>
      <c r="DO21" s="30"/>
      <c r="DP21" s="30"/>
      <c r="DR21" s="31"/>
      <c r="DS21" s="31"/>
      <c r="DT21" s="31">
        <v>30</v>
      </c>
      <c r="DU21" s="31">
        <v>22</v>
      </c>
      <c r="DV21" s="31">
        <v>27</v>
      </c>
      <c r="DW21" s="31">
        <v>26</v>
      </c>
      <c r="DX21" s="31">
        <v>25</v>
      </c>
      <c r="DY21" s="125">
        <v>27</v>
      </c>
      <c r="DZ21" s="103">
        <v>26</v>
      </c>
      <c r="EA21" s="29">
        <v>18</v>
      </c>
      <c r="EB21" s="30">
        <v>21</v>
      </c>
      <c r="EC21" s="30">
        <v>23</v>
      </c>
      <c r="ED21" s="30">
        <v>26</v>
      </c>
      <c r="EE21" s="18">
        <v>28</v>
      </c>
      <c r="EF21" s="31">
        <v>27</v>
      </c>
      <c r="EG21" s="31">
        <v>26</v>
      </c>
      <c r="EH21" s="31">
        <v>29</v>
      </c>
      <c r="EI21" s="31">
        <v>25</v>
      </c>
      <c r="EJ21" s="31">
        <v>31</v>
      </c>
      <c r="EK21" s="31">
        <v>33</v>
      </c>
      <c r="EL21" s="31">
        <v>42</v>
      </c>
      <c r="EM21" s="125">
        <v>41</v>
      </c>
      <c r="EN21" s="119"/>
      <c r="EO21" s="1"/>
      <c r="EP21" s="1"/>
      <c r="EQ21" s="1"/>
      <c r="ER21" s="1"/>
      <c r="ES21" s="1"/>
      <c r="ET21" s="1"/>
      <c r="EU21" s="1"/>
      <c r="EV21" s="1"/>
      <c r="EW21" s="1"/>
      <c r="EX21" s="1"/>
      <c r="EY21" s="1"/>
      <c r="EZ21" s="1"/>
      <c r="FA21" s="1"/>
    </row>
    <row r="22" spans="1:157">
      <c r="A22" s="21" t="s">
        <v>39</v>
      </c>
      <c r="B22" s="29">
        <v>8217</v>
      </c>
      <c r="C22" s="30">
        <v>8681</v>
      </c>
      <c r="D22" s="30">
        <v>7924</v>
      </c>
      <c r="E22" s="30">
        <v>8634</v>
      </c>
      <c r="F22" s="18">
        <v>10300</v>
      </c>
      <c r="G22" s="31">
        <v>10301</v>
      </c>
      <c r="H22" s="31">
        <v>11216</v>
      </c>
      <c r="I22" s="31">
        <v>12094</v>
      </c>
      <c r="J22" s="31">
        <v>12193</v>
      </c>
      <c r="K22" s="31">
        <v>12246</v>
      </c>
      <c r="L22" s="31">
        <v>12051</v>
      </c>
      <c r="M22" s="31">
        <v>12918</v>
      </c>
      <c r="N22" s="125">
        <v>13265</v>
      </c>
      <c r="O22" s="103">
        <v>7818</v>
      </c>
      <c r="P22" s="29">
        <v>8217</v>
      </c>
      <c r="Q22" s="30">
        <v>8664</v>
      </c>
      <c r="R22" s="30">
        <v>7916</v>
      </c>
      <c r="S22" s="30">
        <v>8606</v>
      </c>
      <c r="T22" s="18">
        <v>10274</v>
      </c>
      <c r="U22" s="31">
        <v>10268</v>
      </c>
      <c r="V22" s="31">
        <v>11178</v>
      </c>
      <c r="W22" s="31">
        <v>12049</v>
      </c>
      <c r="X22" s="31">
        <v>12126</v>
      </c>
      <c r="Y22" s="31">
        <v>12124</v>
      </c>
      <c r="Z22" s="31">
        <v>11911</v>
      </c>
      <c r="AA22" s="31">
        <v>12773</v>
      </c>
      <c r="AB22" s="125">
        <v>13110</v>
      </c>
      <c r="AC22" s="103">
        <v>7730</v>
      </c>
      <c r="AD22" s="29">
        <v>4484</v>
      </c>
      <c r="AE22" s="30">
        <v>4692</v>
      </c>
      <c r="AF22" s="30">
        <v>4252</v>
      </c>
      <c r="AG22" s="30">
        <v>4621</v>
      </c>
      <c r="AH22" s="18">
        <v>5304</v>
      </c>
      <c r="AI22" s="31">
        <v>5111</v>
      </c>
      <c r="AJ22" s="31">
        <v>5499</v>
      </c>
      <c r="AK22" s="31">
        <v>5797</v>
      </c>
      <c r="AL22" s="31">
        <v>5751</v>
      </c>
      <c r="AM22" s="31">
        <v>5808</v>
      </c>
      <c r="AN22" s="31">
        <v>5632</v>
      </c>
      <c r="AO22" s="31">
        <v>6174</v>
      </c>
      <c r="AP22" s="125">
        <v>6286</v>
      </c>
      <c r="AQ22" s="103">
        <v>3704</v>
      </c>
      <c r="AR22" s="29">
        <v>3733</v>
      </c>
      <c r="AS22" s="30">
        <v>3989</v>
      </c>
      <c r="AT22" s="30">
        <v>3672</v>
      </c>
      <c r="AU22" s="30">
        <v>4013</v>
      </c>
      <c r="AV22" s="18">
        <v>4996</v>
      </c>
      <c r="AW22" s="31">
        <v>5190</v>
      </c>
      <c r="AX22" s="31">
        <v>5717</v>
      </c>
      <c r="AY22" s="31">
        <v>6297</v>
      </c>
      <c r="AZ22" s="31">
        <v>6442</v>
      </c>
      <c r="BA22" s="31">
        <v>6438</v>
      </c>
      <c r="BB22" s="31">
        <v>6419</v>
      </c>
      <c r="BC22" s="31">
        <v>6744</v>
      </c>
      <c r="BD22" s="125">
        <v>6979</v>
      </c>
      <c r="BE22" s="103">
        <v>4114</v>
      </c>
      <c r="BF22" s="172">
        <v>33</v>
      </c>
      <c r="BG22" s="172">
        <v>282</v>
      </c>
      <c r="BH22" s="172">
        <v>14</v>
      </c>
      <c r="BI22" s="29">
        <v>6890</v>
      </c>
      <c r="BJ22" s="30">
        <v>7257</v>
      </c>
      <c r="BK22" s="30">
        <v>6623</v>
      </c>
      <c r="BL22" s="30">
        <v>7037</v>
      </c>
      <c r="BM22" s="18">
        <v>8004</v>
      </c>
      <c r="BN22" s="31">
        <v>7923</v>
      </c>
      <c r="BO22" s="31">
        <v>8416</v>
      </c>
      <c r="BP22" s="31">
        <v>8960</v>
      </c>
      <c r="BQ22" s="31">
        <v>8870</v>
      </c>
      <c r="BR22" s="31">
        <v>8743</v>
      </c>
      <c r="BS22" s="31">
        <v>8323</v>
      </c>
      <c r="BT22" s="31">
        <v>8671</v>
      </c>
      <c r="BU22" s="125">
        <v>8726</v>
      </c>
      <c r="BV22" s="103">
        <v>5270</v>
      </c>
      <c r="BW22" s="29">
        <v>466</v>
      </c>
      <c r="BX22" s="30">
        <v>507</v>
      </c>
      <c r="BY22" s="30">
        <v>473</v>
      </c>
      <c r="BZ22" s="30">
        <v>530</v>
      </c>
      <c r="CA22" s="18">
        <v>675</v>
      </c>
      <c r="CB22" s="31">
        <v>756</v>
      </c>
      <c r="CC22" s="31">
        <v>796</v>
      </c>
      <c r="CD22" s="31">
        <v>875</v>
      </c>
      <c r="CE22" s="31">
        <v>910</v>
      </c>
      <c r="CF22" s="31">
        <v>928</v>
      </c>
      <c r="CG22" s="31">
        <v>985</v>
      </c>
      <c r="CH22" s="31">
        <v>1088</v>
      </c>
      <c r="CI22" s="125">
        <v>1147</v>
      </c>
      <c r="CJ22" s="103">
        <v>657</v>
      </c>
      <c r="CK22" s="29">
        <v>40</v>
      </c>
      <c r="CL22" s="30">
        <v>45</v>
      </c>
      <c r="CM22" s="30">
        <f>((CO22-CL22)/2)+CL22</f>
        <v>41</v>
      </c>
      <c r="CN22" s="30">
        <v>42</v>
      </c>
      <c r="CO22" s="18">
        <v>37</v>
      </c>
      <c r="CP22" s="31">
        <v>93</v>
      </c>
      <c r="CQ22" s="31">
        <v>52</v>
      </c>
      <c r="CR22" s="31">
        <v>50</v>
      </c>
      <c r="CS22" s="31">
        <v>43</v>
      </c>
      <c r="CT22" s="31">
        <v>45</v>
      </c>
      <c r="CU22" s="31">
        <v>28</v>
      </c>
      <c r="CV22" s="31">
        <v>40</v>
      </c>
      <c r="CW22" s="125">
        <v>28</v>
      </c>
      <c r="CX22" s="103"/>
      <c r="CY22" s="29">
        <v>729</v>
      </c>
      <c r="CZ22" s="30">
        <v>738</v>
      </c>
      <c r="DA22" s="30">
        <v>663</v>
      </c>
      <c r="DB22" s="30">
        <v>855</v>
      </c>
      <c r="DC22" s="18">
        <v>1270</v>
      </c>
      <c r="DD22" s="31">
        <v>1253</v>
      </c>
      <c r="DE22" s="31">
        <v>1565</v>
      </c>
      <c r="DF22" s="31">
        <v>1741</v>
      </c>
      <c r="DG22" s="31">
        <v>1788</v>
      </c>
      <c r="DH22" s="31">
        <v>1830</v>
      </c>
      <c r="DI22" s="31">
        <v>1833</v>
      </c>
      <c r="DJ22" s="31">
        <v>2247</v>
      </c>
      <c r="DK22" s="125">
        <v>2389</v>
      </c>
      <c r="DL22" s="103">
        <v>1379</v>
      </c>
      <c r="DM22" s="29"/>
      <c r="DN22" s="30"/>
      <c r="DO22" s="30"/>
      <c r="DP22" s="30"/>
      <c r="DR22" s="31"/>
      <c r="DS22" s="31"/>
      <c r="DT22" s="31">
        <v>10</v>
      </c>
      <c r="DU22" s="31">
        <v>59</v>
      </c>
      <c r="DV22" s="31">
        <v>91</v>
      </c>
      <c r="DW22" s="31">
        <v>208</v>
      </c>
      <c r="DX22" s="31">
        <v>96</v>
      </c>
      <c r="DY22" s="125">
        <v>158</v>
      </c>
      <c r="DZ22" s="103">
        <v>95</v>
      </c>
      <c r="EA22" s="29">
        <v>132</v>
      </c>
      <c r="EB22" s="30">
        <v>162</v>
      </c>
      <c r="EC22" s="30">
        <v>157</v>
      </c>
      <c r="ED22" s="30">
        <v>184</v>
      </c>
      <c r="EE22" s="18">
        <v>325</v>
      </c>
      <c r="EF22" s="31">
        <v>336</v>
      </c>
      <c r="EG22" s="31">
        <v>401</v>
      </c>
      <c r="EH22" s="31">
        <v>463</v>
      </c>
      <c r="EI22" s="31">
        <v>499</v>
      </c>
      <c r="EJ22" s="31">
        <v>532</v>
      </c>
      <c r="EK22" s="31">
        <v>562</v>
      </c>
      <c r="EL22" s="31">
        <v>671</v>
      </c>
      <c r="EM22" s="125">
        <v>690</v>
      </c>
      <c r="EN22" s="119"/>
      <c r="EO22" s="1"/>
      <c r="EP22" s="1"/>
      <c r="EQ22" s="1"/>
      <c r="ER22" s="1"/>
      <c r="ES22" s="1"/>
      <c r="ET22" s="1"/>
      <c r="EU22" s="1"/>
      <c r="EV22" s="1"/>
      <c r="EW22" s="1"/>
      <c r="EX22" s="1"/>
      <c r="EY22" s="1"/>
      <c r="EZ22" s="1"/>
      <c r="FA22" s="1"/>
    </row>
    <row r="23" spans="1:157">
      <c r="A23" s="21" t="s">
        <v>40</v>
      </c>
      <c r="B23" s="29">
        <v>1914</v>
      </c>
      <c r="C23" s="30">
        <v>2012</v>
      </c>
      <c r="D23" s="30">
        <v>1989</v>
      </c>
      <c r="E23" s="30">
        <v>1945</v>
      </c>
      <c r="F23" s="18">
        <v>1881</v>
      </c>
      <c r="G23" s="31">
        <v>2073</v>
      </c>
      <c r="H23" s="31">
        <v>2207</v>
      </c>
      <c r="I23" s="31">
        <v>2202</v>
      </c>
      <c r="J23" s="31">
        <v>2386</v>
      </c>
      <c r="K23" s="31">
        <v>2502</v>
      </c>
      <c r="L23" s="31">
        <v>2373</v>
      </c>
      <c r="M23" s="31">
        <v>2255</v>
      </c>
      <c r="N23" s="125">
        <v>2174</v>
      </c>
      <c r="O23" s="103">
        <v>2104</v>
      </c>
      <c r="P23" s="29">
        <v>1914</v>
      </c>
      <c r="Q23" s="30">
        <v>2008</v>
      </c>
      <c r="R23" s="30">
        <v>1987</v>
      </c>
      <c r="S23" s="30">
        <v>1943</v>
      </c>
      <c r="T23" s="18">
        <v>1876</v>
      </c>
      <c r="U23" s="31">
        <v>2068</v>
      </c>
      <c r="V23" s="31">
        <v>2203</v>
      </c>
      <c r="W23" s="31">
        <v>2072</v>
      </c>
      <c r="X23" s="31">
        <v>2328</v>
      </c>
      <c r="Y23" s="31">
        <v>2501</v>
      </c>
      <c r="Z23" s="31">
        <v>2373</v>
      </c>
      <c r="AA23" s="31">
        <v>2254</v>
      </c>
      <c r="AB23" s="125">
        <v>2172</v>
      </c>
      <c r="AC23" s="103">
        <v>2103</v>
      </c>
      <c r="AD23" s="29">
        <v>1080</v>
      </c>
      <c r="AE23" s="30">
        <v>1088</v>
      </c>
      <c r="AF23" s="30">
        <v>1072</v>
      </c>
      <c r="AG23" s="30">
        <v>1040</v>
      </c>
      <c r="AH23" s="18">
        <v>959</v>
      </c>
      <c r="AI23" s="31">
        <v>1021</v>
      </c>
      <c r="AJ23" s="31">
        <v>1077</v>
      </c>
      <c r="AK23" s="31">
        <v>1023</v>
      </c>
      <c r="AL23" s="31">
        <v>1070</v>
      </c>
      <c r="AM23" s="31">
        <v>1087</v>
      </c>
      <c r="AN23" s="31">
        <v>1032</v>
      </c>
      <c r="AO23" s="31">
        <v>990</v>
      </c>
      <c r="AP23" s="125">
        <v>931</v>
      </c>
      <c r="AQ23" s="103">
        <v>888</v>
      </c>
      <c r="AR23" s="29">
        <v>834</v>
      </c>
      <c r="AS23" s="30">
        <v>924</v>
      </c>
      <c r="AT23" s="30">
        <v>917</v>
      </c>
      <c r="AU23" s="30">
        <v>905</v>
      </c>
      <c r="AV23" s="18">
        <v>922</v>
      </c>
      <c r="AW23" s="31">
        <v>1052</v>
      </c>
      <c r="AX23" s="31">
        <v>1130</v>
      </c>
      <c r="AY23" s="31">
        <v>1179</v>
      </c>
      <c r="AZ23" s="31">
        <v>1316</v>
      </c>
      <c r="BA23" s="31">
        <v>1415</v>
      </c>
      <c r="BB23" s="31">
        <v>1341</v>
      </c>
      <c r="BC23" s="31">
        <v>1265</v>
      </c>
      <c r="BD23" s="125">
        <v>1243</v>
      </c>
      <c r="BE23" s="103">
        <v>1216</v>
      </c>
      <c r="BF23" s="172">
        <v>3</v>
      </c>
      <c r="BG23" s="172">
        <v>123</v>
      </c>
      <c r="BH23" s="172">
        <v>0</v>
      </c>
      <c r="BI23" s="29">
        <v>1744</v>
      </c>
      <c r="BJ23" s="30">
        <v>1814</v>
      </c>
      <c r="BK23" s="30">
        <v>1780</v>
      </c>
      <c r="BL23" s="30">
        <v>1745</v>
      </c>
      <c r="BM23" s="18">
        <v>1671</v>
      </c>
      <c r="BN23" s="31">
        <v>1827</v>
      </c>
      <c r="BO23" s="31">
        <v>1921</v>
      </c>
      <c r="BP23" s="31">
        <v>1828</v>
      </c>
      <c r="BQ23" s="31">
        <v>1972</v>
      </c>
      <c r="BR23" s="31">
        <v>2059</v>
      </c>
      <c r="BS23" s="31">
        <v>1923</v>
      </c>
      <c r="BT23" s="31">
        <v>1823</v>
      </c>
      <c r="BU23" s="125">
        <v>1751</v>
      </c>
      <c r="BV23" s="103">
        <v>1682</v>
      </c>
      <c r="BW23" s="29">
        <v>126</v>
      </c>
      <c r="BX23" s="30">
        <v>143</v>
      </c>
      <c r="BY23" s="30">
        <v>155</v>
      </c>
      <c r="BZ23" s="30">
        <v>145</v>
      </c>
      <c r="CA23" s="18">
        <v>143</v>
      </c>
      <c r="CB23" s="31">
        <v>170</v>
      </c>
      <c r="CC23" s="31">
        <v>193</v>
      </c>
      <c r="CD23" s="31">
        <v>170</v>
      </c>
      <c r="CE23" s="31">
        <v>219</v>
      </c>
      <c r="CF23" s="31">
        <v>250</v>
      </c>
      <c r="CG23" s="31">
        <v>248</v>
      </c>
      <c r="CH23" s="31">
        <v>233</v>
      </c>
      <c r="CI23" s="125">
        <v>227</v>
      </c>
      <c r="CJ23" s="103">
        <v>228</v>
      </c>
      <c r="CK23" s="29"/>
      <c r="CL23" s="30"/>
      <c r="CM23" s="30"/>
      <c r="CN23" s="30"/>
      <c r="CP23" s="31"/>
      <c r="CQ23" s="31"/>
      <c r="CR23" s="31"/>
      <c r="CS23" s="31"/>
      <c r="CT23" s="31"/>
      <c r="CU23" s="31"/>
      <c r="CV23" s="31"/>
      <c r="CW23" s="125">
        <v>2</v>
      </c>
      <c r="CX23" s="103"/>
      <c r="CY23" s="29">
        <v>16</v>
      </c>
      <c r="CZ23" s="30">
        <v>19</v>
      </c>
      <c r="DA23" s="30">
        <v>19</v>
      </c>
      <c r="DB23" s="30">
        <v>22</v>
      </c>
      <c r="DC23" s="18">
        <v>23</v>
      </c>
      <c r="DD23" s="31">
        <v>26</v>
      </c>
      <c r="DE23" s="31">
        <v>34</v>
      </c>
      <c r="DF23" s="31">
        <v>29</v>
      </c>
      <c r="DG23" s="31">
        <v>47</v>
      </c>
      <c r="DH23" s="31">
        <v>49</v>
      </c>
      <c r="DI23" s="31">
        <v>46</v>
      </c>
      <c r="DJ23" s="31">
        <v>44</v>
      </c>
      <c r="DK23" s="125">
        <v>46</v>
      </c>
      <c r="DL23" s="103">
        <v>42</v>
      </c>
      <c r="DM23" s="29"/>
      <c r="DN23" s="30"/>
      <c r="DO23" s="30"/>
      <c r="DP23" s="30"/>
      <c r="DR23" s="31"/>
      <c r="DS23" s="31"/>
      <c r="DT23" s="31"/>
      <c r="DU23" s="31">
        <v>4</v>
      </c>
      <c r="DV23" s="31">
        <v>16</v>
      </c>
      <c r="DW23" s="31">
        <v>30</v>
      </c>
      <c r="DX23" s="31">
        <v>29</v>
      </c>
      <c r="DY23" s="125">
        <v>24</v>
      </c>
      <c r="DZ23" s="103">
        <v>25</v>
      </c>
      <c r="EA23" s="29">
        <v>28</v>
      </c>
      <c r="EB23" s="30">
        <v>32</v>
      </c>
      <c r="EC23" s="30">
        <v>33</v>
      </c>
      <c r="ED23" s="30">
        <v>31</v>
      </c>
      <c r="EE23" s="18">
        <v>39</v>
      </c>
      <c r="EF23" s="31">
        <v>45</v>
      </c>
      <c r="EG23" s="31">
        <v>55</v>
      </c>
      <c r="EH23" s="31">
        <v>45</v>
      </c>
      <c r="EI23" s="31">
        <v>86</v>
      </c>
      <c r="EJ23" s="31">
        <v>127</v>
      </c>
      <c r="EK23" s="31">
        <v>126</v>
      </c>
      <c r="EL23" s="31">
        <v>125</v>
      </c>
      <c r="EM23" s="125">
        <v>124</v>
      </c>
      <c r="EN23" s="1"/>
      <c r="EO23" s="1"/>
      <c r="EP23" s="1"/>
      <c r="EQ23" s="1"/>
      <c r="ER23" s="1"/>
      <c r="ES23" s="1"/>
      <c r="ET23" s="1"/>
      <c r="EU23" s="1"/>
      <c r="EV23" s="1"/>
      <c r="EW23" s="1"/>
      <c r="EX23" s="1"/>
      <c r="EY23" s="1"/>
      <c r="EZ23" s="1"/>
      <c r="FA23" s="1"/>
    </row>
    <row r="24" spans="1:157" s="140" customFormat="1">
      <c r="A24" s="24" t="s">
        <v>41</v>
      </c>
      <c r="B24" s="24">
        <v>153</v>
      </c>
      <c r="C24" s="25">
        <v>165</v>
      </c>
      <c r="D24" s="25">
        <v>162</v>
      </c>
      <c r="E24" s="25">
        <v>180</v>
      </c>
      <c r="F24" s="34">
        <v>225</v>
      </c>
      <c r="G24" s="35">
        <v>451</v>
      </c>
      <c r="H24" s="35">
        <v>427</v>
      </c>
      <c r="I24" s="35">
        <v>571</v>
      </c>
      <c r="J24" s="35">
        <v>606</v>
      </c>
      <c r="K24" s="35">
        <v>645</v>
      </c>
      <c r="L24" s="35">
        <v>616</v>
      </c>
      <c r="M24" s="35">
        <v>616</v>
      </c>
      <c r="N24" s="138">
        <v>587</v>
      </c>
      <c r="O24" s="103">
        <v>506</v>
      </c>
      <c r="P24" s="24">
        <v>153</v>
      </c>
      <c r="Q24" s="25">
        <v>164</v>
      </c>
      <c r="R24" s="25">
        <v>162</v>
      </c>
      <c r="S24" s="25">
        <v>179</v>
      </c>
      <c r="T24" s="34">
        <v>224</v>
      </c>
      <c r="U24" s="35">
        <v>451</v>
      </c>
      <c r="V24" s="35">
        <v>426</v>
      </c>
      <c r="W24" s="35">
        <v>567</v>
      </c>
      <c r="X24" s="35">
        <v>587</v>
      </c>
      <c r="Y24" s="35">
        <v>617</v>
      </c>
      <c r="Z24" s="35">
        <v>599</v>
      </c>
      <c r="AA24" s="35">
        <v>576</v>
      </c>
      <c r="AB24" s="138">
        <v>540</v>
      </c>
      <c r="AC24" s="103">
        <v>505</v>
      </c>
      <c r="AD24" s="24">
        <v>84</v>
      </c>
      <c r="AE24" s="25">
        <v>86</v>
      </c>
      <c r="AF24" s="25">
        <v>84</v>
      </c>
      <c r="AG24" s="25">
        <v>86</v>
      </c>
      <c r="AH24" s="34">
        <v>105</v>
      </c>
      <c r="AI24" s="35">
        <v>205</v>
      </c>
      <c r="AJ24" s="35">
        <v>186</v>
      </c>
      <c r="AK24" s="35">
        <v>233</v>
      </c>
      <c r="AL24" s="35">
        <v>243</v>
      </c>
      <c r="AM24" s="35">
        <v>251</v>
      </c>
      <c r="AN24" s="35">
        <v>243</v>
      </c>
      <c r="AO24" s="35">
        <v>239</v>
      </c>
      <c r="AP24" s="138">
        <v>236</v>
      </c>
      <c r="AQ24" s="103">
        <v>204</v>
      </c>
      <c r="AR24" s="24">
        <v>69</v>
      </c>
      <c r="AS24" s="25">
        <v>79</v>
      </c>
      <c r="AT24" s="25">
        <v>78</v>
      </c>
      <c r="AU24" s="25">
        <v>94</v>
      </c>
      <c r="AV24" s="34">
        <v>120</v>
      </c>
      <c r="AW24" s="35">
        <v>246</v>
      </c>
      <c r="AX24" s="35">
        <v>241</v>
      </c>
      <c r="AY24" s="35">
        <v>338</v>
      </c>
      <c r="AZ24" s="35">
        <v>363</v>
      </c>
      <c r="BA24" s="35">
        <v>394</v>
      </c>
      <c r="BB24" s="35">
        <v>373</v>
      </c>
      <c r="BC24" s="35">
        <v>377</v>
      </c>
      <c r="BD24" s="138">
        <v>351</v>
      </c>
      <c r="BE24" s="103">
        <v>302</v>
      </c>
      <c r="BF24" s="172">
        <v>0</v>
      </c>
      <c r="BG24" s="172">
        <v>5</v>
      </c>
      <c r="BH24" s="172">
        <v>0</v>
      </c>
      <c r="BI24" s="24">
        <v>146</v>
      </c>
      <c r="BJ24" s="25">
        <v>160</v>
      </c>
      <c r="BK24" s="25">
        <v>151</v>
      </c>
      <c r="BL24" s="25">
        <v>170</v>
      </c>
      <c r="BM24" s="34">
        <v>211</v>
      </c>
      <c r="BN24" s="35">
        <v>419</v>
      </c>
      <c r="BO24" s="35">
        <v>400</v>
      </c>
      <c r="BP24" s="35">
        <v>542</v>
      </c>
      <c r="BQ24" s="35">
        <v>558</v>
      </c>
      <c r="BR24" s="35">
        <v>591</v>
      </c>
      <c r="BS24" s="35">
        <v>557</v>
      </c>
      <c r="BT24" s="35">
        <v>554</v>
      </c>
      <c r="BU24" s="138">
        <v>518</v>
      </c>
      <c r="BV24" s="103">
        <v>485</v>
      </c>
      <c r="BW24" s="24">
        <v>1</v>
      </c>
      <c r="BX24" s="25">
        <v>1</v>
      </c>
      <c r="BY24" s="25">
        <v>1</v>
      </c>
      <c r="BZ24" s="25">
        <v>2</v>
      </c>
      <c r="CA24" s="34">
        <v>4</v>
      </c>
      <c r="CB24" s="35">
        <v>15</v>
      </c>
      <c r="CC24" s="35">
        <v>10</v>
      </c>
      <c r="CD24" s="35">
        <v>12</v>
      </c>
      <c r="CE24" s="35">
        <v>12</v>
      </c>
      <c r="CF24" s="35">
        <v>9</v>
      </c>
      <c r="CG24" s="35">
        <v>14</v>
      </c>
      <c r="CH24" s="35">
        <v>10</v>
      </c>
      <c r="CI24" s="138">
        <v>12</v>
      </c>
      <c r="CJ24" s="103">
        <v>11</v>
      </c>
      <c r="CK24" s="24"/>
      <c r="CL24" s="25"/>
      <c r="CM24" s="25"/>
      <c r="CN24" s="25"/>
      <c r="CO24" s="34"/>
      <c r="CP24" s="35"/>
      <c r="CQ24" s="35"/>
      <c r="CR24" s="35"/>
      <c r="CS24" s="35"/>
      <c r="CT24" s="35"/>
      <c r="CU24" s="35"/>
      <c r="CV24" s="35"/>
      <c r="CW24" s="138"/>
      <c r="CX24" s="162"/>
      <c r="CY24" s="24">
        <v>0</v>
      </c>
      <c r="CZ24" s="25">
        <v>0</v>
      </c>
      <c r="DA24" s="25">
        <v>2</v>
      </c>
      <c r="DB24" s="25">
        <v>1</v>
      </c>
      <c r="DC24" s="34">
        <v>2</v>
      </c>
      <c r="DD24" s="35">
        <v>4</v>
      </c>
      <c r="DE24" s="35">
        <v>4</v>
      </c>
      <c r="DF24" s="35">
        <v>2</v>
      </c>
      <c r="DG24" s="35">
        <v>3</v>
      </c>
      <c r="DH24" s="35">
        <v>2</v>
      </c>
      <c r="DI24" s="35">
        <v>5</v>
      </c>
      <c r="DJ24" s="35">
        <v>3</v>
      </c>
      <c r="DK24" s="138">
        <v>4</v>
      </c>
      <c r="DL24" s="103">
        <v>4</v>
      </c>
      <c r="DM24" s="24"/>
      <c r="DN24" s="25"/>
      <c r="DO24" s="25"/>
      <c r="DP24" s="25"/>
      <c r="DQ24" s="34"/>
      <c r="DR24" s="35"/>
      <c r="DS24" s="35"/>
      <c r="DT24" s="35">
        <v>1</v>
      </c>
      <c r="DU24" s="35">
        <v>0</v>
      </c>
      <c r="DV24" s="35">
        <v>0</v>
      </c>
      <c r="DW24" s="35">
        <v>13</v>
      </c>
      <c r="DX24" s="35">
        <v>1</v>
      </c>
      <c r="DY24" s="138">
        <v>0</v>
      </c>
      <c r="DZ24" s="103">
        <v>0</v>
      </c>
      <c r="EA24" s="24">
        <v>6</v>
      </c>
      <c r="EB24" s="25">
        <v>3</v>
      </c>
      <c r="EC24" s="25">
        <v>8</v>
      </c>
      <c r="ED24" s="25">
        <v>6</v>
      </c>
      <c r="EE24" s="34">
        <v>7</v>
      </c>
      <c r="EF24" s="35">
        <v>13</v>
      </c>
      <c r="EG24" s="35">
        <v>12</v>
      </c>
      <c r="EH24" s="35">
        <v>10</v>
      </c>
      <c r="EI24" s="35">
        <v>14</v>
      </c>
      <c r="EJ24" s="35">
        <v>15</v>
      </c>
      <c r="EK24" s="35">
        <v>10</v>
      </c>
      <c r="EL24" s="35">
        <v>8</v>
      </c>
      <c r="EM24" s="138">
        <v>6</v>
      </c>
      <c r="EN24" s="139"/>
      <c r="EO24" s="139"/>
      <c r="EP24" s="139"/>
      <c r="EQ24" s="139"/>
      <c r="ER24" s="139"/>
      <c r="ES24" s="139"/>
      <c r="ET24" s="139"/>
      <c r="EU24" s="139"/>
      <c r="EV24" s="139"/>
      <c r="EW24" s="139"/>
      <c r="EX24" s="139"/>
      <c r="EY24" s="139"/>
      <c r="EZ24" s="139"/>
      <c r="FA24" s="139"/>
    </row>
    <row r="25" spans="1:157">
      <c r="A25" s="21" t="s">
        <v>42</v>
      </c>
      <c r="B25" s="36">
        <f>SUM(B27:B39)</f>
        <v>22602</v>
      </c>
      <c r="C25" s="36">
        <f t="shared" ref="C25:DM25" si="96">SUM(C27:C39)</f>
        <v>24582</v>
      </c>
      <c r="D25" s="36">
        <f t="shared" si="96"/>
        <v>23606</v>
      </c>
      <c r="E25" s="36">
        <f t="shared" si="96"/>
        <v>26966</v>
      </c>
      <c r="F25" s="36">
        <f t="shared" si="96"/>
        <v>31756</v>
      </c>
      <c r="G25" s="36">
        <f t="shared" si="96"/>
        <v>31882</v>
      </c>
      <c r="H25" s="36">
        <f t="shared" si="96"/>
        <v>33352</v>
      </c>
      <c r="I25" s="36">
        <f t="shared" si="96"/>
        <v>32355</v>
      </c>
      <c r="J25" s="36">
        <f t="shared" ref="J25:K25" si="97">SUM(J27:J39)</f>
        <v>32313</v>
      </c>
      <c r="K25" s="36">
        <f t="shared" si="97"/>
        <v>23506</v>
      </c>
      <c r="L25" s="36">
        <f t="shared" ref="L25:N25" si="98">SUM(L27:L39)</f>
        <v>24258</v>
      </c>
      <c r="M25" s="36">
        <f t="shared" si="98"/>
        <v>33817</v>
      </c>
      <c r="N25" s="126">
        <f t="shared" si="98"/>
        <v>34759</v>
      </c>
      <c r="O25" s="126">
        <f t="shared" ref="O25" si="99">SUM(O27:O39)</f>
        <v>24790</v>
      </c>
      <c r="P25" s="36">
        <f t="shared" si="96"/>
        <v>22602</v>
      </c>
      <c r="Q25" s="36">
        <f t="shared" si="96"/>
        <v>24567</v>
      </c>
      <c r="R25" s="36">
        <f t="shared" si="96"/>
        <v>23397</v>
      </c>
      <c r="S25" s="36">
        <f t="shared" si="96"/>
        <v>26689</v>
      </c>
      <c r="T25" s="36">
        <f t="shared" si="96"/>
        <v>30974</v>
      </c>
      <c r="U25" s="36">
        <f t="shared" si="96"/>
        <v>30991</v>
      </c>
      <c r="V25" s="36">
        <f t="shared" si="96"/>
        <v>32147</v>
      </c>
      <c r="W25" s="36">
        <f t="shared" si="96"/>
        <v>30814</v>
      </c>
      <c r="X25" s="36">
        <f t="shared" ref="X25:Y25" si="100">SUM(X27:X39)</f>
        <v>30732</v>
      </c>
      <c r="Y25" s="36">
        <f t="shared" si="100"/>
        <v>22506</v>
      </c>
      <c r="Z25" s="36">
        <f t="shared" ref="Z25:AB25" si="101">SUM(Z27:Z39)</f>
        <v>23132</v>
      </c>
      <c r="AA25" s="36">
        <f t="shared" si="101"/>
        <v>32166</v>
      </c>
      <c r="AB25" s="126">
        <f t="shared" si="101"/>
        <v>32897</v>
      </c>
      <c r="AC25" s="126">
        <f t="shared" ref="AC25" si="102">SUM(AC27:AC39)</f>
        <v>23355</v>
      </c>
      <c r="AD25" s="36">
        <f t="shared" si="96"/>
        <v>13449</v>
      </c>
      <c r="AE25" s="36">
        <f t="shared" si="96"/>
        <v>14180</v>
      </c>
      <c r="AF25" s="36">
        <f t="shared" si="96"/>
        <v>13219</v>
      </c>
      <c r="AG25" s="36">
        <f t="shared" si="96"/>
        <v>14540</v>
      </c>
      <c r="AH25" s="36">
        <f t="shared" si="96"/>
        <v>15765</v>
      </c>
      <c r="AI25" s="36">
        <f t="shared" si="96"/>
        <v>15579</v>
      </c>
      <c r="AJ25" s="36">
        <f t="shared" si="96"/>
        <v>16118</v>
      </c>
      <c r="AK25" s="36">
        <f t="shared" si="96"/>
        <v>15348</v>
      </c>
      <c r="AL25" s="36">
        <f t="shared" ref="AL25:AM25" si="103">SUM(AL27:AL39)</f>
        <v>15195</v>
      </c>
      <c r="AM25" s="36">
        <f t="shared" si="103"/>
        <v>11111</v>
      </c>
      <c r="AN25" s="36">
        <f t="shared" ref="AN25:AP25" si="104">SUM(AN27:AN39)</f>
        <v>11438</v>
      </c>
      <c r="AO25" s="36">
        <f t="shared" si="104"/>
        <v>15700</v>
      </c>
      <c r="AP25" s="126">
        <f t="shared" si="104"/>
        <v>16014</v>
      </c>
      <c r="AQ25" s="126">
        <f t="shared" ref="AQ25" si="105">SUM(AQ27:AQ39)</f>
        <v>11301</v>
      </c>
      <c r="AR25" s="36">
        <f t="shared" si="96"/>
        <v>9153</v>
      </c>
      <c r="AS25" s="36">
        <f t="shared" si="96"/>
        <v>10402</v>
      </c>
      <c r="AT25" s="36">
        <f t="shared" si="96"/>
        <v>10387</v>
      </c>
      <c r="AU25" s="36">
        <f t="shared" si="96"/>
        <v>12426</v>
      </c>
      <c r="AV25" s="36">
        <f t="shared" si="96"/>
        <v>15991</v>
      </c>
      <c r="AW25" s="36">
        <f t="shared" si="96"/>
        <v>16303</v>
      </c>
      <c r="AX25" s="36">
        <f t="shared" si="96"/>
        <v>17234</v>
      </c>
      <c r="AY25" s="36">
        <f t="shared" si="96"/>
        <v>17007</v>
      </c>
      <c r="AZ25" s="36">
        <f t="shared" ref="AZ25:BA25" si="106">SUM(AZ27:AZ39)</f>
        <v>17118</v>
      </c>
      <c r="BA25" s="36">
        <f t="shared" si="106"/>
        <v>12395</v>
      </c>
      <c r="BB25" s="36">
        <f t="shared" ref="BB25:BD25" si="107">SUM(BB27:BB39)</f>
        <v>12820</v>
      </c>
      <c r="BC25" s="36">
        <f t="shared" si="107"/>
        <v>18117</v>
      </c>
      <c r="BD25" s="126">
        <f t="shared" si="107"/>
        <v>18745</v>
      </c>
      <c r="BE25" s="126">
        <f t="shared" ref="BE25:BF25" si="108">SUM(BE27:BE39)</f>
        <v>13489</v>
      </c>
      <c r="BF25" s="126">
        <f t="shared" si="108"/>
        <v>225</v>
      </c>
      <c r="BG25" s="126">
        <f t="shared" ref="BG25:BH25" si="109">SUM(BG27:BG39)</f>
        <v>2206</v>
      </c>
      <c r="BH25" s="126">
        <f t="shared" si="109"/>
        <v>152</v>
      </c>
      <c r="BI25" s="36">
        <f t="shared" si="96"/>
        <v>19397</v>
      </c>
      <c r="BJ25" s="36">
        <f t="shared" si="96"/>
        <v>20809</v>
      </c>
      <c r="BK25" s="36">
        <f t="shared" si="96"/>
        <v>19576</v>
      </c>
      <c r="BL25" s="36">
        <f t="shared" si="96"/>
        <v>21580</v>
      </c>
      <c r="BM25" s="36">
        <f t="shared" si="96"/>
        <v>24187</v>
      </c>
      <c r="BN25" s="36">
        <f t="shared" si="96"/>
        <v>24127</v>
      </c>
      <c r="BO25" s="36">
        <f t="shared" si="96"/>
        <v>24732</v>
      </c>
      <c r="BP25" s="36">
        <f t="shared" si="96"/>
        <v>23327</v>
      </c>
      <c r="BQ25" s="36">
        <f t="shared" ref="BQ25:BR25" si="110">SUM(BQ27:BQ39)</f>
        <v>23016</v>
      </c>
      <c r="BR25" s="36">
        <f t="shared" si="110"/>
        <v>16659</v>
      </c>
      <c r="BS25" s="36">
        <f t="shared" ref="BS25:BU25" si="111">SUM(BS27:BS39)</f>
        <v>16736</v>
      </c>
      <c r="BT25" s="36">
        <f t="shared" si="111"/>
        <v>22847</v>
      </c>
      <c r="BU25" s="126">
        <f t="shared" si="111"/>
        <v>22917</v>
      </c>
      <c r="BV25" s="126">
        <f t="shared" ref="BV25" si="112">SUM(BV27:BV39)</f>
        <v>15553</v>
      </c>
      <c r="BW25" s="36">
        <f t="shared" si="96"/>
        <v>873</v>
      </c>
      <c r="BX25" s="36">
        <f t="shared" si="96"/>
        <v>996</v>
      </c>
      <c r="BY25" s="36">
        <f t="shared" si="96"/>
        <v>901</v>
      </c>
      <c r="BZ25" s="36">
        <f t="shared" si="96"/>
        <v>1143</v>
      </c>
      <c r="CA25" s="36">
        <f t="shared" si="96"/>
        <v>1492</v>
      </c>
      <c r="CB25" s="36">
        <f t="shared" si="96"/>
        <v>1437</v>
      </c>
      <c r="CC25" s="36">
        <f t="shared" si="96"/>
        <v>1450</v>
      </c>
      <c r="CD25" s="36">
        <f t="shared" si="96"/>
        <v>1454</v>
      </c>
      <c r="CE25" s="36">
        <f t="shared" ref="CE25:CF25" si="113">SUM(CE27:CE39)</f>
        <v>1384</v>
      </c>
      <c r="CF25" s="36">
        <f t="shared" si="113"/>
        <v>987</v>
      </c>
      <c r="CG25" s="36">
        <f t="shared" ref="CG25:CI25" si="114">SUM(CG27:CG39)</f>
        <v>1034</v>
      </c>
      <c r="CH25" s="36">
        <f t="shared" si="114"/>
        <v>1447</v>
      </c>
      <c r="CI25" s="126">
        <f t="shared" si="114"/>
        <v>1564</v>
      </c>
      <c r="CJ25" s="126">
        <f t="shared" ref="CJ25" si="115">SUM(CJ27:CJ39)</f>
        <v>1154</v>
      </c>
      <c r="CK25" s="36">
        <f t="shared" si="96"/>
        <v>76</v>
      </c>
      <c r="CL25" s="36">
        <f t="shared" si="96"/>
        <v>68</v>
      </c>
      <c r="CM25" s="36">
        <f t="shared" si="96"/>
        <v>65</v>
      </c>
      <c r="CN25" s="36">
        <f t="shared" si="96"/>
        <v>67</v>
      </c>
      <c r="CO25" s="36">
        <f t="shared" si="96"/>
        <v>99</v>
      </c>
      <c r="CP25" s="36">
        <f t="shared" si="96"/>
        <v>93</v>
      </c>
      <c r="CQ25" s="36">
        <f t="shared" si="96"/>
        <v>74</v>
      </c>
      <c r="CR25" s="36">
        <f t="shared" si="96"/>
        <v>86</v>
      </c>
      <c r="CS25" s="36">
        <f t="shared" ref="CS25:CT25" si="116">SUM(CS27:CS39)</f>
        <v>38</v>
      </c>
      <c r="CT25" s="36">
        <f t="shared" si="116"/>
        <v>37</v>
      </c>
      <c r="CU25" s="36">
        <f t="shared" ref="CU25" si="117">SUM(CU27:CU39)</f>
        <v>0</v>
      </c>
      <c r="CV25" s="36">
        <f>SUM(CV27:CV39)</f>
        <v>34</v>
      </c>
      <c r="CW25" s="131">
        <f>SUM(CW27:CW39)</f>
        <v>0</v>
      </c>
      <c r="CX25" s="131">
        <f>SUM(CX27:CX39)</f>
        <v>0</v>
      </c>
      <c r="CY25" s="36">
        <f t="shared" si="96"/>
        <v>1314</v>
      </c>
      <c r="CZ25" s="36">
        <f t="shared" si="96"/>
        <v>1496</v>
      </c>
      <c r="DA25" s="36">
        <f t="shared" si="96"/>
        <v>1439</v>
      </c>
      <c r="DB25" s="36">
        <f t="shared" si="96"/>
        <v>1934</v>
      </c>
      <c r="DC25" s="36">
        <f t="shared" si="96"/>
        <v>2742</v>
      </c>
      <c r="DD25" s="36">
        <f t="shared" si="96"/>
        <v>2794</v>
      </c>
      <c r="DE25" s="36">
        <f t="shared" si="96"/>
        <v>3062</v>
      </c>
      <c r="DF25" s="36">
        <f t="shared" si="96"/>
        <v>3096</v>
      </c>
      <c r="DG25" s="36">
        <f t="shared" ref="DG25:DH25" si="118">SUM(DG27:DG39)</f>
        <v>3206</v>
      </c>
      <c r="DH25" s="36">
        <f t="shared" si="118"/>
        <v>2377</v>
      </c>
      <c r="DI25" s="36">
        <f t="shared" ref="DI25:DK25" si="119">SUM(DI27:DI39)</f>
        <v>2637</v>
      </c>
      <c r="DJ25" s="36">
        <f t="shared" si="119"/>
        <v>4084</v>
      </c>
      <c r="DK25" s="126">
        <f t="shared" si="119"/>
        <v>4447</v>
      </c>
      <c r="DL25" s="126">
        <f t="shared" ref="DL25" si="120">SUM(DL27:DL39)</f>
        <v>3661</v>
      </c>
      <c r="DM25" s="36">
        <f t="shared" si="96"/>
        <v>0</v>
      </c>
      <c r="DN25" s="36">
        <f t="shared" ref="DN25:EH25" si="121">SUM(DN27:DN39)</f>
        <v>0</v>
      </c>
      <c r="DO25" s="36">
        <f t="shared" si="121"/>
        <v>0</v>
      </c>
      <c r="DP25" s="36">
        <f t="shared" si="121"/>
        <v>0</v>
      </c>
      <c r="DQ25" s="36">
        <f t="shared" si="121"/>
        <v>0</v>
      </c>
      <c r="DR25" s="36">
        <f t="shared" si="121"/>
        <v>0</v>
      </c>
      <c r="DS25" s="36">
        <f t="shared" si="121"/>
        <v>0</v>
      </c>
      <c r="DT25" s="36">
        <f t="shared" si="121"/>
        <v>114</v>
      </c>
      <c r="DU25" s="36">
        <f t="shared" ref="DU25:DV25" si="122">SUM(DU27:DU39)</f>
        <v>226</v>
      </c>
      <c r="DV25" s="36">
        <f t="shared" si="122"/>
        <v>235</v>
      </c>
      <c r="DW25" s="36">
        <f t="shared" ref="DW25:DY25" si="123">SUM(DW27:DW39)</f>
        <v>292</v>
      </c>
      <c r="DX25" s="36">
        <f t="shared" si="123"/>
        <v>467</v>
      </c>
      <c r="DY25" s="126">
        <f t="shared" si="123"/>
        <v>574</v>
      </c>
      <c r="DZ25" s="126">
        <f t="shared" ref="DZ25" si="124">SUM(DZ27:DZ39)</f>
        <v>404</v>
      </c>
      <c r="EA25" s="36">
        <f t="shared" si="121"/>
        <v>1018</v>
      </c>
      <c r="EB25" s="36">
        <f t="shared" si="121"/>
        <v>1266</v>
      </c>
      <c r="EC25" s="36">
        <f t="shared" si="121"/>
        <v>1481</v>
      </c>
      <c r="ED25" s="36">
        <f t="shared" si="121"/>
        <v>2032</v>
      </c>
      <c r="EE25" s="36">
        <f t="shared" si="121"/>
        <v>2553</v>
      </c>
      <c r="EF25" s="36">
        <f t="shared" si="121"/>
        <v>2633</v>
      </c>
      <c r="EG25" s="36">
        <f t="shared" si="121"/>
        <v>2903</v>
      </c>
      <c r="EH25" s="36">
        <f t="shared" si="121"/>
        <v>2823</v>
      </c>
      <c r="EI25" s="36">
        <f t="shared" ref="EI25:EJ25" si="125">SUM(EI27:EI39)</f>
        <v>2900</v>
      </c>
      <c r="EJ25" s="36">
        <f t="shared" si="125"/>
        <v>2248</v>
      </c>
      <c r="EK25" s="36">
        <f t="shared" ref="EK25:EM25" si="126">SUM(EK27:EK39)</f>
        <v>2433</v>
      </c>
      <c r="EL25" s="36">
        <f t="shared" si="126"/>
        <v>3321</v>
      </c>
      <c r="EM25" s="126">
        <f t="shared" si="126"/>
        <v>3395</v>
      </c>
      <c r="EN25" s="1"/>
      <c r="EO25" s="1"/>
      <c r="EP25" s="1"/>
      <c r="EQ25" s="1"/>
      <c r="ER25" s="1"/>
      <c r="ES25" s="1"/>
      <c r="ET25" s="1"/>
      <c r="EU25" s="1"/>
      <c r="EV25" s="1"/>
      <c r="EW25" s="1"/>
      <c r="EX25" s="1"/>
      <c r="EY25" s="1"/>
      <c r="EZ25" s="1"/>
      <c r="FA25" s="1"/>
    </row>
    <row r="26" spans="1:157">
      <c r="A26" s="21" t="s">
        <v>119</v>
      </c>
      <c r="B26" s="28">
        <f>(B25/B$6)*100</f>
        <v>24.947570586547162</v>
      </c>
      <c r="C26" s="28">
        <f t="shared" ref="C26" si="127">(C25/C$6)*100</f>
        <v>25.298842708135005</v>
      </c>
      <c r="D26" s="28">
        <f t="shared" ref="D26" si="128">(D25/D$6)*100</f>
        <v>24.721948767358565</v>
      </c>
      <c r="E26" s="28">
        <f t="shared" ref="E26" si="129">(E25/E$6)*100</f>
        <v>27.119496349337247</v>
      </c>
      <c r="F26" s="28">
        <f t="shared" ref="F26" si="130">(F25/F$6)*100</f>
        <v>28.637388402921815</v>
      </c>
      <c r="G26" s="28">
        <f t="shared" ref="G26" si="131">(G25/G$6)*100</f>
        <v>28.07601535806122</v>
      </c>
      <c r="H26" s="28">
        <f t="shared" ref="H26" si="132">(H25/H$6)*100</f>
        <v>28.485288465644615</v>
      </c>
      <c r="I26" s="28">
        <f t="shared" ref="I26:J26" si="133">(I25/I$6)*100</f>
        <v>26.849731129257119</v>
      </c>
      <c r="J26" s="28">
        <f t="shared" si="133"/>
        <v>27.310530185856642</v>
      </c>
      <c r="K26" s="28">
        <f t="shared" ref="K26:N26" si="134">(K25/K$6)*100</f>
        <v>22.573055611573661</v>
      </c>
      <c r="L26" s="28">
        <f t="shared" si="134"/>
        <v>23.393380651134084</v>
      </c>
      <c r="M26" s="28">
        <f t="shared" si="134"/>
        <v>28.289748866469239</v>
      </c>
      <c r="N26" s="127">
        <f t="shared" si="134"/>
        <v>29.210716506714622</v>
      </c>
      <c r="O26" s="127">
        <f t="shared" ref="O26" si="135">(O25/O$6)*100</f>
        <v>25.946160931089342</v>
      </c>
      <c r="P26" s="28">
        <f t="shared" ref="P26" si="136">(P25/P$6)*100</f>
        <v>24.947570586547162</v>
      </c>
      <c r="Q26" s="28">
        <f t="shared" ref="Q26" si="137">(Q25/Q$6)*100</f>
        <v>25.408793322783829</v>
      </c>
      <c r="R26" s="28">
        <f t="shared" ref="R26" si="138">(R25/R$6)*100</f>
        <v>24.643466537464978</v>
      </c>
      <c r="S26" s="28">
        <f t="shared" ref="S26" si="139">(S25/S$6)*100</f>
        <v>27.08800633328935</v>
      </c>
      <c r="T26" s="28">
        <f t="shared" ref="T26" si="140">(T25/T$6)*100</f>
        <v>28.304852417070276</v>
      </c>
      <c r="U26" s="28">
        <f t="shared" ref="U26" si="141">(U25/U$6)*100</f>
        <v>27.689324899038631</v>
      </c>
      <c r="V26" s="28">
        <f t="shared" ref="V26" si="142">(V25/V$6)*100</f>
        <v>28.220164157485844</v>
      </c>
      <c r="W26" s="28">
        <f t="shared" ref="W26:X26" si="143">(W25/W$6)*100</f>
        <v>26.18390081830001</v>
      </c>
      <c r="X26" s="28">
        <f t="shared" si="143"/>
        <v>26.641006969728494</v>
      </c>
      <c r="Y26" s="28">
        <f t="shared" ref="Y26:AB26" si="144">(Y25/Y$6)*100</f>
        <v>22.096333968229036</v>
      </c>
      <c r="Z26" s="28">
        <f t="shared" si="144"/>
        <v>22.844840356716077</v>
      </c>
      <c r="AA26" s="28">
        <f t="shared" si="144"/>
        <v>27.641144624903326</v>
      </c>
      <c r="AB26" s="127">
        <f t="shared" si="144"/>
        <v>28.461305532724836</v>
      </c>
      <c r="AC26" s="127">
        <f t="shared" ref="AC26" si="145">(AC25/AC$6)*100</f>
        <v>25.126412049488973</v>
      </c>
      <c r="AD26" s="28">
        <f t="shared" ref="AD26" si="146">(AD25/AD$6)*100</f>
        <v>26.112392989475826</v>
      </c>
      <c r="AE26" s="28">
        <f t="shared" ref="AE26" si="147">(AE25/AE$6)*100</f>
        <v>26.664911571405735</v>
      </c>
      <c r="AF26" s="28">
        <f t="shared" ref="AF26" si="148">(AF25/AF$6)*100</f>
        <v>25.864329178813904</v>
      </c>
      <c r="AG26" s="28">
        <f t="shared" ref="AG26" si="149">(AG25/AG$6)*100</f>
        <v>27.89662516068379</v>
      </c>
      <c r="AH26" s="28">
        <f t="shared" ref="AH26" si="150">(AH25/AH$6)*100</f>
        <v>29.007507175977036</v>
      </c>
      <c r="AI26" s="28">
        <f t="shared" ref="AI26" si="151">(AI25/AI$6)*100</f>
        <v>28.735059760956176</v>
      </c>
      <c r="AJ26" s="28">
        <f t="shared" ref="AJ26" si="152">(AJ25/AJ$6)*100</f>
        <v>29.369533527696795</v>
      </c>
      <c r="AK26" s="28">
        <f t="shared" ref="AK26:AL26" si="153">(AK25/AK$6)*100</f>
        <v>27.667015178281716</v>
      </c>
      <c r="AL26" s="28">
        <f t="shared" si="153"/>
        <v>28.274501777041738</v>
      </c>
      <c r="AM26" s="28">
        <f t="shared" ref="AM26:AP26" si="154">(AM25/AM$6)*100</f>
        <v>23.64998616461974</v>
      </c>
      <c r="AN26" s="28">
        <f t="shared" si="154"/>
        <v>24.499850062117122</v>
      </c>
      <c r="AO26" s="28">
        <f t="shared" si="154"/>
        <v>28.960911992031136</v>
      </c>
      <c r="AP26" s="127">
        <f t="shared" si="154"/>
        <v>29.856812588559922</v>
      </c>
      <c r="AQ26" s="127">
        <f t="shared" ref="AQ26" si="155">(AQ25/AQ$6)*100</f>
        <v>26.42581550333216</v>
      </c>
      <c r="AR26" s="28">
        <f t="shared" ref="AR26" si="156">(AR25/AR$6)*100</f>
        <v>23.412967607073462</v>
      </c>
      <c r="AS26" s="28">
        <f t="shared" ref="AS26" si="157">(AS25/AS$6)*100</f>
        <v>23.647358370464673</v>
      </c>
      <c r="AT26" s="28">
        <f t="shared" ref="AT26" si="158">(AT25/AT$6)*100</f>
        <v>23.406269013227572</v>
      </c>
      <c r="AU26" s="28">
        <f t="shared" ref="AU26" si="159">(AU25/AU$6)*100</f>
        <v>26.263394838627864</v>
      </c>
      <c r="AV26" s="28">
        <f t="shared" ref="AV26" si="160">(AV25/AV$6)*100</f>
        <v>28.281631353683988</v>
      </c>
      <c r="AW26" s="28">
        <f t="shared" ref="AW26" si="161">(AW25/AW$6)*100</f>
        <v>27.473879339400064</v>
      </c>
      <c r="AX26" s="28">
        <f t="shared" ref="AX26" si="162">(AX25/AX$6)*100</f>
        <v>28.151850762847531</v>
      </c>
      <c r="AY26" s="28">
        <f t="shared" ref="AY26:AZ26" si="163">(AY25/AY$6)*100</f>
        <v>26.15254497924035</v>
      </c>
      <c r="AZ26" s="28">
        <f t="shared" si="163"/>
        <v>26.508300297324084</v>
      </c>
      <c r="BA26" s="28">
        <f t="shared" ref="BA26:BD26" si="164">(BA25/BA$6)*100</f>
        <v>21.687779955207169</v>
      </c>
      <c r="BB26" s="28">
        <f t="shared" si="164"/>
        <v>22.487282932818804</v>
      </c>
      <c r="BC26" s="28">
        <f t="shared" si="164"/>
        <v>27.732790423561465</v>
      </c>
      <c r="BD26" s="127">
        <f t="shared" si="164"/>
        <v>28.680498179258851</v>
      </c>
      <c r="BE26" s="127">
        <f t="shared" ref="BE26:BF26" si="165">(BE25/BE$6)*100</f>
        <v>25.557513404952726</v>
      </c>
      <c r="BF26" s="127">
        <f t="shared" si="165"/>
        <v>34.937888198757769</v>
      </c>
      <c r="BG26" s="127">
        <f t="shared" ref="BG26:BH26" si="166">(BG25/BG$6)*100</f>
        <v>50.54995417048579</v>
      </c>
      <c r="BH26" s="127">
        <f t="shared" si="166"/>
        <v>65.517241379310349</v>
      </c>
      <c r="BI26" s="28">
        <f t="shared" ref="BI26" si="167">(BI25/BI$6)*100</f>
        <v>24.22444799680288</v>
      </c>
      <c r="BJ26" s="28">
        <f t="shared" ref="BJ26" si="168">(BJ25/BJ$6)*100</f>
        <v>24.380785002929116</v>
      </c>
      <c r="BK26" s="28">
        <f t="shared" ref="BK26" si="169">(BK25/BK$6)*100</f>
        <v>23.564816486704466</v>
      </c>
      <c r="BL26" s="28">
        <f t="shared" ref="BL26" si="170">(BL25/BL$6)*100</f>
        <v>25.351550109841053</v>
      </c>
      <c r="BM26" s="28">
        <f t="shared" ref="BM26" si="171">(BM25/BM$6)*100</f>
        <v>26.257965759447632</v>
      </c>
      <c r="BN26" s="28">
        <f t="shared" ref="BN26" si="172">(BN25/BN$6)*100</f>
        <v>25.773129800348244</v>
      </c>
      <c r="BO26" s="28">
        <f t="shared" ref="BO26" si="173">(BO25/BO$6)*100</f>
        <v>26.181125284496904</v>
      </c>
      <c r="BP26" s="28">
        <f t="shared" ref="BP26:BQ26" si="174">(BP25/BP$6)*100</f>
        <v>24.080975337827375</v>
      </c>
      <c r="BQ26" s="28">
        <f t="shared" si="174"/>
        <v>24.552233233414761</v>
      </c>
      <c r="BR26" s="28">
        <f t="shared" ref="BR26:BU26" si="175">(BR25/BR$6)*100</f>
        <v>20.201542491268917</v>
      </c>
      <c r="BS26" s="28">
        <f t="shared" si="175"/>
        <v>20.739051773278145</v>
      </c>
      <c r="BT26" s="28">
        <f t="shared" si="175"/>
        <v>25.067202089024939</v>
      </c>
      <c r="BU26" s="127">
        <f t="shared" si="175"/>
        <v>25.678461779799655</v>
      </c>
      <c r="BV26" s="127">
        <f t="shared" ref="BV26" si="176">(BV25/BV$6)*100</f>
        <v>21.593591203176633</v>
      </c>
      <c r="BW26" s="28">
        <f t="shared" ref="BW26" si="177">(BW25/BW$6)*100</f>
        <v>16.166666666666664</v>
      </c>
      <c r="BX26" s="28">
        <f t="shared" ref="BX26" si="178">(BX25/BX$6)*100</f>
        <v>16.930137684854664</v>
      </c>
      <c r="BY26" s="28">
        <f t="shared" ref="BY26" si="179">(BY25/BY$6)*100</f>
        <v>15.383302031756871</v>
      </c>
      <c r="BZ26" s="28">
        <f t="shared" ref="BZ26" si="180">(BZ25/BZ$6)*100</f>
        <v>18.719292499181133</v>
      </c>
      <c r="CA26" s="28">
        <f t="shared" ref="CA26" si="181">(CA25/CA$6)*100</f>
        <v>20.244233378561738</v>
      </c>
      <c r="CB26" s="28">
        <f t="shared" ref="CB26" si="182">(CB25/CB$6)*100</f>
        <v>18.233726684430909</v>
      </c>
      <c r="CC26" s="28">
        <f t="shared" ref="CC26" si="183">(CC25/CC$6)*100</f>
        <v>18.828723542397093</v>
      </c>
      <c r="CD26" s="28">
        <f t="shared" ref="CD26:CE26" si="184">(CD25/CD$6)*100</f>
        <v>17.184729937359648</v>
      </c>
      <c r="CE26" s="28">
        <f t="shared" si="184"/>
        <v>17.082201925450505</v>
      </c>
      <c r="CF26" s="28">
        <f t="shared" ref="CF26:CI26" si="185">(CF25/CF$6)*100</f>
        <v>13.348661076548554</v>
      </c>
      <c r="CG26" s="28">
        <f t="shared" si="185"/>
        <v>13.496932515337424</v>
      </c>
      <c r="CH26" s="28">
        <f t="shared" si="185"/>
        <v>16.620721341603492</v>
      </c>
      <c r="CI26" s="127">
        <f t="shared" si="185"/>
        <v>17.614596238315126</v>
      </c>
      <c r="CJ26" s="127">
        <f t="shared" ref="CJ26" si="186">(CJ25/CJ$6)*100</f>
        <v>14.725022329973203</v>
      </c>
      <c r="CK26" s="28">
        <f t="shared" ref="CK26" si="187">(CK25/CK$6)*100</f>
        <v>7.8350515463917523</v>
      </c>
      <c r="CL26" s="28">
        <f t="shared" ref="CL26" si="188">(CL25/CL$6)*100</f>
        <v>6.3314711359404097</v>
      </c>
      <c r="CM26" s="28">
        <f t="shared" ref="CM26" si="189">(CM25/CM$6)*100</f>
        <v>6.7287784679089029</v>
      </c>
      <c r="CN26" s="28">
        <f t="shared" ref="CN26" si="190">(CN25/CN$6)*100</f>
        <v>6.8437180796731365</v>
      </c>
      <c r="CO26" s="28">
        <f t="shared" ref="CO26" si="191">(CO25/CO$6)*100</f>
        <v>6.9279216235129466</v>
      </c>
      <c r="CP26" s="28">
        <f t="shared" ref="CP26" si="192">(CP25/CP$6)*100</f>
        <v>5.2901023890784984</v>
      </c>
      <c r="CQ26" s="28">
        <f t="shared" ref="CQ26" si="193">(CQ25/CQ$6)*100</f>
        <v>5.4855448480355822</v>
      </c>
      <c r="CR26" s="28">
        <f t="shared" ref="CR26:CS26" si="194">(CR25/CR$6)*100</f>
        <v>5.2216150576806317</v>
      </c>
      <c r="CS26" s="28">
        <f t="shared" si="194"/>
        <v>2.8002947678703021</v>
      </c>
      <c r="CT26" s="28">
        <f t="shared" ref="CT26:CV26" si="195">(CT25/CT$6)*100</f>
        <v>3.5037878787878785</v>
      </c>
      <c r="CU26" s="28">
        <f t="shared" si="195"/>
        <v>0</v>
      </c>
      <c r="CV26" s="28">
        <f t="shared" si="195"/>
        <v>3.0658250676284942</v>
      </c>
      <c r="CW26" s="124">
        <f t="shared" ref="CW26:CX26" si="196">(CW25/CW$6)*100</f>
        <v>0</v>
      </c>
      <c r="CX26" s="124">
        <f t="shared" si="196"/>
        <v>0</v>
      </c>
      <c r="CY26" s="28">
        <f t="shared" ref="CY26" si="197">(CY25/CY$6)*100</f>
        <v>47.317248829672309</v>
      </c>
      <c r="CZ26" s="28">
        <f t="shared" ref="CZ26" si="198">(CZ25/CZ$6)*100</f>
        <v>52.252881592734887</v>
      </c>
      <c r="DA26" s="28">
        <f t="shared" ref="DA26" si="199">(DA25/DA$6)*100</f>
        <v>48.014681348014683</v>
      </c>
      <c r="DB26" s="28">
        <f t="shared" ref="DB26" si="200">(DB25/DB$6)*100</f>
        <v>52.213822894168473</v>
      </c>
      <c r="DC26" s="28">
        <f t="shared" ref="DC26" si="201">(DC25/DC$6)*100</f>
        <v>51.14717403469502</v>
      </c>
      <c r="DD26" s="28">
        <f t="shared" ref="DD26" si="202">(DD25/DD$6)*100</f>
        <v>50.315144966684677</v>
      </c>
      <c r="DE26" s="28">
        <f t="shared" ref="DE26" si="203">(DE25/DE$6)*100</f>
        <v>48.859103239189409</v>
      </c>
      <c r="DF26" s="28">
        <f t="shared" ref="DF26:DG26" si="204">(DF25/DF$6)*100</f>
        <v>46.788574882877434</v>
      </c>
      <c r="DG26" s="28">
        <f t="shared" si="204"/>
        <v>45.721620079863087</v>
      </c>
      <c r="DH26" s="28">
        <f t="shared" ref="DH26:DK26" si="205">(DH25/DH$6)*100</f>
        <v>38.450339695891294</v>
      </c>
      <c r="DI26" s="28">
        <f t="shared" si="205"/>
        <v>40.284142988084326</v>
      </c>
      <c r="DJ26" s="28">
        <f t="shared" si="205"/>
        <v>46.615683141193927</v>
      </c>
      <c r="DK26" s="127">
        <f t="shared" si="205"/>
        <v>47.449850618864701</v>
      </c>
      <c r="DL26" s="127">
        <f t="shared" ref="DL26" si="206">(DL25/DL$6)*100</f>
        <v>53.727619606692102</v>
      </c>
      <c r="DM26" s="28" t="e">
        <f t="shared" ref="DM26" si="207">(DM25/DM$6)*100</f>
        <v>#DIV/0!</v>
      </c>
      <c r="DN26" s="28" t="e">
        <f t="shared" ref="DN26" si="208">(DN25/DN$6)*100</f>
        <v>#DIV/0!</v>
      </c>
      <c r="DO26" s="28" t="e">
        <f t="shared" ref="DO26" si="209">(DO25/DO$6)*100</f>
        <v>#DIV/0!</v>
      </c>
      <c r="DP26" s="28" t="e">
        <f t="shared" ref="DP26" si="210">(DP25/DP$6)*100</f>
        <v>#DIV/0!</v>
      </c>
      <c r="DQ26" s="28" t="e">
        <f t="shared" ref="DQ26" si="211">(DQ25/DQ$6)*100</f>
        <v>#DIV/0!</v>
      </c>
      <c r="DR26" s="28" t="e">
        <f t="shared" ref="DR26" si="212">(DR25/DR$6)*100</f>
        <v>#DIV/0!</v>
      </c>
      <c r="DS26" s="28" t="e">
        <f t="shared" ref="DS26" si="213">(DS25/DS$6)*100</f>
        <v>#DIV/0!</v>
      </c>
      <c r="DT26" s="28">
        <f t="shared" ref="DT26:DU26" si="214">(DT25/DT$6)*100</f>
        <v>56.157635467980292</v>
      </c>
      <c r="DU26" s="28">
        <f t="shared" si="214"/>
        <v>31.215469613259668</v>
      </c>
      <c r="DV26" s="28">
        <f t="shared" ref="DV26:DY26" si="215">(DV25/DV$6)*100</f>
        <v>31.25</v>
      </c>
      <c r="DW26" s="28">
        <f t="shared" si="215"/>
        <v>30.353430353430355</v>
      </c>
      <c r="DX26" s="28">
        <f t="shared" si="215"/>
        <v>41.659232827832291</v>
      </c>
      <c r="DY26" s="127">
        <f t="shared" si="215"/>
        <v>43.783371472158656</v>
      </c>
      <c r="DZ26" s="127">
        <f t="shared" ref="DZ26" si="216">(DZ25/DZ$6)*100</f>
        <v>39.10939012584705</v>
      </c>
      <c r="EA26" s="28">
        <f t="shared" ref="EA26" si="217">(EA25/EA$6)*100</f>
        <v>43.337590464027251</v>
      </c>
      <c r="EB26" s="28">
        <f t="shared" ref="EB26" si="218">(EB25/EB$6)*100</f>
        <v>48.861443458124278</v>
      </c>
      <c r="EC26" s="28">
        <f t="shared" ref="EC26" si="219">(EC25/EC$6)*100</f>
        <v>49.121061359867326</v>
      </c>
      <c r="ED26" s="28">
        <f t="shared" ref="ED26" si="220">(ED25/ED$6)*100</f>
        <v>56.5386755703951</v>
      </c>
      <c r="EE26" s="28">
        <f t="shared" ref="EE26" si="221">(EE25/EE$6)*100</f>
        <v>55.669428696031396</v>
      </c>
      <c r="EF26" s="28">
        <f t="shared" ref="EF26" si="222">(EF25/EF$6)*100</f>
        <v>53.988107443100262</v>
      </c>
      <c r="EG26" s="28">
        <f t="shared" ref="EG26" si="223">(EG25/EG$6)*100</f>
        <v>52.955125866472088</v>
      </c>
      <c r="EH26" s="28">
        <f t="shared" ref="EH26:EI26" si="224">(EH25/EH$6)*100</f>
        <v>51.021145852159769</v>
      </c>
      <c r="EI26" s="28">
        <f t="shared" si="224"/>
        <v>50.216450216450212</v>
      </c>
      <c r="EJ26" s="28">
        <f t="shared" ref="EJ26:EM26" si="225">(EJ25/EJ$6)*100</f>
        <v>44.409324377716317</v>
      </c>
      <c r="EK26" s="28">
        <f t="shared" si="225"/>
        <v>45.139146567717994</v>
      </c>
      <c r="EL26" s="28">
        <f t="shared" si="225"/>
        <v>50.022593764121105</v>
      </c>
      <c r="EM26" s="127">
        <f t="shared" si="225"/>
        <v>50.095912645713447</v>
      </c>
      <c r="EN26" s="1"/>
      <c r="EO26" s="1"/>
      <c r="EP26" s="1"/>
      <c r="EQ26" s="1"/>
      <c r="ER26" s="1"/>
      <c r="ES26" s="1"/>
      <c r="ET26" s="1"/>
      <c r="EU26" s="1"/>
      <c r="EV26" s="1"/>
      <c r="EW26" s="1"/>
      <c r="EX26" s="1"/>
      <c r="EY26" s="1"/>
      <c r="EZ26" s="1"/>
      <c r="FA26" s="1"/>
    </row>
    <row r="27" spans="1:157">
      <c r="A27" s="18" t="s">
        <v>43</v>
      </c>
      <c r="B27" s="18"/>
      <c r="C27" s="30">
        <v>9</v>
      </c>
      <c r="D27" s="30">
        <v>6</v>
      </c>
      <c r="E27" s="30">
        <v>11</v>
      </c>
      <c r="F27" s="18">
        <v>20</v>
      </c>
      <c r="G27" s="31">
        <v>18</v>
      </c>
      <c r="H27" s="31">
        <v>23</v>
      </c>
      <c r="I27" s="31">
        <v>23</v>
      </c>
      <c r="J27" s="31">
        <v>24</v>
      </c>
      <c r="K27" s="31">
        <v>10</v>
      </c>
      <c r="L27" s="31">
        <v>0</v>
      </c>
      <c r="M27" s="31">
        <v>11</v>
      </c>
      <c r="N27" s="125">
        <v>12</v>
      </c>
      <c r="O27" s="103"/>
      <c r="P27" s="18"/>
      <c r="Q27" s="30">
        <v>9</v>
      </c>
      <c r="R27" s="30">
        <v>6</v>
      </c>
      <c r="S27" s="30">
        <v>11</v>
      </c>
      <c r="T27" s="18">
        <v>20</v>
      </c>
      <c r="U27" s="31">
        <v>17</v>
      </c>
      <c r="V27" s="31">
        <v>23</v>
      </c>
      <c r="W27" s="31">
        <v>23</v>
      </c>
      <c r="X27" s="31">
        <v>24</v>
      </c>
      <c r="Y27" s="31">
        <v>9</v>
      </c>
      <c r="Z27" s="125">
        <v>0</v>
      </c>
      <c r="AA27" s="31">
        <v>11</v>
      </c>
      <c r="AB27" s="125">
        <v>12</v>
      </c>
      <c r="AC27" s="103"/>
      <c r="AD27" s="18"/>
      <c r="AE27" s="30">
        <v>3</v>
      </c>
      <c r="AF27" s="30">
        <v>1</v>
      </c>
      <c r="AG27" s="30">
        <v>3</v>
      </c>
      <c r="AH27" s="18">
        <v>10</v>
      </c>
      <c r="AI27" s="31">
        <v>8</v>
      </c>
      <c r="AJ27" s="31">
        <v>11</v>
      </c>
      <c r="AK27" s="31">
        <v>11</v>
      </c>
      <c r="AL27" s="31">
        <v>13</v>
      </c>
      <c r="AM27" s="31">
        <v>5</v>
      </c>
      <c r="AN27" s="31"/>
      <c r="AO27" s="31">
        <v>7</v>
      </c>
      <c r="AP27" s="125">
        <v>7</v>
      </c>
      <c r="AQ27" s="103"/>
      <c r="AR27" s="18"/>
      <c r="AS27" s="30">
        <v>6</v>
      </c>
      <c r="AT27" s="30">
        <v>5</v>
      </c>
      <c r="AU27" s="30">
        <v>8</v>
      </c>
      <c r="AV27" s="18">
        <v>10</v>
      </c>
      <c r="AW27" s="31">
        <v>10</v>
      </c>
      <c r="AX27" s="31">
        <v>12</v>
      </c>
      <c r="AY27" s="31">
        <v>12</v>
      </c>
      <c r="AZ27" s="31">
        <v>11</v>
      </c>
      <c r="BA27" s="31">
        <v>5</v>
      </c>
      <c r="BB27" s="31">
        <v>0</v>
      </c>
      <c r="BC27" s="31">
        <v>4</v>
      </c>
      <c r="BD27" s="125">
        <v>5</v>
      </c>
      <c r="BE27" s="103"/>
      <c r="BF27" s="171"/>
      <c r="BG27" s="171"/>
      <c r="BH27" s="171"/>
      <c r="BI27" s="18"/>
      <c r="BJ27" s="30">
        <v>9</v>
      </c>
      <c r="BK27" s="30">
        <v>6</v>
      </c>
      <c r="BL27" s="30">
        <v>11</v>
      </c>
      <c r="BM27" s="18">
        <v>17</v>
      </c>
      <c r="BN27" s="31">
        <v>14</v>
      </c>
      <c r="BO27" s="31">
        <v>17</v>
      </c>
      <c r="BP27" s="31">
        <v>18</v>
      </c>
      <c r="BQ27" s="31">
        <v>19</v>
      </c>
      <c r="BR27" s="31">
        <v>8</v>
      </c>
      <c r="BS27" s="31"/>
      <c r="BT27" s="31">
        <v>10</v>
      </c>
      <c r="BU27" s="125">
        <v>10</v>
      </c>
      <c r="BV27" s="103"/>
      <c r="BW27" s="18"/>
      <c r="BX27" s="30">
        <v>0</v>
      </c>
      <c r="BY27" s="30">
        <v>0</v>
      </c>
      <c r="BZ27" s="30">
        <v>0</v>
      </c>
      <c r="CA27" s="18">
        <v>1</v>
      </c>
      <c r="CB27" s="31">
        <v>1</v>
      </c>
      <c r="CC27" s="31">
        <v>1</v>
      </c>
      <c r="CD27" s="31">
        <v>0</v>
      </c>
      <c r="CE27" s="31">
        <v>1</v>
      </c>
      <c r="CF27" s="31">
        <v>0</v>
      </c>
      <c r="CG27" s="31"/>
      <c r="CH27" s="31">
        <v>1</v>
      </c>
      <c r="CI27" s="125">
        <v>1</v>
      </c>
      <c r="CJ27" s="103"/>
      <c r="CK27" s="18"/>
      <c r="CL27" s="30"/>
      <c r="CM27" s="30"/>
      <c r="CN27" s="30"/>
      <c r="CP27" s="31"/>
      <c r="CQ27" s="31"/>
      <c r="CR27" s="31"/>
      <c r="CS27" s="31"/>
      <c r="CT27" s="31"/>
      <c r="CU27" s="31"/>
      <c r="CV27" s="31"/>
      <c r="CW27" s="128"/>
      <c r="CX27" s="31"/>
      <c r="CY27" s="18"/>
      <c r="CZ27" s="30">
        <v>0</v>
      </c>
      <c r="DA27" s="30">
        <v>0</v>
      </c>
      <c r="DB27" s="30">
        <v>0</v>
      </c>
      <c r="DC27" s="18">
        <v>0</v>
      </c>
      <c r="DD27" s="31">
        <v>0</v>
      </c>
      <c r="DE27" s="31">
        <v>0</v>
      </c>
      <c r="DF27" s="31">
        <v>0</v>
      </c>
      <c r="DG27" s="31">
        <v>1</v>
      </c>
      <c r="DH27" s="31"/>
      <c r="DI27" s="125">
        <v>0</v>
      </c>
      <c r="DJ27" s="31">
        <v>0</v>
      </c>
      <c r="DK27" s="125">
        <v>0</v>
      </c>
      <c r="DL27" s="103"/>
      <c r="DM27" s="18"/>
      <c r="DN27" s="30"/>
      <c r="DO27" s="30"/>
      <c r="DP27" s="30"/>
      <c r="DR27" s="31"/>
      <c r="DS27" s="31"/>
      <c r="DT27" s="31">
        <v>0</v>
      </c>
      <c r="DU27" s="31">
        <v>0</v>
      </c>
      <c r="DV27" s="31">
        <v>0</v>
      </c>
      <c r="DW27" s="31"/>
      <c r="DX27" s="31">
        <v>0</v>
      </c>
      <c r="DY27" s="125">
        <v>0</v>
      </c>
      <c r="DZ27" s="103"/>
      <c r="EA27" s="18"/>
      <c r="EB27" s="30">
        <v>0</v>
      </c>
      <c r="EC27" s="30">
        <v>0</v>
      </c>
      <c r="ED27" s="30">
        <v>0</v>
      </c>
      <c r="EE27" s="18">
        <v>2</v>
      </c>
      <c r="EF27" s="31">
        <v>2</v>
      </c>
      <c r="EG27" s="31">
        <v>5</v>
      </c>
      <c r="EH27" s="31">
        <v>5</v>
      </c>
      <c r="EI27" s="31">
        <v>3</v>
      </c>
      <c r="EJ27" s="31">
        <v>1</v>
      </c>
      <c r="EK27" s="31"/>
      <c r="EL27" s="31">
        <v>0</v>
      </c>
      <c r="EM27" s="125">
        <v>1</v>
      </c>
      <c r="EN27" s="1"/>
      <c r="EO27" s="1"/>
      <c r="EP27" s="1"/>
      <c r="EQ27" s="1"/>
      <c r="ER27" s="1"/>
      <c r="ES27" s="1"/>
      <c r="ET27" s="1"/>
      <c r="EU27" s="1"/>
      <c r="EV27" s="1"/>
      <c r="EW27" s="1"/>
      <c r="EX27" s="1"/>
      <c r="EY27" s="1"/>
      <c r="EZ27" s="1"/>
      <c r="FA27" s="1"/>
    </row>
    <row r="28" spans="1:157">
      <c r="A28" s="39" t="s">
        <v>44</v>
      </c>
      <c r="B28" s="18">
        <v>1710</v>
      </c>
      <c r="C28" s="30">
        <v>1872</v>
      </c>
      <c r="D28" s="30">
        <v>1854</v>
      </c>
      <c r="E28" s="30">
        <v>1975</v>
      </c>
      <c r="F28" s="18">
        <v>2311</v>
      </c>
      <c r="G28" s="31">
        <v>2460</v>
      </c>
      <c r="H28" s="31">
        <v>2560</v>
      </c>
      <c r="I28" s="31">
        <v>2490</v>
      </c>
      <c r="J28" s="31">
        <v>2579</v>
      </c>
      <c r="K28" s="31">
        <v>603</v>
      </c>
      <c r="L28" s="31">
        <v>615</v>
      </c>
      <c r="M28" s="31">
        <v>2551</v>
      </c>
      <c r="N28" s="125">
        <v>2495</v>
      </c>
      <c r="O28" s="103">
        <v>2385</v>
      </c>
      <c r="P28" s="18">
        <v>1710</v>
      </c>
      <c r="Q28" s="30">
        <v>1870</v>
      </c>
      <c r="R28" s="30">
        <v>1845</v>
      </c>
      <c r="S28" s="30">
        <v>1954</v>
      </c>
      <c r="T28" s="18">
        <v>2281</v>
      </c>
      <c r="U28" s="31">
        <v>2427</v>
      </c>
      <c r="V28" s="31">
        <v>2510</v>
      </c>
      <c r="W28" s="31">
        <v>2436</v>
      </c>
      <c r="X28" s="31">
        <v>2499</v>
      </c>
      <c r="Y28" s="31">
        <v>592</v>
      </c>
      <c r="Z28" s="31">
        <v>595</v>
      </c>
      <c r="AA28" s="31">
        <v>2498</v>
      </c>
      <c r="AB28" s="125">
        <v>2413</v>
      </c>
      <c r="AC28" s="103">
        <v>2293</v>
      </c>
      <c r="AD28" s="18">
        <v>962</v>
      </c>
      <c r="AE28" s="30">
        <v>1007</v>
      </c>
      <c r="AF28" s="30">
        <v>986</v>
      </c>
      <c r="AG28" s="30">
        <v>1024</v>
      </c>
      <c r="AH28" s="18">
        <v>1112</v>
      </c>
      <c r="AI28" s="31">
        <v>1190</v>
      </c>
      <c r="AJ28" s="31">
        <v>1218</v>
      </c>
      <c r="AK28" s="31">
        <v>1153</v>
      </c>
      <c r="AL28" s="31">
        <v>1202</v>
      </c>
      <c r="AM28" s="31">
        <v>284</v>
      </c>
      <c r="AN28" s="31">
        <v>297</v>
      </c>
      <c r="AO28" s="31">
        <v>1179</v>
      </c>
      <c r="AP28" s="125">
        <v>1148</v>
      </c>
      <c r="AQ28" s="103">
        <v>1085</v>
      </c>
      <c r="AR28" s="18">
        <v>748</v>
      </c>
      <c r="AS28" s="30">
        <v>865</v>
      </c>
      <c r="AT28" s="30">
        <v>868</v>
      </c>
      <c r="AU28" s="30">
        <v>951</v>
      </c>
      <c r="AV28" s="18">
        <v>1199</v>
      </c>
      <c r="AW28" s="31">
        <v>1270</v>
      </c>
      <c r="AX28" s="31">
        <v>1342</v>
      </c>
      <c r="AY28" s="31">
        <v>1337</v>
      </c>
      <c r="AZ28" s="31">
        <v>1377</v>
      </c>
      <c r="BA28" s="31">
        <v>319</v>
      </c>
      <c r="BB28" s="31">
        <v>318</v>
      </c>
      <c r="BC28" s="31">
        <v>1372</v>
      </c>
      <c r="BD28" s="125">
        <v>1347</v>
      </c>
      <c r="BE28" s="103">
        <v>1300</v>
      </c>
      <c r="BF28" s="171">
        <v>25</v>
      </c>
      <c r="BG28" s="171">
        <v>92</v>
      </c>
      <c r="BH28" s="171">
        <v>5</v>
      </c>
      <c r="BI28" s="18">
        <v>1455</v>
      </c>
      <c r="BJ28" s="30">
        <v>1567</v>
      </c>
      <c r="BK28" s="30">
        <v>1553</v>
      </c>
      <c r="BL28" s="30">
        <v>1616</v>
      </c>
      <c r="BM28" s="18">
        <v>1862</v>
      </c>
      <c r="BN28" s="31">
        <v>1977</v>
      </c>
      <c r="BO28" s="31">
        <v>2031</v>
      </c>
      <c r="BP28" s="31">
        <v>1971</v>
      </c>
      <c r="BQ28" s="31">
        <v>1985</v>
      </c>
      <c r="BR28" s="31">
        <v>439</v>
      </c>
      <c r="BS28" s="31">
        <v>433</v>
      </c>
      <c r="BT28" s="31">
        <v>1951</v>
      </c>
      <c r="BU28" s="125">
        <v>1884</v>
      </c>
      <c r="BV28" s="103">
        <v>1807</v>
      </c>
      <c r="BW28" s="18">
        <v>68</v>
      </c>
      <c r="BX28" s="30">
        <v>66</v>
      </c>
      <c r="BY28" s="30">
        <v>73</v>
      </c>
      <c r="BZ28" s="30">
        <v>77</v>
      </c>
      <c r="CA28" s="18">
        <v>89</v>
      </c>
      <c r="CB28" s="31">
        <v>92</v>
      </c>
      <c r="CC28" s="31">
        <v>99</v>
      </c>
      <c r="CD28" s="31">
        <v>90</v>
      </c>
      <c r="CE28" s="31">
        <v>91</v>
      </c>
      <c r="CF28" s="31">
        <v>30</v>
      </c>
      <c r="CG28" s="31">
        <v>24</v>
      </c>
      <c r="CH28" s="31">
        <v>95</v>
      </c>
      <c r="CI28" s="125">
        <v>88</v>
      </c>
      <c r="CJ28" s="103">
        <v>86</v>
      </c>
      <c r="CK28" s="18"/>
      <c r="CL28" s="30"/>
      <c r="CM28" s="30"/>
      <c r="CN28" s="30"/>
      <c r="CP28" s="31"/>
      <c r="CQ28" s="31"/>
      <c r="CR28" s="31"/>
      <c r="CS28" s="31"/>
      <c r="CT28" s="31"/>
      <c r="CU28" s="31"/>
      <c r="CV28" s="31"/>
      <c r="CW28" s="128"/>
      <c r="CX28" s="31"/>
      <c r="CY28" s="18">
        <v>132</v>
      </c>
      <c r="CZ28" s="30">
        <v>126</v>
      </c>
      <c r="DA28" s="30">
        <v>145</v>
      </c>
      <c r="DB28" s="30">
        <v>172</v>
      </c>
      <c r="DC28" s="18">
        <v>210</v>
      </c>
      <c r="DD28" s="31">
        <v>227</v>
      </c>
      <c r="DE28" s="31">
        <v>244</v>
      </c>
      <c r="DF28" s="31">
        <v>244</v>
      </c>
      <c r="DG28" s="31">
        <v>269</v>
      </c>
      <c r="DH28" s="31">
        <v>56</v>
      </c>
      <c r="DI28" s="31">
        <v>60</v>
      </c>
      <c r="DJ28" s="31">
        <v>242</v>
      </c>
      <c r="DK28" s="125">
        <v>241</v>
      </c>
      <c r="DL28" s="103">
        <v>247</v>
      </c>
      <c r="DM28" s="18"/>
      <c r="DN28" s="30"/>
      <c r="DO28" s="30"/>
      <c r="DP28" s="30"/>
      <c r="DR28" s="31"/>
      <c r="DS28" s="31"/>
      <c r="DT28" s="31">
        <v>0</v>
      </c>
      <c r="DU28" s="31">
        <v>14</v>
      </c>
      <c r="DV28" s="31">
        <v>3</v>
      </c>
      <c r="DW28" s="31">
        <v>8</v>
      </c>
      <c r="DX28" s="31">
        <v>42</v>
      </c>
      <c r="DY28" s="125">
        <v>31</v>
      </c>
      <c r="DZ28" s="103">
        <v>31</v>
      </c>
      <c r="EA28" s="18">
        <v>55</v>
      </c>
      <c r="EB28" s="30">
        <v>111</v>
      </c>
      <c r="EC28" s="30">
        <v>74</v>
      </c>
      <c r="ED28" s="30">
        <v>89</v>
      </c>
      <c r="EE28" s="18">
        <v>120</v>
      </c>
      <c r="EF28" s="31">
        <v>131</v>
      </c>
      <c r="EG28" s="31">
        <v>136</v>
      </c>
      <c r="EH28" s="31">
        <v>131</v>
      </c>
      <c r="EI28" s="31">
        <v>140</v>
      </c>
      <c r="EJ28" s="31">
        <v>64</v>
      </c>
      <c r="EK28" s="31">
        <v>70</v>
      </c>
      <c r="EL28" s="31">
        <v>168</v>
      </c>
      <c r="EM28" s="125">
        <v>169</v>
      </c>
      <c r="EN28" s="1"/>
      <c r="EO28" s="1"/>
      <c r="EP28" s="1"/>
      <c r="EQ28" s="1"/>
      <c r="ER28" s="1"/>
      <c r="ES28" s="1"/>
      <c r="ET28" s="1"/>
      <c r="EU28" s="1"/>
      <c r="EV28" s="1"/>
      <c r="EW28" s="1"/>
      <c r="EX28" s="1"/>
      <c r="EY28" s="1"/>
      <c r="EZ28" s="1"/>
      <c r="FA28" s="1"/>
    </row>
    <row r="29" spans="1:157">
      <c r="A29" s="39" t="s">
        <v>45</v>
      </c>
      <c r="B29" s="18">
        <v>12806</v>
      </c>
      <c r="C29" s="30">
        <v>13725</v>
      </c>
      <c r="D29" s="30">
        <v>11951</v>
      </c>
      <c r="E29" s="30">
        <v>14743</v>
      </c>
      <c r="F29" s="18">
        <v>18783</v>
      </c>
      <c r="G29" s="31">
        <v>18736</v>
      </c>
      <c r="H29" s="31">
        <v>19399</v>
      </c>
      <c r="I29" s="31">
        <v>18976</v>
      </c>
      <c r="J29" s="31">
        <v>18425</v>
      </c>
      <c r="K29" s="31">
        <v>13411</v>
      </c>
      <c r="L29" s="31">
        <v>14148</v>
      </c>
      <c r="M29" s="31">
        <v>19699</v>
      </c>
      <c r="N29" s="125">
        <v>20677</v>
      </c>
      <c r="O29" s="103">
        <v>16784</v>
      </c>
      <c r="P29" s="18">
        <v>12806</v>
      </c>
      <c r="Q29" s="30">
        <v>13725</v>
      </c>
      <c r="R29" s="30">
        <v>11784</v>
      </c>
      <c r="S29" s="30">
        <v>14537</v>
      </c>
      <c r="T29" s="18">
        <v>18127</v>
      </c>
      <c r="U29" s="31">
        <v>18017</v>
      </c>
      <c r="V29" s="31">
        <v>18484</v>
      </c>
      <c r="W29" s="31">
        <v>17781</v>
      </c>
      <c r="X29" s="31">
        <v>17184</v>
      </c>
      <c r="Y29" s="31">
        <v>12654</v>
      </c>
      <c r="Z29" s="31">
        <v>13247</v>
      </c>
      <c r="AA29" s="31">
        <v>18397</v>
      </c>
      <c r="AB29" s="125">
        <v>19256</v>
      </c>
      <c r="AC29" s="103">
        <v>15672</v>
      </c>
      <c r="AD29" s="18">
        <v>7828</v>
      </c>
      <c r="AE29" s="30">
        <v>8175</v>
      </c>
      <c r="AF29" s="30">
        <v>6922</v>
      </c>
      <c r="AG29" s="30">
        <v>8043</v>
      </c>
      <c r="AH29" s="18">
        <v>9276</v>
      </c>
      <c r="AI29" s="31">
        <v>9047</v>
      </c>
      <c r="AJ29" s="31">
        <v>9193</v>
      </c>
      <c r="AK29" s="31">
        <v>8865</v>
      </c>
      <c r="AL29" s="31">
        <v>8488</v>
      </c>
      <c r="AM29" s="31">
        <v>6204</v>
      </c>
      <c r="AN29" s="31">
        <v>6472</v>
      </c>
      <c r="AO29" s="31">
        <v>8934</v>
      </c>
      <c r="AP29" s="125">
        <v>9306</v>
      </c>
      <c r="AQ29" s="103">
        <v>7492</v>
      </c>
      <c r="AR29" s="18">
        <v>4978</v>
      </c>
      <c r="AS29" s="30">
        <v>5550</v>
      </c>
      <c r="AT29" s="30">
        <v>5029</v>
      </c>
      <c r="AU29" s="30">
        <v>6700</v>
      </c>
      <c r="AV29" s="18">
        <v>9507</v>
      </c>
      <c r="AW29" s="31">
        <v>9689</v>
      </c>
      <c r="AX29" s="31">
        <v>10206</v>
      </c>
      <c r="AY29" s="31">
        <v>10111</v>
      </c>
      <c r="AZ29" s="31">
        <v>9937</v>
      </c>
      <c r="BA29" s="31">
        <v>7207</v>
      </c>
      <c r="BB29" s="31">
        <v>7676</v>
      </c>
      <c r="BC29" s="31">
        <v>10765</v>
      </c>
      <c r="BD29" s="125">
        <v>11371</v>
      </c>
      <c r="BE29" s="103">
        <v>9292</v>
      </c>
      <c r="BF29" s="171">
        <v>107</v>
      </c>
      <c r="BG29" s="171">
        <v>1727</v>
      </c>
      <c r="BH29" s="171">
        <v>88</v>
      </c>
      <c r="BI29" s="18">
        <v>10503</v>
      </c>
      <c r="BJ29" s="30">
        <v>10998</v>
      </c>
      <c r="BK29" s="30">
        <v>9379</v>
      </c>
      <c r="BL29" s="30">
        <v>11126</v>
      </c>
      <c r="BM29" s="18">
        <v>13272</v>
      </c>
      <c r="BN29" s="31">
        <v>13052</v>
      </c>
      <c r="BO29" s="31">
        <v>13156</v>
      </c>
      <c r="BP29" s="31">
        <v>12376</v>
      </c>
      <c r="BQ29" s="31">
        <v>11774</v>
      </c>
      <c r="BR29" s="31">
        <v>8603</v>
      </c>
      <c r="BS29" s="31">
        <v>8706</v>
      </c>
      <c r="BT29" s="31">
        <v>11734</v>
      </c>
      <c r="BU29" s="125">
        <v>11989</v>
      </c>
      <c r="BV29" s="103">
        <v>9500</v>
      </c>
      <c r="BW29" s="18">
        <v>670</v>
      </c>
      <c r="BX29" s="30">
        <v>777</v>
      </c>
      <c r="BY29" s="30">
        <v>650</v>
      </c>
      <c r="BZ29" s="30">
        <v>873</v>
      </c>
      <c r="CA29" s="18">
        <v>1202</v>
      </c>
      <c r="CB29" s="31">
        <v>1149</v>
      </c>
      <c r="CC29" s="31">
        <v>1155</v>
      </c>
      <c r="CD29" s="31">
        <v>1184</v>
      </c>
      <c r="CE29" s="31">
        <v>1115</v>
      </c>
      <c r="CF29" s="31">
        <v>791</v>
      </c>
      <c r="CG29" s="31">
        <v>837</v>
      </c>
      <c r="CH29" s="31">
        <v>1123</v>
      </c>
      <c r="CI29" s="125">
        <v>1235</v>
      </c>
      <c r="CJ29" s="103">
        <v>997</v>
      </c>
      <c r="CK29" s="18">
        <v>76</v>
      </c>
      <c r="CL29" s="30">
        <v>68</v>
      </c>
      <c r="CM29" s="30">
        <v>65</v>
      </c>
      <c r="CN29" s="30">
        <v>67</v>
      </c>
      <c r="CO29" s="18">
        <v>99</v>
      </c>
      <c r="CP29" s="31">
        <v>93</v>
      </c>
      <c r="CQ29" s="31">
        <v>74</v>
      </c>
      <c r="CR29" s="31">
        <v>86</v>
      </c>
      <c r="CS29" s="31">
        <v>38</v>
      </c>
      <c r="CT29" s="31">
        <v>37</v>
      </c>
      <c r="CU29" s="31"/>
      <c r="CV29" s="31">
        <v>34</v>
      </c>
      <c r="CW29" s="128"/>
      <c r="CX29" s="31"/>
      <c r="CY29" s="18">
        <v>908</v>
      </c>
      <c r="CZ29" s="30">
        <v>1068</v>
      </c>
      <c r="DA29" s="30">
        <v>946</v>
      </c>
      <c r="DB29" s="30">
        <v>1342</v>
      </c>
      <c r="DC29" s="18">
        <v>2032</v>
      </c>
      <c r="DD29" s="31">
        <v>2109</v>
      </c>
      <c r="DE29" s="31">
        <v>2319</v>
      </c>
      <c r="DF29" s="31">
        <v>2342</v>
      </c>
      <c r="DG29" s="31">
        <v>2379</v>
      </c>
      <c r="DH29" s="31">
        <v>1880</v>
      </c>
      <c r="DI29" s="31">
        <v>2141</v>
      </c>
      <c r="DJ29" s="31">
        <v>3190</v>
      </c>
      <c r="DK29" s="125">
        <v>3532</v>
      </c>
      <c r="DL29" s="103">
        <v>3012</v>
      </c>
      <c r="DM29" s="18"/>
      <c r="DN29" s="30"/>
      <c r="DO29" s="30"/>
      <c r="DP29" s="30"/>
      <c r="DR29" s="31"/>
      <c r="DS29" s="31"/>
      <c r="DT29" s="31">
        <v>87</v>
      </c>
      <c r="DU29" s="31">
        <v>121</v>
      </c>
      <c r="DV29" s="31">
        <v>120</v>
      </c>
      <c r="DW29" s="31">
        <v>151</v>
      </c>
      <c r="DX29" s="31">
        <v>233</v>
      </c>
      <c r="DY29" s="125">
        <v>315</v>
      </c>
      <c r="DZ29" s="103">
        <v>241</v>
      </c>
      <c r="EA29" s="18">
        <v>725</v>
      </c>
      <c r="EB29" s="30">
        <v>882</v>
      </c>
      <c r="EC29" s="30">
        <v>809</v>
      </c>
      <c r="ED29" s="30">
        <v>1196</v>
      </c>
      <c r="EE29" s="18">
        <v>1621</v>
      </c>
      <c r="EF29" s="31">
        <v>1707</v>
      </c>
      <c r="EG29" s="31">
        <v>1854</v>
      </c>
      <c r="EH29" s="31">
        <v>1792</v>
      </c>
      <c r="EI29" s="31">
        <v>1795</v>
      </c>
      <c r="EJ29" s="31">
        <v>1260</v>
      </c>
      <c r="EK29" s="31">
        <v>1412</v>
      </c>
      <c r="EL29" s="31">
        <v>2117</v>
      </c>
      <c r="EM29" s="125">
        <v>2185</v>
      </c>
      <c r="EN29" s="1"/>
      <c r="EO29" s="1"/>
      <c r="EP29" s="1"/>
      <c r="EQ29" s="1"/>
      <c r="ER29" s="1"/>
      <c r="ES29" s="1"/>
      <c r="ET29" s="1"/>
      <c r="EU29" s="1"/>
      <c r="EV29" s="1"/>
      <c r="EW29" s="1"/>
      <c r="EX29" s="1"/>
      <c r="EY29" s="1"/>
      <c r="EZ29" s="1"/>
      <c r="FA29" s="1"/>
    </row>
    <row r="30" spans="1:157">
      <c r="A30" s="39" t="s">
        <v>46</v>
      </c>
      <c r="B30" s="18">
        <v>1164</v>
      </c>
      <c r="C30" s="30">
        <v>1146</v>
      </c>
      <c r="D30" s="30">
        <v>1110</v>
      </c>
      <c r="E30" s="30">
        <v>1079</v>
      </c>
      <c r="F30" s="32">
        <v>1092</v>
      </c>
      <c r="G30" s="31">
        <v>1072</v>
      </c>
      <c r="H30" s="31">
        <v>1112</v>
      </c>
      <c r="I30" s="31">
        <v>1168</v>
      </c>
      <c r="J30" s="31">
        <v>1271</v>
      </c>
      <c r="K30" s="31">
        <v>558</v>
      </c>
      <c r="L30" s="31">
        <v>558</v>
      </c>
      <c r="M30" s="31">
        <v>1266</v>
      </c>
      <c r="N30" s="125">
        <v>1274</v>
      </c>
      <c r="O30" s="103">
        <v>393</v>
      </c>
      <c r="P30" s="18">
        <v>1164</v>
      </c>
      <c r="Q30" s="30">
        <v>1144</v>
      </c>
      <c r="R30" s="30">
        <v>1109</v>
      </c>
      <c r="S30" s="30">
        <v>1078</v>
      </c>
      <c r="T30" s="32">
        <v>1089</v>
      </c>
      <c r="U30" s="31">
        <v>1060</v>
      </c>
      <c r="V30" s="31">
        <v>1102</v>
      </c>
      <c r="W30" s="31">
        <v>1153</v>
      </c>
      <c r="X30" s="31">
        <v>1253</v>
      </c>
      <c r="Y30" s="31">
        <v>526</v>
      </c>
      <c r="Z30" s="31">
        <v>527</v>
      </c>
      <c r="AA30" s="31">
        <v>1242</v>
      </c>
      <c r="AB30" s="125">
        <v>1247</v>
      </c>
      <c r="AC30" s="103">
        <v>372</v>
      </c>
      <c r="AD30" s="18">
        <v>648</v>
      </c>
      <c r="AE30" s="30">
        <v>634</v>
      </c>
      <c r="AF30" s="30">
        <v>590</v>
      </c>
      <c r="AG30" s="30">
        <v>547</v>
      </c>
      <c r="AH30" s="32">
        <v>477</v>
      </c>
      <c r="AI30" s="31">
        <v>440</v>
      </c>
      <c r="AJ30" s="31">
        <v>478</v>
      </c>
      <c r="AK30" s="31">
        <v>490</v>
      </c>
      <c r="AL30" s="31">
        <v>531</v>
      </c>
      <c r="AM30" s="31">
        <v>239</v>
      </c>
      <c r="AN30" s="31">
        <v>250</v>
      </c>
      <c r="AO30" s="31">
        <v>535</v>
      </c>
      <c r="AP30" s="125">
        <v>557</v>
      </c>
      <c r="AQ30" s="103">
        <v>188</v>
      </c>
      <c r="AR30" s="18">
        <v>516</v>
      </c>
      <c r="AS30" s="30">
        <v>512</v>
      </c>
      <c r="AT30" s="30">
        <v>520</v>
      </c>
      <c r="AU30" s="30">
        <v>532</v>
      </c>
      <c r="AV30" s="32">
        <v>615</v>
      </c>
      <c r="AW30" s="31">
        <v>632</v>
      </c>
      <c r="AX30" s="31">
        <v>634</v>
      </c>
      <c r="AY30" s="31">
        <v>678</v>
      </c>
      <c r="AZ30" s="31">
        <v>740</v>
      </c>
      <c r="BA30" s="31">
        <v>319</v>
      </c>
      <c r="BB30" s="31">
        <v>308</v>
      </c>
      <c r="BC30" s="31">
        <v>731</v>
      </c>
      <c r="BD30" s="125">
        <v>717</v>
      </c>
      <c r="BE30" s="103">
        <v>205</v>
      </c>
      <c r="BF30" s="171">
        <v>3</v>
      </c>
      <c r="BG30" s="171">
        <v>7</v>
      </c>
      <c r="BH30" s="171">
        <v>1</v>
      </c>
      <c r="BI30" s="18">
        <v>1049</v>
      </c>
      <c r="BJ30" s="30">
        <v>1017</v>
      </c>
      <c r="BK30" s="30">
        <v>985</v>
      </c>
      <c r="BL30" s="30">
        <v>966</v>
      </c>
      <c r="BM30" s="32">
        <v>977</v>
      </c>
      <c r="BN30" s="31">
        <v>956</v>
      </c>
      <c r="BO30" s="31">
        <v>1000</v>
      </c>
      <c r="BP30" s="31">
        <v>1050</v>
      </c>
      <c r="BQ30" s="31">
        <v>1138</v>
      </c>
      <c r="BR30" s="31">
        <v>475</v>
      </c>
      <c r="BS30" s="31">
        <v>479</v>
      </c>
      <c r="BT30" s="31">
        <v>1116</v>
      </c>
      <c r="BU30" s="125">
        <v>1098</v>
      </c>
      <c r="BV30" s="103">
        <v>339</v>
      </c>
      <c r="BW30" s="18">
        <v>32</v>
      </c>
      <c r="BX30" s="30">
        <v>33</v>
      </c>
      <c r="BY30" s="30">
        <v>32</v>
      </c>
      <c r="BZ30" s="30">
        <v>29</v>
      </c>
      <c r="CA30" s="32">
        <v>23</v>
      </c>
      <c r="CB30" s="31">
        <v>26</v>
      </c>
      <c r="CC30" s="31">
        <v>22</v>
      </c>
      <c r="CD30" s="31">
        <v>17</v>
      </c>
      <c r="CE30" s="31">
        <v>19</v>
      </c>
      <c r="CF30" s="31">
        <v>14</v>
      </c>
      <c r="CG30" s="31">
        <v>13</v>
      </c>
      <c r="CH30" s="31">
        <v>24</v>
      </c>
      <c r="CI30" s="125">
        <v>26</v>
      </c>
      <c r="CJ30" s="103">
        <v>7</v>
      </c>
      <c r="CK30" s="18"/>
      <c r="CL30" s="30"/>
      <c r="CM30" s="30"/>
      <c r="CN30" s="30"/>
      <c r="CO30" s="32"/>
      <c r="CP30" s="31"/>
      <c r="CQ30" s="31"/>
      <c r="CR30" s="31"/>
      <c r="CS30" s="31"/>
      <c r="CT30" s="31"/>
      <c r="CU30" s="31"/>
      <c r="CV30" s="31"/>
      <c r="CW30" s="128"/>
      <c r="CX30" s="31"/>
      <c r="CY30" s="18">
        <v>63</v>
      </c>
      <c r="CZ30" s="30">
        <v>72</v>
      </c>
      <c r="DA30" s="30">
        <v>68</v>
      </c>
      <c r="DB30" s="30">
        <v>65</v>
      </c>
      <c r="DC30" s="32">
        <v>74</v>
      </c>
      <c r="DD30" s="31">
        <v>63</v>
      </c>
      <c r="DE30" s="31">
        <v>64</v>
      </c>
      <c r="DF30" s="31">
        <v>60</v>
      </c>
      <c r="DG30" s="31">
        <v>59</v>
      </c>
      <c r="DH30" s="31">
        <v>17</v>
      </c>
      <c r="DI30" s="31">
        <v>19</v>
      </c>
      <c r="DJ30" s="31">
        <v>72</v>
      </c>
      <c r="DK30" s="125">
        <v>75</v>
      </c>
      <c r="DL30" s="103">
        <v>12</v>
      </c>
      <c r="DM30" s="18"/>
      <c r="DN30" s="30"/>
      <c r="DO30" s="30"/>
      <c r="DP30" s="30"/>
      <c r="DQ30" s="32"/>
      <c r="DR30" s="31"/>
      <c r="DS30" s="31"/>
      <c r="DT30" s="31">
        <v>0</v>
      </c>
      <c r="DU30" s="31">
        <v>3</v>
      </c>
      <c r="DV30" s="31">
        <v>3</v>
      </c>
      <c r="DW30" s="31">
        <v>2</v>
      </c>
      <c r="DX30" s="31">
        <v>5</v>
      </c>
      <c r="DY30" s="125">
        <v>5</v>
      </c>
      <c r="DZ30" s="103">
        <v>3</v>
      </c>
      <c r="EA30" s="18">
        <v>20</v>
      </c>
      <c r="EB30" s="30">
        <v>22</v>
      </c>
      <c r="EC30" s="30">
        <v>24</v>
      </c>
      <c r="ED30" s="30">
        <v>18</v>
      </c>
      <c r="EE30" s="32">
        <v>15</v>
      </c>
      <c r="EF30" s="31">
        <v>15</v>
      </c>
      <c r="EG30" s="31">
        <v>16</v>
      </c>
      <c r="EH30" s="31">
        <v>26</v>
      </c>
      <c r="EI30" s="31">
        <v>34</v>
      </c>
      <c r="EJ30" s="31">
        <v>17</v>
      </c>
      <c r="EK30" s="31">
        <v>14</v>
      </c>
      <c r="EL30" s="31">
        <v>25</v>
      </c>
      <c r="EM30" s="125">
        <v>43</v>
      </c>
      <c r="EN30" s="1"/>
      <c r="EO30" s="1"/>
      <c r="EP30" s="1"/>
      <c r="EQ30" s="1"/>
      <c r="ER30" s="1"/>
      <c r="ES30" s="1"/>
      <c r="ET30" s="1"/>
      <c r="EU30" s="1"/>
      <c r="EV30" s="1"/>
      <c r="EW30" s="1"/>
      <c r="EX30" s="1"/>
      <c r="EY30" s="1"/>
      <c r="EZ30" s="1"/>
      <c r="FA30" s="1"/>
    </row>
    <row r="31" spans="1:157">
      <c r="A31" s="39" t="s">
        <v>47</v>
      </c>
      <c r="B31" s="18"/>
      <c r="C31" s="30">
        <v>625</v>
      </c>
      <c r="D31" s="30">
        <v>735</v>
      </c>
      <c r="E31" s="30">
        <v>809</v>
      </c>
      <c r="F31" s="18">
        <v>732</v>
      </c>
      <c r="G31" s="31">
        <v>629</v>
      </c>
      <c r="H31" s="31">
        <v>763</v>
      </c>
      <c r="I31" s="31">
        <v>794</v>
      </c>
      <c r="J31" s="31">
        <v>762</v>
      </c>
      <c r="K31" s="31">
        <v>723</v>
      </c>
      <c r="L31" s="31">
        <v>724</v>
      </c>
      <c r="M31" s="31">
        <v>724</v>
      </c>
      <c r="N31" s="125">
        <v>690</v>
      </c>
      <c r="O31" s="103">
        <v>588</v>
      </c>
      <c r="P31" s="18"/>
      <c r="Q31" s="30">
        <v>625</v>
      </c>
      <c r="R31" s="30">
        <v>732</v>
      </c>
      <c r="S31" s="30">
        <v>806</v>
      </c>
      <c r="T31" s="18">
        <v>729</v>
      </c>
      <c r="U31" s="31">
        <v>626</v>
      </c>
      <c r="V31" s="31">
        <v>755</v>
      </c>
      <c r="W31" s="31">
        <v>785</v>
      </c>
      <c r="X31" s="31">
        <v>751</v>
      </c>
      <c r="Y31" s="31">
        <v>714</v>
      </c>
      <c r="Z31" s="31">
        <v>715</v>
      </c>
      <c r="AA31" s="31">
        <v>714</v>
      </c>
      <c r="AB31" s="125">
        <v>682</v>
      </c>
      <c r="AC31" s="103">
        <v>587</v>
      </c>
      <c r="AD31" s="18"/>
      <c r="AE31" s="30">
        <v>327</v>
      </c>
      <c r="AF31" s="30">
        <v>372</v>
      </c>
      <c r="AG31" s="30">
        <v>401</v>
      </c>
      <c r="AH31" s="18">
        <v>385</v>
      </c>
      <c r="AI31" s="31">
        <v>327</v>
      </c>
      <c r="AJ31" s="31">
        <v>395</v>
      </c>
      <c r="AK31" s="31">
        <v>412</v>
      </c>
      <c r="AL31" s="31">
        <v>393</v>
      </c>
      <c r="AM31" s="31">
        <v>356</v>
      </c>
      <c r="AN31" s="31">
        <v>363</v>
      </c>
      <c r="AO31" s="31">
        <v>361</v>
      </c>
      <c r="AP31" s="125">
        <v>341</v>
      </c>
      <c r="AQ31" s="103">
        <v>291</v>
      </c>
      <c r="AR31" s="18"/>
      <c r="AS31" s="30">
        <v>298</v>
      </c>
      <c r="AT31" s="30">
        <v>363</v>
      </c>
      <c r="AU31" s="30">
        <v>408</v>
      </c>
      <c r="AV31" s="18">
        <v>347</v>
      </c>
      <c r="AW31" s="31">
        <v>302</v>
      </c>
      <c r="AX31" s="31">
        <v>368</v>
      </c>
      <c r="AY31" s="31">
        <v>382</v>
      </c>
      <c r="AZ31" s="31">
        <v>369</v>
      </c>
      <c r="BA31" s="31">
        <v>367</v>
      </c>
      <c r="BB31" s="31">
        <v>361</v>
      </c>
      <c r="BC31" s="31">
        <v>363</v>
      </c>
      <c r="BD31" s="125">
        <v>349</v>
      </c>
      <c r="BE31" s="103">
        <v>297</v>
      </c>
      <c r="BF31" s="171">
        <v>4</v>
      </c>
      <c r="BG31" s="171">
        <v>229</v>
      </c>
      <c r="BH31" s="171">
        <v>56</v>
      </c>
      <c r="BI31" s="18"/>
      <c r="BJ31" s="30">
        <v>592</v>
      </c>
      <c r="BK31" s="30">
        <v>423</v>
      </c>
      <c r="BL31" s="30">
        <v>401</v>
      </c>
      <c r="BM31" s="18">
        <v>354</v>
      </c>
      <c r="BN31" s="31">
        <v>278</v>
      </c>
      <c r="BO31" s="31">
        <v>364</v>
      </c>
      <c r="BP31" s="31">
        <v>369</v>
      </c>
      <c r="BQ31" s="31">
        <v>346</v>
      </c>
      <c r="BR31" s="31">
        <v>321</v>
      </c>
      <c r="BS31" s="31">
        <v>313</v>
      </c>
      <c r="BT31" s="31">
        <v>295</v>
      </c>
      <c r="BU31" s="125">
        <v>292</v>
      </c>
      <c r="BV31" s="103">
        <v>233</v>
      </c>
      <c r="BW31" s="18"/>
      <c r="BX31" s="30">
        <v>3</v>
      </c>
      <c r="BY31" s="30">
        <v>2</v>
      </c>
      <c r="BZ31" s="30">
        <v>1</v>
      </c>
      <c r="CA31" s="18">
        <v>3</v>
      </c>
      <c r="CB31" s="31">
        <v>2</v>
      </c>
      <c r="CC31" s="31">
        <v>3</v>
      </c>
      <c r="CD31" s="31">
        <v>6</v>
      </c>
      <c r="CE31" s="31">
        <v>6</v>
      </c>
      <c r="CF31" s="31">
        <v>6</v>
      </c>
      <c r="CG31" s="31">
        <v>7</v>
      </c>
      <c r="CH31" s="31">
        <v>6</v>
      </c>
      <c r="CI31" s="125">
        <v>5</v>
      </c>
      <c r="CJ31" s="103">
        <v>4</v>
      </c>
      <c r="CK31" s="18"/>
      <c r="CL31" s="30"/>
      <c r="CM31" s="30"/>
      <c r="CN31" s="30"/>
      <c r="CP31" s="31"/>
      <c r="CQ31" s="31"/>
      <c r="CR31" s="31"/>
      <c r="CS31" s="31"/>
      <c r="CT31" s="31"/>
      <c r="CU31" s="31"/>
      <c r="CV31" s="31"/>
      <c r="CW31" s="128"/>
      <c r="CX31" s="31"/>
      <c r="CY31" s="18"/>
      <c r="CZ31" s="30">
        <v>13</v>
      </c>
      <c r="DA31" s="30">
        <v>7</v>
      </c>
      <c r="DB31" s="30">
        <v>5</v>
      </c>
      <c r="DC31" s="18">
        <v>8</v>
      </c>
      <c r="DD31" s="31">
        <v>11</v>
      </c>
      <c r="DE31" s="31">
        <v>12</v>
      </c>
      <c r="DF31" s="31">
        <v>16</v>
      </c>
      <c r="DG31" s="31">
        <v>13</v>
      </c>
      <c r="DH31" s="31">
        <v>13</v>
      </c>
      <c r="DI31" s="31">
        <v>18</v>
      </c>
      <c r="DJ31" s="31">
        <v>20</v>
      </c>
      <c r="DK31" s="125">
        <v>21</v>
      </c>
      <c r="DL31" s="103">
        <v>17</v>
      </c>
      <c r="DM31" s="18"/>
      <c r="DN31" s="30"/>
      <c r="DO31" s="30"/>
      <c r="DP31" s="30"/>
      <c r="DR31" s="31"/>
      <c r="DS31" s="31"/>
      <c r="DT31" s="31"/>
      <c r="DU31" s="31">
        <v>6</v>
      </c>
      <c r="DV31" s="31">
        <v>15</v>
      </c>
      <c r="DW31" s="31">
        <v>19</v>
      </c>
      <c r="DX31" s="31">
        <v>38</v>
      </c>
      <c r="DY31" s="125">
        <v>50</v>
      </c>
      <c r="DZ31" s="103">
        <v>44</v>
      </c>
      <c r="EA31" s="18"/>
      <c r="EB31" s="30">
        <v>17</v>
      </c>
      <c r="EC31" s="30">
        <v>300</v>
      </c>
      <c r="ED31" s="30">
        <v>399</v>
      </c>
      <c r="EE31" s="18">
        <v>364</v>
      </c>
      <c r="EF31" s="31">
        <v>335</v>
      </c>
      <c r="EG31" s="31">
        <v>376</v>
      </c>
      <c r="EH31" s="31">
        <v>394</v>
      </c>
      <c r="EI31" s="31">
        <v>380</v>
      </c>
      <c r="EJ31" s="31">
        <v>359</v>
      </c>
      <c r="EK31" s="31">
        <v>358</v>
      </c>
      <c r="EL31" s="31">
        <v>355</v>
      </c>
      <c r="EM31" s="125">
        <v>314</v>
      </c>
      <c r="EN31" s="1"/>
      <c r="EO31" s="1"/>
      <c r="EP31" s="1"/>
      <c r="EQ31" s="1"/>
      <c r="ER31" s="1"/>
      <c r="ES31" s="1"/>
      <c r="ET31" s="1"/>
      <c r="EU31" s="1"/>
      <c r="EV31" s="1"/>
      <c r="EW31" s="1"/>
      <c r="EX31" s="1"/>
      <c r="EY31" s="1"/>
      <c r="EZ31" s="1"/>
      <c r="FA31" s="1"/>
    </row>
    <row r="32" spans="1:157">
      <c r="A32" s="39" t="s">
        <v>48</v>
      </c>
      <c r="B32" s="18">
        <v>217</v>
      </c>
      <c r="C32" s="30">
        <v>220</v>
      </c>
      <c r="D32" s="30">
        <v>246</v>
      </c>
      <c r="E32" s="30">
        <v>285</v>
      </c>
      <c r="F32" s="18">
        <v>335</v>
      </c>
      <c r="G32" s="31">
        <v>355</v>
      </c>
      <c r="H32" s="31">
        <v>352</v>
      </c>
      <c r="I32" s="31">
        <v>366</v>
      </c>
      <c r="J32" s="31">
        <v>473</v>
      </c>
      <c r="K32" s="31">
        <v>477</v>
      </c>
      <c r="L32" s="31">
        <v>455</v>
      </c>
      <c r="M32" s="31">
        <v>507</v>
      </c>
      <c r="N32" s="125">
        <v>514</v>
      </c>
      <c r="O32" s="103">
        <v>369</v>
      </c>
      <c r="P32" s="18">
        <v>217</v>
      </c>
      <c r="Q32" s="30">
        <v>220</v>
      </c>
      <c r="R32" s="30">
        <v>246</v>
      </c>
      <c r="S32" s="30">
        <v>284</v>
      </c>
      <c r="T32" s="18">
        <v>327</v>
      </c>
      <c r="U32" s="31">
        <v>346</v>
      </c>
      <c r="V32" s="31">
        <v>341</v>
      </c>
      <c r="W32" s="31">
        <v>341</v>
      </c>
      <c r="X32" s="31">
        <v>446</v>
      </c>
      <c r="Y32" s="31">
        <v>449</v>
      </c>
      <c r="Z32" s="31">
        <v>450</v>
      </c>
      <c r="AA32" s="31">
        <v>492</v>
      </c>
      <c r="AB32" s="125">
        <v>504</v>
      </c>
      <c r="AC32" s="103">
        <v>358</v>
      </c>
      <c r="AD32" s="18">
        <v>131</v>
      </c>
      <c r="AE32" s="30">
        <v>134</v>
      </c>
      <c r="AF32" s="30">
        <v>150</v>
      </c>
      <c r="AG32" s="30">
        <v>165</v>
      </c>
      <c r="AH32" s="18">
        <v>165</v>
      </c>
      <c r="AI32" s="31">
        <v>178</v>
      </c>
      <c r="AJ32" s="31">
        <v>165</v>
      </c>
      <c r="AK32" s="31">
        <v>175</v>
      </c>
      <c r="AL32" s="31">
        <v>234</v>
      </c>
      <c r="AM32" s="31">
        <v>241</v>
      </c>
      <c r="AN32" s="31">
        <v>232</v>
      </c>
      <c r="AO32" s="31">
        <v>260</v>
      </c>
      <c r="AP32" s="125">
        <v>266</v>
      </c>
      <c r="AQ32" s="103">
        <v>196</v>
      </c>
      <c r="AR32" s="18">
        <v>86</v>
      </c>
      <c r="AS32" s="30">
        <v>86</v>
      </c>
      <c r="AT32" s="30">
        <v>96</v>
      </c>
      <c r="AU32" s="30">
        <v>120</v>
      </c>
      <c r="AV32" s="18">
        <v>170</v>
      </c>
      <c r="AW32" s="31">
        <v>177</v>
      </c>
      <c r="AX32" s="31">
        <v>187</v>
      </c>
      <c r="AY32" s="31">
        <v>191</v>
      </c>
      <c r="AZ32" s="31">
        <v>239</v>
      </c>
      <c r="BA32" s="31">
        <v>236</v>
      </c>
      <c r="BB32" s="31">
        <v>223</v>
      </c>
      <c r="BC32" s="31">
        <v>247</v>
      </c>
      <c r="BD32" s="125">
        <v>248</v>
      </c>
      <c r="BE32" s="103">
        <v>173</v>
      </c>
      <c r="BF32" s="171">
        <v>1</v>
      </c>
      <c r="BG32" s="171">
        <v>6</v>
      </c>
      <c r="BH32" s="171">
        <v>1</v>
      </c>
      <c r="BI32" s="18">
        <v>207</v>
      </c>
      <c r="BJ32" s="30">
        <v>211</v>
      </c>
      <c r="BK32" s="30">
        <v>239</v>
      </c>
      <c r="BL32" s="30">
        <v>276</v>
      </c>
      <c r="BM32" s="18">
        <v>320</v>
      </c>
      <c r="BN32" s="31">
        <v>336</v>
      </c>
      <c r="BO32" s="31">
        <v>328</v>
      </c>
      <c r="BP32" s="31">
        <v>331</v>
      </c>
      <c r="BQ32" s="31">
        <v>430</v>
      </c>
      <c r="BR32" s="31">
        <v>427</v>
      </c>
      <c r="BS32" s="31">
        <v>430</v>
      </c>
      <c r="BT32" s="31">
        <v>459</v>
      </c>
      <c r="BU32" s="125">
        <v>473</v>
      </c>
      <c r="BV32" s="103">
        <v>342</v>
      </c>
      <c r="BW32" s="18">
        <v>0</v>
      </c>
      <c r="BX32" s="30">
        <v>0</v>
      </c>
      <c r="BY32" s="30">
        <v>0</v>
      </c>
      <c r="BZ32" s="30">
        <v>0</v>
      </c>
      <c r="CA32" s="18">
        <v>0</v>
      </c>
      <c r="CB32" s="31">
        <v>0</v>
      </c>
      <c r="CC32" s="31">
        <v>1</v>
      </c>
      <c r="CD32" s="31">
        <v>0</v>
      </c>
      <c r="CE32" s="31">
        <v>0</v>
      </c>
      <c r="CF32" s="31">
        <v>1</v>
      </c>
      <c r="CG32" s="31">
        <v>1</v>
      </c>
      <c r="CH32" s="31">
        <v>2</v>
      </c>
      <c r="CI32" s="125">
        <v>2</v>
      </c>
      <c r="CJ32" s="103">
        <v>0</v>
      </c>
      <c r="CK32" s="18"/>
      <c r="CL32" s="30"/>
      <c r="CM32" s="30"/>
      <c r="CN32" s="30"/>
      <c r="CP32" s="31"/>
      <c r="CQ32" s="31"/>
      <c r="CR32" s="31"/>
      <c r="CS32" s="31"/>
      <c r="CT32" s="31"/>
      <c r="CU32" s="31"/>
      <c r="CV32" s="31"/>
      <c r="CW32" s="128"/>
      <c r="CX32" s="31"/>
      <c r="CY32" s="18">
        <v>4</v>
      </c>
      <c r="CZ32" s="30">
        <v>3</v>
      </c>
      <c r="DA32" s="30">
        <v>4</v>
      </c>
      <c r="DB32" s="30">
        <v>5</v>
      </c>
      <c r="DC32" s="18">
        <v>5</v>
      </c>
      <c r="DD32" s="31">
        <v>8</v>
      </c>
      <c r="DE32" s="31">
        <v>9</v>
      </c>
      <c r="DF32" s="31">
        <v>6</v>
      </c>
      <c r="DG32" s="31">
        <v>10</v>
      </c>
      <c r="DH32" s="31">
        <v>12</v>
      </c>
      <c r="DI32" s="31">
        <v>10</v>
      </c>
      <c r="DJ32" s="31">
        <v>19</v>
      </c>
      <c r="DK32" s="125">
        <v>15</v>
      </c>
      <c r="DL32" s="103">
        <v>8</v>
      </c>
      <c r="DM32" s="18"/>
      <c r="DN32" s="30"/>
      <c r="DO32" s="30"/>
      <c r="DP32" s="30"/>
      <c r="DR32" s="31"/>
      <c r="DS32" s="31"/>
      <c r="DT32" s="31">
        <v>1</v>
      </c>
      <c r="DU32" s="31">
        <v>2</v>
      </c>
      <c r="DV32" s="31">
        <v>2</v>
      </c>
      <c r="DW32" s="31">
        <v>1</v>
      </c>
      <c r="DX32" s="31">
        <v>1</v>
      </c>
      <c r="DY32" s="125">
        <v>2</v>
      </c>
      <c r="DZ32" s="103">
        <v>0</v>
      </c>
      <c r="EA32" s="18">
        <v>6</v>
      </c>
      <c r="EB32" s="30">
        <v>6</v>
      </c>
      <c r="EC32" s="30">
        <v>3</v>
      </c>
      <c r="ED32" s="30">
        <v>3</v>
      </c>
      <c r="EE32" s="18">
        <v>2</v>
      </c>
      <c r="EF32" s="31">
        <v>2</v>
      </c>
      <c r="EG32" s="31">
        <v>3</v>
      </c>
      <c r="EH32" s="31">
        <v>3</v>
      </c>
      <c r="EI32" s="31">
        <v>4</v>
      </c>
      <c r="EJ32" s="31">
        <v>7</v>
      </c>
      <c r="EK32" s="31">
        <v>8</v>
      </c>
      <c r="EL32" s="31">
        <v>11</v>
      </c>
      <c r="EM32" s="125">
        <v>12</v>
      </c>
      <c r="EN32" s="1"/>
      <c r="EO32" s="1"/>
      <c r="EP32" s="1"/>
      <c r="EQ32" s="1"/>
      <c r="ER32" s="1"/>
      <c r="ES32" s="1"/>
      <c r="ET32" s="1"/>
      <c r="EU32" s="1"/>
      <c r="EV32" s="1"/>
      <c r="EW32" s="1"/>
      <c r="EX32" s="1"/>
      <c r="EY32" s="1"/>
      <c r="EZ32" s="1"/>
      <c r="FA32" s="1"/>
    </row>
    <row r="33" spans="1:157">
      <c r="A33" s="39" t="s">
        <v>49</v>
      </c>
      <c r="B33" s="18">
        <v>126</v>
      </c>
      <c r="C33" s="30">
        <v>134</v>
      </c>
      <c r="D33" s="30">
        <v>250</v>
      </c>
      <c r="E33" s="30">
        <v>224</v>
      </c>
      <c r="F33" s="18">
        <v>223</v>
      </c>
      <c r="G33" s="31">
        <v>240</v>
      </c>
      <c r="H33" s="31">
        <v>227</v>
      </c>
      <c r="I33" s="31">
        <v>227</v>
      </c>
      <c r="J33" s="31">
        <v>258</v>
      </c>
      <c r="K33" s="31">
        <v>226</v>
      </c>
      <c r="L33" s="31">
        <v>222</v>
      </c>
      <c r="M33" s="31">
        <v>286</v>
      </c>
      <c r="N33" s="125">
        <v>317</v>
      </c>
      <c r="O33" s="103">
        <v>217</v>
      </c>
      <c r="P33" s="18">
        <v>126</v>
      </c>
      <c r="Q33" s="30">
        <v>132</v>
      </c>
      <c r="R33" s="30">
        <v>250</v>
      </c>
      <c r="S33" s="30">
        <v>224</v>
      </c>
      <c r="T33" s="18">
        <v>222</v>
      </c>
      <c r="U33" s="31">
        <v>239</v>
      </c>
      <c r="V33" s="31">
        <v>226</v>
      </c>
      <c r="W33" s="31">
        <v>194</v>
      </c>
      <c r="X33" s="31">
        <v>223</v>
      </c>
      <c r="Y33" s="31">
        <v>192</v>
      </c>
      <c r="Z33" s="31">
        <v>216</v>
      </c>
      <c r="AA33" s="31">
        <v>276</v>
      </c>
      <c r="AB33" s="125">
        <v>309</v>
      </c>
      <c r="AC33" s="103">
        <v>209</v>
      </c>
      <c r="AD33" s="18">
        <v>79</v>
      </c>
      <c r="AE33" s="30">
        <v>78</v>
      </c>
      <c r="AF33" s="30">
        <v>140</v>
      </c>
      <c r="AG33" s="30">
        <v>129</v>
      </c>
      <c r="AH33" s="18">
        <v>115</v>
      </c>
      <c r="AI33" s="31">
        <v>135</v>
      </c>
      <c r="AJ33" s="31">
        <v>129</v>
      </c>
      <c r="AK33" s="31">
        <v>126</v>
      </c>
      <c r="AL33" s="31">
        <v>137</v>
      </c>
      <c r="AM33" s="31">
        <v>113</v>
      </c>
      <c r="AN33" s="31">
        <v>117</v>
      </c>
      <c r="AO33" s="31">
        <v>145</v>
      </c>
      <c r="AP33" s="125">
        <v>161</v>
      </c>
      <c r="AQ33" s="103">
        <v>114</v>
      </c>
      <c r="AR33" s="18">
        <v>47</v>
      </c>
      <c r="AS33" s="30">
        <v>56</v>
      </c>
      <c r="AT33" s="30">
        <v>110</v>
      </c>
      <c r="AU33" s="30">
        <v>95</v>
      </c>
      <c r="AV33" s="18">
        <v>108</v>
      </c>
      <c r="AW33" s="31">
        <v>105</v>
      </c>
      <c r="AX33" s="31">
        <v>98</v>
      </c>
      <c r="AY33" s="31">
        <v>101</v>
      </c>
      <c r="AZ33" s="31">
        <v>121</v>
      </c>
      <c r="BA33" s="31">
        <v>113</v>
      </c>
      <c r="BB33" s="31">
        <v>105</v>
      </c>
      <c r="BC33" s="31">
        <v>141</v>
      </c>
      <c r="BD33" s="125">
        <v>156</v>
      </c>
      <c r="BE33" s="103">
        <v>103</v>
      </c>
      <c r="BF33" s="171">
        <v>23</v>
      </c>
      <c r="BG33" s="171">
        <v>6</v>
      </c>
      <c r="BH33" s="171">
        <v>0</v>
      </c>
      <c r="BI33" s="18">
        <v>115</v>
      </c>
      <c r="BJ33" s="30">
        <v>124</v>
      </c>
      <c r="BK33" s="30">
        <v>239</v>
      </c>
      <c r="BL33" s="30">
        <v>212</v>
      </c>
      <c r="BM33" s="18">
        <v>195</v>
      </c>
      <c r="BN33" s="31">
        <v>211</v>
      </c>
      <c r="BO33" s="31">
        <v>196</v>
      </c>
      <c r="BP33" s="31">
        <v>166</v>
      </c>
      <c r="BQ33" s="31">
        <v>175</v>
      </c>
      <c r="BR33" s="31">
        <v>153</v>
      </c>
      <c r="BS33" s="31">
        <v>175</v>
      </c>
      <c r="BT33" s="31">
        <v>198</v>
      </c>
      <c r="BU33" s="125">
        <v>220</v>
      </c>
      <c r="BV33" s="103">
        <v>170</v>
      </c>
      <c r="BW33" s="18">
        <v>0</v>
      </c>
      <c r="BX33" s="30">
        <v>0</v>
      </c>
      <c r="BY33" s="30">
        <v>1</v>
      </c>
      <c r="BZ33" s="30">
        <v>0</v>
      </c>
      <c r="CA33" s="18">
        <v>1</v>
      </c>
      <c r="CB33" s="31">
        <v>2</v>
      </c>
      <c r="CC33" s="31">
        <v>0</v>
      </c>
      <c r="CD33" s="31">
        <v>0</v>
      </c>
      <c r="CE33" s="31">
        <v>0</v>
      </c>
      <c r="CF33" s="31">
        <v>1</v>
      </c>
      <c r="CG33" s="31">
        <v>0</v>
      </c>
      <c r="CH33" s="31">
        <v>1</v>
      </c>
      <c r="CI33" s="125">
        <v>2</v>
      </c>
      <c r="CJ33" s="103">
        <v>2</v>
      </c>
      <c r="CK33" s="18"/>
      <c r="CL33" s="30"/>
      <c r="CM33" s="30"/>
      <c r="CN33" s="30"/>
      <c r="CP33" s="31"/>
      <c r="CQ33" s="31"/>
      <c r="CR33" s="31"/>
      <c r="CS33" s="31"/>
      <c r="CT33" s="31"/>
      <c r="CU33" s="31"/>
      <c r="CV33" s="31"/>
      <c r="CW33" s="128"/>
      <c r="CX33" s="31"/>
      <c r="CY33" s="18">
        <v>0</v>
      </c>
      <c r="CZ33" s="30">
        <v>0</v>
      </c>
      <c r="DA33" s="30">
        <v>1</v>
      </c>
      <c r="DB33" s="30">
        <v>0</v>
      </c>
      <c r="DC33" s="18">
        <v>5</v>
      </c>
      <c r="DD33" s="31">
        <v>3</v>
      </c>
      <c r="DE33" s="31">
        <v>2</v>
      </c>
      <c r="DF33" s="31">
        <v>3</v>
      </c>
      <c r="DG33" s="31">
        <v>5</v>
      </c>
      <c r="DH33" s="31">
        <v>4</v>
      </c>
      <c r="DI33" s="31">
        <v>6</v>
      </c>
      <c r="DJ33" s="31">
        <v>8</v>
      </c>
      <c r="DK33" s="125">
        <v>4</v>
      </c>
      <c r="DL33" s="103">
        <v>5</v>
      </c>
      <c r="DM33" s="18"/>
      <c r="DN33" s="30"/>
      <c r="DO33" s="30"/>
      <c r="DP33" s="30"/>
      <c r="DR33" s="31"/>
      <c r="DS33" s="31"/>
      <c r="DT33" s="31">
        <v>0</v>
      </c>
      <c r="DU33" s="31">
        <v>0</v>
      </c>
      <c r="DV33" s="31">
        <v>1</v>
      </c>
      <c r="DW33" s="31">
        <v>1</v>
      </c>
      <c r="DX33" s="31">
        <v>3</v>
      </c>
      <c r="DY33" s="125">
        <v>5</v>
      </c>
      <c r="DZ33" s="103">
        <v>3</v>
      </c>
      <c r="EA33" s="18">
        <v>11</v>
      </c>
      <c r="EB33" s="30">
        <v>8</v>
      </c>
      <c r="EC33" s="30">
        <v>9</v>
      </c>
      <c r="ED33" s="30">
        <v>12</v>
      </c>
      <c r="EE33" s="18">
        <v>21</v>
      </c>
      <c r="EF33" s="31">
        <v>23</v>
      </c>
      <c r="EG33" s="31">
        <v>28</v>
      </c>
      <c r="EH33" s="31">
        <v>25</v>
      </c>
      <c r="EI33" s="31">
        <v>43</v>
      </c>
      <c r="EJ33" s="31">
        <v>33</v>
      </c>
      <c r="EK33" s="31">
        <v>34</v>
      </c>
      <c r="EL33" s="31">
        <v>66</v>
      </c>
      <c r="EM33" s="125">
        <v>78</v>
      </c>
      <c r="EN33" s="1"/>
      <c r="EO33" s="1"/>
      <c r="EP33" s="1"/>
      <c r="EQ33" s="1"/>
      <c r="ER33" s="1"/>
      <c r="ES33" s="1"/>
      <c r="ET33" s="1"/>
      <c r="EU33" s="1"/>
      <c r="EV33" s="1"/>
      <c r="EW33" s="1"/>
      <c r="EX33" s="1"/>
      <c r="EY33" s="1"/>
      <c r="EZ33" s="1"/>
      <c r="FA33" s="1"/>
    </row>
    <row r="34" spans="1:157">
      <c r="A34" s="39" t="s">
        <v>50</v>
      </c>
      <c r="B34" s="18">
        <v>330</v>
      </c>
      <c r="C34" s="30">
        <v>352</v>
      </c>
      <c r="D34" s="30">
        <v>450</v>
      </c>
      <c r="E34" s="30">
        <v>544</v>
      </c>
      <c r="F34" s="18">
        <v>627</v>
      </c>
      <c r="G34" s="3">
        <v>761</v>
      </c>
      <c r="H34" s="31">
        <v>636</v>
      </c>
      <c r="I34" s="31">
        <v>793</v>
      </c>
      <c r="J34" s="31">
        <v>774</v>
      </c>
      <c r="K34" s="31">
        <v>752</v>
      </c>
      <c r="L34" s="31">
        <v>781</v>
      </c>
      <c r="M34" s="31">
        <v>799</v>
      </c>
      <c r="N34" s="125">
        <v>833</v>
      </c>
      <c r="O34" s="103"/>
      <c r="P34" s="18">
        <v>330</v>
      </c>
      <c r="Q34" s="30">
        <v>352</v>
      </c>
      <c r="R34" s="30">
        <v>448</v>
      </c>
      <c r="S34" s="30">
        <v>538</v>
      </c>
      <c r="T34" s="18">
        <v>619</v>
      </c>
      <c r="U34" s="103">
        <v>752</v>
      </c>
      <c r="V34" s="31">
        <v>634</v>
      </c>
      <c r="W34" s="31">
        <v>785</v>
      </c>
      <c r="X34" s="31">
        <v>771</v>
      </c>
      <c r="Y34" s="31">
        <v>752</v>
      </c>
      <c r="Z34" s="31">
        <v>779</v>
      </c>
      <c r="AA34" s="31">
        <v>797</v>
      </c>
      <c r="AB34" s="125">
        <v>818</v>
      </c>
      <c r="AC34" s="103"/>
      <c r="AD34" s="18">
        <v>200</v>
      </c>
      <c r="AE34" s="30">
        <v>208</v>
      </c>
      <c r="AF34" s="30">
        <v>259</v>
      </c>
      <c r="AG34" s="30">
        <v>317</v>
      </c>
      <c r="AH34" s="18">
        <v>351</v>
      </c>
      <c r="AI34" s="3">
        <v>425</v>
      </c>
      <c r="AJ34" s="31">
        <v>353</v>
      </c>
      <c r="AK34" s="31">
        <v>423</v>
      </c>
      <c r="AL34" s="31">
        <v>415</v>
      </c>
      <c r="AM34" s="31">
        <v>396</v>
      </c>
      <c r="AN34" s="31">
        <v>418</v>
      </c>
      <c r="AO34" s="31">
        <v>415</v>
      </c>
      <c r="AP34" s="125">
        <v>434</v>
      </c>
      <c r="AQ34" s="103"/>
      <c r="AR34" s="18">
        <v>130</v>
      </c>
      <c r="AS34" s="30">
        <v>144</v>
      </c>
      <c r="AT34" s="30">
        <v>191</v>
      </c>
      <c r="AU34" s="30">
        <v>227</v>
      </c>
      <c r="AV34" s="18">
        <v>276</v>
      </c>
      <c r="AW34" s="3">
        <v>336</v>
      </c>
      <c r="AX34" s="31">
        <v>283</v>
      </c>
      <c r="AY34" s="31">
        <v>370</v>
      </c>
      <c r="AZ34" s="31">
        <v>359</v>
      </c>
      <c r="BA34" s="31">
        <v>356</v>
      </c>
      <c r="BB34" s="31">
        <v>363</v>
      </c>
      <c r="BC34" s="31">
        <v>384</v>
      </c>
      <c r="BD34" s="125">
        <v>399</v>
      </c>
      <c r="BE34" s="103"/>
      <c r="BF34" s="171"/>
      <c r="BG34" s="171"/>
      <c r="BH34" s="171"/>
      <c r="BI34" s="18">
        <v>300</v>
      </c>
      <c r="BJ34" s="30">
        <v>316</v>
      </c>
      <c r="BK34" s="30">
        <v>405</v>
      </c>
      <c r="BL34" s="30">
        <v>466</v>
      </c>
      <c r="BM34" s="18">
        <v>528</v>
      </c>
      <c r="BN34" s="3">
        <v>650</v>
      </c>
      <c r="BO34" s="31">
        <v>533</v>
      </c>
      <c r="BP34" s="31">
        <v>664</v>
      </c>
      <c r="BQ34" s="31">
        <v>644</v>
      </c>
      <c r="BR34" s="31">
        <v>625</v>
      </c>
      <c r="BS34" s="31">
        <v>644</v>
      </c>
      <c r="BT34" s="31">
        <v>646</v>
      </c>
      <c r="BU34" s="125">
        <v>653</v>
      </c>
      <c r="BV34" s="103"/>
      <c r="BW34" s="18">
        <v>9</v>
      </c>
      <c r="BX34" s="30">
        <v>12</v>
      </c>
      <c r="BY34" s="30">
        <v>20</v>
      </c>
      <c r="BZ34" s="30">
        <v>31</v>
      </c>
      <c r="CA34" s="18">
        <v>28</v>
      </c>
      <c r="CB34" s="3">
        <v>33</v>
      </c>
      <c r="CC34" s="31">
        <v>35</v>
      </c>
      <c r="CD34" s="31">
        <v>32</v>
      </c>
      <c r="CE34" s="31">
        <v>25</v>
      </c>
      <c r="CF34" s="31">
        <v>28</v>
      </c>
      <c r="CG34" s="31">
        <v>29</v>
      </c>
      <c r="CH34" s="31">
        <v>31</v>
      </c>
      <c r="CI34" s="125">
        <v>37</v>
      </c>
      <c r="CJ34" s="103"/>
      <c r="CK34" s="18"/>
      <c r="CL34" s="30"/>
      <c r="CM34" s="30"/>
      <c r="CN34" s="30"/>
      <c r="CP34" s="31"/>
      <c r="CQ34" s="31"/>
      <c r="CR34" s="31"/>
      <c r="CS34" s="31"/>
      <c r="CT34" s="31"/>
      <c r="CU34" s="31"/>
      <c r="CV34" s="31"/>
      <c r="CW34" s="128"/>
      <c r="CX34" s="31"/>
      <c r="CY34" s="18">
        <v>7</v>
      </c>
      <c r="CZ34" s="30">
        <v>8</v>
      </c>
      <c r="DA34" s="30">
        <v>17</v>
      </c>
      <c r="DB34" s="30">
        <v>23</v>
      </c>
      <c r="DC34" s="18">
        <v>32</v>
      </c>
      <c r="DD34" s="3">
        <v>33</v>
      </c>
      <c r="DE34" s="31">
        <v>30</v>
      </c>
      <c r="DF34" s="31">
        <v>41</v>
      </c>
      <c r="DG34" s="31">
        <v>46</v>
      </c>
      <c r="DH34" s="31">
        <v>43</v>
      </c>
      <c r="DI34" s="31">
        <v>32</v>
      </c>
      <c r="DJ34" s="31">
        <v>52</v>
      </c>
      <c r="DK34" s="125">
        <v>51</v>
      </c>
      <c r="DL34" s="103"/>
      <c r="DM34" s="18"/>
      <c r="DN34" s="30"/>
      <c r="DO34" s="30"/>
      <c r="DP34" s="30"/>
      <c r="DR34" s="31"/>
      <c r="DS34" s="31"/>
      <c r="DT34" s="31">
        <v>0</v>
      </c>
      <c r="DU34" s="31">
        <v>6</v>
      </c>
      <c r="DV34" s="31">
        <v>7</v>
      </c>
      <c r="DW34" s="31">
        <v>23</v>
      </c>
      <c r="DX34" s="31">
        <v>7</v>
      </c>
      <c r="DY34" s="125">
        <v>10</v>
      </c>
      <c r="DZ34" s="103"/>
      <c r="EA34" s="18">
        <v>14</v>
      </c>
      <c r="EB34" s="30">
        <v>16</v>
      </c>
      <c r="EC34" s="30">
        <v>6</v>
      </c>
      <c r="ED34" s="30">
        <v>18</v>
      </c>
      <c r="EE34" s="18">
        <v>31</v>
      </c>
      <c r="EF34" s="104">
        <v>36</v>
      </c>
      <c r="EG34" s="31">
        <v>36</v>
      </c>
      <c r="EH34" s="31">
        <v>48</v>
      </c>
      <c r="EI34" s="31">
        <v>50</v>
      </c>
      <c r="EJ34" s="31">
        <v>49</v>
      </c>
      <c r="EK34" s="31">
        <v>51</v>
      </c>
      <c r="EL34" s="31">
        <v>61</v>
      </c>
      <c r="EM34" s="125">
        <v>67</v>
      </c>
      <c r="EN34" s="1"/>
      <c r="EO34" s="1"/>
      <c r="EP34" s="1"/>
      <c r="EQ34" s="1"/>
      <c r="ER34" s="1"/>
      <c r="ES34" s="1"/>
      <c r="ET34" s="1"/>
      <c r="EU34" s="1"/>
      <c r="EV34" s="1"/>
      <c r="EW34" s="1"/>
      <c r="EX34" s="1"/>
      <c r="EY34" s="1"/>
      <c r="EZ34" s="1"/>
      <c r="FA34" s="1"/>
    </row>
    <row r="35" spans="1:157">
      <c r="A35" s="39" t="s">
        <v>51</v>
      </c>
      <c r="B35" s="18">
        <v>727</v>
      </c>
      <c r="C35" s="30">
        <v>760</v>
      </c>
      <c r="D35" s="30">
        <v>787</v>
      </c>
      <c r="E35" s="30">
        <v>1022</v>
      </c>
      <c r="F35" s="18">
        <v>1074</v>
      </c>
      <c r="G35" s="31">
        <v>1067</v>
      </c>
      <c r="H35" s="31">
        <v>1149</v>
      </c>
      <c r="I35" s="31">
        <v>1287</v>
      </c>
      <c r="J35" s="31">
        <v>1271</v>
      </c>
      <c r="K35" s="31">
        <v>884</v>
      </c>
      <c r="L35" s="31">
        <v>875</v>
      </c>
      <c r="M35" s="31">
        <v>1356</v>
      </c>
      <c r="N35" s="125">
        <v>1332</v>
      </c>
      <c r="O35" s="103">
        <v>1167</v>
      </c>
      <c r="P35" s="18">
        <v>727</v>
      </c>
      <c r="Q35" s="30">
        <v>760</v>
      </c>
      <c r="R35" s="30">
        <v>776</v>
      </c>
      <c r="S35" s="30">
        <v>1006</v>
      </c>
      <c r="T35" s="18">
        <v>1056</v>
      </c>
      <c r="U35" s="31">
        <v>1022</v>
      </c>
      <c r="V35" s="31">
        <v>1083</v>
      </c>
      <c r="W35" s="31">
        <v>1198</v>
      </c>
      <c r="X35" s="31">
        <v>1218</v>
      </c>
      <c r="Y35" s="31">
        <v>853</v>
      </c>
      <c r="Z35" s="31">
        <v>836</v>
      </c>
      <c r="AA35" s="31">
        <v>1291</v>
      </c>
      <c r="AB35" s="125">
        <v>1243</v>
      </c>
      <c r="AC35" s="103">
        <v>1113</v>
      </c>
      <c r="AD35" s="18">
        <v>397</v>
      </c>
      <c r="AE35" s="30">
        <v>404</v>
      </c>
      <c r="AF35" s="30">
        <v>392</v>
      </c>
      <c r="AG35" s="30">
        <v>527</v>
      </c>
      <c r="AH35" s="18">
        <v>532</v>
      </c>
      <c r="AI35" s="31">
        <v>512</v>
      </c>
      <c r="AJ35" s="31">
        <v>542</v>
      </c>
      <c r="AK35" s="31">
        <v>608</v>
      </c>
      <c r="AL35" s="31">
        <v>582</v>
      </c>
      <c r="AM35" s="31">
        <v>418</v>
      </c>
      <c r="AN35" s="31">
        <v>416</v>
      </c>
      <c r="AO35" s="31">
        <v>636</v>
      </c>
      <c r="AP35" s="125">
        <v>635</v>
      </c>
      <c r="AQ35" s="103">
        <v>535</v>
      </c>
      <c r="AR35" s="18">
        <v>330</v>
      </c>
      <c r="AS35" s="30">
        <v>356</v>
      </c>
      <c r="AT35" s="30">
        <v>395</v>
      </c>
      <c r="AU35" s="30">
        <v>495</v>
      </c>
      <c r="AV35" s="18">
        <v>542</v>
      </c>
      <c r="AW35" s="31">
        <v>555</v>
      </c>
      <c r="AX35" s="31">
        <v>607</v>
      </c>
      <c r="AY35" s="31">
        <v>679</v>
      </c>
      <c r="AZ35" s="31">
        <v>689</v>
      </c>
      <c r="BA35" s="31">
        <v>466</v>
      </c>
      <c r="BB35" s="31">
        <v>459</v>
      </c>
      <c r="BC35" s="31">
        <v>720</v>
      </c>
      <c r="BD35" s="125">
        <v>697</v>
      </c>
      <c r="BE35" s="103">
        <v>632</v>
      </c>
      <c r="BF35" s="171">
        <v>40</v>
      </c>
      <c r="BG35" s="171">
        <v>40</v>
      </c>
      <c r="BH35" s="171">
        <v>0</v>
      </c>
      <c r="BI35" s="18">
        <v>570</v>
      </c>
      <c r="BJ35" s="30">
        <v>637</v>
      </c>
      <c r="BK35" s="30">
        <v>626</v>
      </c>
      <c r="BL35" s="30">
        <v>777</v>
      </c>
      <c r="BM35" s="18">
        <v>818</v>
      </c>
      <c r="BN35" s="31">
        <v>796</v>
      </c>
      <c r="BO35" s="31">
        <v>830</v>
      </c>
      <c r="BP35" s="31">
        <v>897</v>
      </c>
      <c r="BQ35" s="31">
        <v>870</v>
      </c>
      <c r="BR35" s="31">
        <v>551</v>
      </c>
      <c r="BS35" s="31">
        <v>534</v>
      </c>
      <c r="BT35" s="31">
        <v>880</v>
      </c>
      <c r="BU35" s="125">
        <v>836</v>
      </c>
      <c r="BV35" s="103">
        <v>752</v>
      </c>
      <c r="BW35" s="18">
        <v>8</v>
      </c>
      <c r="BX35" s="30">
        <v>10</v>
      </c>
      <c r="BY35" s="30">
        <v>11</v>
      </c>
      <c r="BZ35" s="30">
        <v>13</v>
      </c>
      <c r="CA35" s="18">
        <v>15</v>
      </c>
      <c r="CB35" s="31">
        <v>16</v>
      </c>
      <c r="CC35" s="31">
        <v>17</v>
      </c>
      <c r="CD35" s="31">
        <v>18</v>
      </c>
      <c r="CE35" s="31">
        <v>15</v>
      </c>
      <c r="CF35" s="31">
        <v>12</v>
      </c>
      <c r="CG35" s="31">
        <v>11</v>
      </c>
      <c r="CH35" s="31">
        <v>27</v>
      </c>
      <c r="CI35" s="125">
        <v>27</v>
      </c>
      <c r="CJ35" s="103">
        <v>25</v>
      </c>
      <c r="CK35" s="18"/>
      <c r="CL35" s="30"/>
      <c r="CM35" s="30"/>
      <c r="CN35" s="30"/>
      <c r="CP35" s="31"/>
      <c r="CQ35" s="31"/>
      <c r="CR35" s="31"/>
      <c r="CS35" s="31"/>
      <c r="CT35" s="31"/>
      <c r="CU35" s="31"/>
      <c r="CV35" s="31"/>
      <c r="CW35" s="128"/>
      <c r="CX35" s="31"/>
      <c r="CY35" s="18">
        <v>116</v>
      </c>
      <c r="CZ35" s="30">
        <v>92</v>
      </c>
      <c r="DA35" s="30">
        <v>117</v>
      </c>
      <c r="DB35" s="30">
        <v>170</v>
      </c>
      <c r="DC35" s="18">
        <v>170</v>
      </c>
      <c r="DD35" s="31">
        <v>144</v>
      </c>
      <c r="DE35" s="31">
        <v>177</v>
      </c>
      <c r="DF35" s="31">
        <v>206</v>
      </c>
      <c r="DG35" s="31">
        <v>222</v>
      </c>
      <c r="DH35" s="31">
        <v>163</v>
      </c>
      <c r="DI35" s="31">
        <v>143</v>
      </c>
      <c r="DJ35" s="31">
        <v>233</v>
      </c>
      <c r="DK35" s="125">
        <v>242</v>
      </c>
      <c r="DL35" s="103">
        <v>241</v>
      </c>
      <c r="DM35" s="18"/>
      <c r="DN35" s="30"/>
      <c r="DO35" s="30"/>
      <c r="DP35" s="30"/>
      <c r="DR35" s="31"/>
      <c r="DS35" s="31"/>
      <c r="DT35" s="31">
        <v>0</v>
      </c>
      <c r="DU35" s="31">
        <v>13</v>
      </c>
      <c r="DV35" s="31">
        <v>6</v>
      </c>
      <c r="DW35" s="31">
        <v>6</v>
      </c>
      <c r="DX35" s="31">
        <v>15</v>
      </c>
      <c r="DY35" s="125">
        <v>18</v>
      </c>
      <c r="DZ35" s="103">
        <v>15</v>
      </c>
      <c r="EA35" s="18">
        <v>33</v>
      </c>
      <c r="EB35" s="30">
        <v>21</v>
      </c>
      <c r="EC35" s="30">
        <v>22</v>
      </c>
      <c r="ED35" s="30">
        <v>46</v>
      </c>
      <c r="EE35" s="18">
        <v>53</v>
      </c>
      <c r="EF35" s="31">
        <v>66</v>
      </c>
      <c r="EG35" s="31">
        <v>59</v>
      </c>
      <c r="EH35" s="31">
        <v>77</v>
      </c>
      <c r="EI35" s="31">
        <v>98</v>
      </c>
      <c r="EJ35" s="31">
        <v>121</v>
      </c>
      <c r="EK35" s="31">
        <v>142</v>
      </c>
      <c r="EL35" s="31">
        <v>136</v>
      </c>
      <c r="EM35" s="125">
        <v>120</v>
      </c>
    </row>
    <row r="36" spans="1:157">
      <c r="A36" s="39" t="s">
        <v>52</v>
      </c>
      <c r="B36" s="18">
        <v>1741</v>
      </c>
      <c r="C36" s="30">
        <v>1769</v>
      </c>
      <c r="D36" s="30">
        <v>1786</v>
      </c>
      <c r="E36" s="30">
        <v>1820</v>
      </c>
      <c r="F36" s="18">
        <v>1799</v>
      </c>
      <c r="G36" s="31">
        <v>1835</v>
      </c>
      <c r="H36" s="31">
        <v>1820</v>
      </c>
      <c r="I36" s="31">
        <v>1846</v>
      </c>
      <c r="J36" s="31">
        <v>1891</v>
      </c>
      <c r="K36" s="31">
        <v>1771</v>
      </c>
      <c r="L36" s="31">
        <v>1745</v>
      </c>
      <c r="M36" s="31">
        <v>1780</v>
      </c>
      <c r="N36" s="125">
        <v>1739</v>
      </c>
      <c r="O36" s="103">
        <v>1663</v>
      </c>
      <c r="P36" s="18">
        <v>1741</v>
      </c>
      <c r="Q36" s="30">
        <v>1761</v>
      </c>
      <c r="R36" s="30">
        <v>1775</v>
      </c>
      <c r="S36" s="30">
        <v>1802</v>
      </c>
      <c r="T36" s="18">
        <v>1755</v>
      </c>
      <c r="U36" s="31">
        <v>1789</v>
      </c>
      <c r="V36" s="31">
        <v>1734</v>
      </c>
      <c r="W36" s="31">
        <v>1768</v>
      </c>
      <c r="X36" s="31">
        <v>1815</v>
      </c>
      <c r="Y36" s="31">
        <v>1702</v>
      </c>
      <c r="Z36" s="31">
        <v>1674</v>
      </c>
      <c r="AA36" s="31">
        <v>1661</v>
      </c>
      <c r="AB36" s="125">
        <v>1617</v>
      </c>
      <c r="AC36" s="103">
        <v>1551</v>
      </c>
      <c r="AD36" s="18">
        <v>966</v>
      </c>
      <c r="AE36" s="30">
        <v>948</v>
      </c>
      <c r="AF36" s="30">
        <v>922</v>
      </c>
      <c r="AG36" s="30">
        <v>932</v>
      </c>
      <c r="AH36" s="18">
        <v>851</v>
      </c>
      <c r="AI36" s="31">
        <v>850</v>
      </c>
      <c r="AJ36" s="31">
        <v>838</v>
      </c>
      <c r="AK36" s="31">
        <v>855</v>
      </c>
      <c r="AL36" s="31">
        <v>886</v>
      </c>
      <c r="AM36" s="31">
        <v>845</v>
      </c>
      <c r="AN36" s="31">
        <v>849</v>
      </c>
      <c r="AO36" s="31">
        <v>857</v>
      </c>
      <c r="AP36" s="125">
        <v>833</v>
      </c>
      <c r="AQ36" s="103">
        <v>791</v>
      </c>
      <c r="AR36" s="18">
        <v>775</v>
      </c>
      <c r="AS36" s="30">
        <v>821</v>
      </c>
      <c r="AT36" s="30">
        <v>864</v>
      </c>
      <c r="AU36" s="30">
        <v>888</v>
      </c>
      <c r="AV36" s="18">
        <v>948</v>
      </c>
      <c r="AW36" s="31">
        <v>985</v>
      </c>
      <c r="AX36" s="31">
        <v>982</v>
      </c>
      <c r="AY36" s="31">
        <v>991</v>
      </c>
      <c r="AZ36" s="31">
        <v>1005</v>
      </c>
      <c r="BA36" s="31">
        <v>926</v>
      </c>
      <c r="BB36" s="31">
        <v>896</v>
      </c>
      <c r="BC36" s="31">
        <v>923</v>
      </c>
      <c r="BD36" s="125">
        <v>906</v>
      </c>
      <c r="BE36" s="103">
        <v>872</v>
      </c>
      <c r="BF36" s="171">
        <v>13</v>
      </c>
      <c r="BG36" s="171">
        <v>50</v>
      </c>
      <c r="BH36" s="171">
        <v>1</v>
      </c>
      <c r="BI36" s="18">
        <v>1668</v>
      </c>
      <c r="BJ36" s="30">
        <v>1681</v>
      </c>
      <c r="BK36" s="30">
        <v>1692</v>
      </c>
      <c r="BL36" s="30">
        <v>1713</v>
      </c>
      <c r="BM36" s="18">
        <v>1648</v>
      </c>
      <c r="BN36" s="31">
        <v>1673</v>
      </c>
      <c r="BO36" s="31">
        <v>1606</v>
      </c>
      <c r="BP36" s="31">
        <v>1623</v>
      </c>
      <c r="BQ36" s="31">
        <v>1636</v>
      </c>
      <c r="BR36" s="31">
        <v>1523</v>
      </c>
      <c r="BS36" s="31">
        <v>1498</v>
      </c>
      <c r="BT36" s="31">
        <v>1448</v>
      </c>
      <c r="BU36" s="125">
        <v>1407</v>
      </c>
      <c r="BV36" s="103">
        <v>1350</v>
      </c>
      <c r="BW36" s="18">
        <v>22</v>
      </c>
      <c r="BX36" s="30">
        <v>23</v>
      </c>
      <c r="BY36" s="30">
        <v>22</v>
      </c>
      <c r="BZ36" s="30">
        <v>27</v>
      </c>
      <c r="CA36" s="18">
        <v>18</v>
      </c>
      <c r="CB36" s="31">
        <v>19</v>
      </c>
      <c r="CC36" s="31">
        <v>16</v>
      </c>
      <c r="CD36" s="31">
        <v>19</v>
      </c>
      <c r="CE36" s="31">
        <v>20</v>
      </c>
      <c r="CF36" s="31">
        <v>20</v>
      </c>
      <c r="CG36" s="31">
        <v>18</v>
      </c>
      <c r="CH36" s="31">
        <v>20</v>
      </c>
      <c r="CI36" s="125">
        <v>15</v>
      </c>
      <c r="CJ36" s="103">
        <v>13</v>
      </c>
      <c r="CK36" s="18"/>
      <c r="CL36" s="30"/>
      <c r="CM36" s="30"/>
      <c r="CN36" s="30"/>
      <c r="CP36" s="31"/>
      <c r="CQ36" s="31"/>
      <c r="CR36" s="31"/>
      <c r="CS36" s="31"/>
      <c r="CT36" s="31"/>
      <c r="CU36" s="31"/>
      <c r="CV36" s="31"/>
      <c r="CW36" s="128"/>
      <c r="CX36" s="31"/>
      <c r="CY36" s="18">
        <v>19</v>
      </c>
      <c r="CZ36" s="30">
        <v>18</v>
      </c>
      <c r="DA36" s="30">
        <v>21</v>
      </c>
      <c r="DB36" s="30">
        <v>26</v>
      </c>
      <c r="DC36" s="18">
        <v>44</v>
      </c>
      <c r="DD36" s="31">
        <v>48</v>
      </c>
      <c r="DE36" s="31">
        <v>49</v>
      </c>
      <c r="DF36" s="31">
        <v>57</v>
      </c>
      <c r="DG36" s="31">
        <v>72</v>
      </c>
      <c r="DH36" s="31">
        <v>65</v>
      </c>
      <c r="DI36" s="31">
        <v>70</v>
      </c>
      <c r="DJ36" s="31">
        <v>89</v>
      </c>
      <c r="DK36" s="125">
        <v>82</v>
      </c>
      <c r="DL36" s="103">
        <v>74</v>
      </c>
      <c r="DM36" s="18"/>
      <c r="DN36" s="30"/>
      <c r="DO36" s="30"/>
      <c r="DP36" s="30"/>
      <c r="DR36" s="31"/>
      <c r="DS36" s="31"/>
      <c r="DT36" s="31">
        <v>3</v>
      </c>
      <c r="DU36" s="31">
        <v>29</v>
      </c>
      <c r="DV36" s="31">
        <v>34</v>
      </c>
      <c r="DW36" s="31">
        <v>28</v>
      </c>
      <c r="DX36" s="31">
        <v>41</v>
      </c>
      <c r="DY36" s="125">
        <v>45</v>
      </c>
      <c r="DZ36" s="103">
        <v>50</v>
      </c>
      <c r="EA36" s="18">
        <v>32</v>
      </c>
      <c r="EB36" s="30">
        <v>39</v>
      </c>
      <c r="EC36" s="30">
        <v>40</v>
      </c>
      <c r="ED36" s="30">
        <v>36</v>
      </c>
      <c r="EE36" s="18">
        <v>45</v>
      </c>
      <c r="EF36" s="31">
        <v>49</v>
      </c>
      <c r="EG36" s="31">
        <v>63</v>
      </c>
      <c r="EH36" s="31">
        <v>66</v>
      </c>
      <c r="EI36" s="31">
        <v>58</v>
      </c>
      <c r="EJ36" s="31">
        <v>60</v>
      </c>
      <c r="EK36" s="31">
        <v>60</v>
      </c>
      <c r="EL36" s="31">
        <v>63</v>
      </c>
      <c r="EM36" s="125">
        <v>68</v>
      </c>
    </row>
    <row r="37" spans="1:157">
      <c r="A37" s="21" t="s">
        <v>53</v>
      </c>
      <c r="B37" s="29">
        <v>627</v>
      </c>
      <c r="C37" s="30">
        <v>513</v>
      </c>
      <c r="D37" s="30">
        <v>541</v>
      </c>
      <c r="E37" s="30">
        <v>547</v>
      </c>
      <c r="F37" s="18">
        <v>595</v>
      </c>
      <c r="G37" s="31">
        <v>669</v>
      </c>
      <c r="H37" s="31">
        <v>1132</v>
      </c>
      <c r="I37" s="31">
        <v>525</v>
      </c>
      <c r="J37" s="31">
        <v>539</v>
      </c>
      <c r="K37" s="31">
        <v>635</v>
      </c>
      <c r="L37" s="31">
        <v>678</v>
      </c>
      <c r="M37" s="31">
        <v>647</v>
      </c>
      <c r="N37" s="125">
        <v>587</v>
      </c>
      <c r="O37" s="103">
        <v>348</v>
      </c>
      <c r="P37" s="29">
        <v>627</v>
      </c>
      <c r="Q37" s="30">
        <v>513</v>
      </c>
      <c r="R37" s="30">
        <v>540</v>
      </c>
      <c r="S37" s="30">
        <v>546</v>
      </c>
      <c r="T37" s="18">
        <v>595</v>
      </c>
      <c r="U37" s="31">
        <v>668</v>
      </c>
      <c r="V37" s="31">
        <v>1099</v>
      </c>
      <c r="W37" s="31">
        <v>524</v>
      </c>
      <c r="X37" s="31">
        <v>533</v>
      </c>
      <c r="Y37" s="31">
        <v>634</v>
      </c>
      <c r="Z37" s="31">
        <v>662</v>
      </c>
      <c r="AA37" s="31">
        <v>643</v>
      </c>
      <c r="AB37" s="125">
        <v>584</v>
      </c>
      <c r="AC37" s="103">
        <v>345</v>
      </c>
      <c r="AD37" s="29">
        <v>425</v>
      </c>
      <c r="AE37" s="30">
        <v>327</v>
      </c>
      <c r="AF37" s="30">
        <v>348</v>
      </c>
      <c r="AG37" s="30">
        <v>338</v>
      </c>
      <c r="AH37" s="18">
        <v>354</v>
      </c>
      <c r="AI37" s="31">
        <v>401</v>
      </c>
      <c r="AJ37" s="31">
        <v>705</v>
      </c>
      <c r="AK37" s="31">
        <v>307</v>
      </c>
      <c r="AL37" s="31">
        <v>318</v>
      </c>
      <c r="AM37" s="31">
        <v>361</v>
      </c>
      <c r="AN37" s="31">
        <v>394</v>
      </c>
      <c r="AO37" s="31">
        <v>365</v>
      </c>
      <c r="AP37" s="125">
        <v>345</v>
      </c>
      <c r="AQ37" s="103">
        <v>191</v>
      </c>
      <c r="AR37" s="29">
        <v>202</v>
      </c>
      <c r="AS37" s="30">
        <v>186</v>
      </c>
      <c r="AT37" s="30">
        <v>193</v>
      </c>
      <c r="AU37" s="30">
        <v>209</v>
      </c>
      <c r="AV37" s="18">
        <v>241</v>
      </c>
      <c r="AW37" s="31">
        <v>268</v>
      </c>
      <c r="AX37" s="31">
        <v>427</v>
      </c>
      <c r="AY37" s="31">
        <v>218</v>
      </c>
      <c r="AZ37" s="31">
        <v>221</v>
      </c>
      <c r="BA37" s="31">
        <v>274</v>
      </c>
      <c r="BB37" s="31">
        <v>284</v>
      </c>
      <c r="BC37" s="31">
        <v>282</v>
      </c>
      <c r="BD37" s="125">
        <v>242</v>
      </c>
      <c r="BE37" s="103">
        <v>157</v>
      </c>
      <c r="BF37" s="172">
        <v>5</v>
      </c>
      <c r="BG37" s="172">
        <v>15</v>
      </c>
      <c r="BH37" s="172">
        <v>0</v>
      </c>
      <c r="BI37" s="29">
        <v>610</v>
      </c>
      <c r="BJ37" s="30">
        <v>490</v>
      </c>
      <c r="BK37" s="30">
        <v>508</v>
      </c>
      <c r="BL37" s="30">
        <v>512</v>
      </c>
      <c r="BM37" s="18">
        <v>550</v>
      </c>
      <c r="BN37" s="31">
        <v>625</v>
      </c>
      <c r="BO37" s="31">
        <v>1024</v>
      </c>
      <c r="BP37" s="31">
        <v>483</v>
      </c>
      <c r="BQ37" s="31">
        <v>491</v>
      </c>
      <c r="BR37" s="31">
        <v>584</v>
      </c>
      <c r="BS37" s="31">
        <v>600</v>
      </c>
      <c r="BT37" s="31">
        <v>600</v>
      </c>
      <c r="BU37" s="125">
        <v>535</v>
      </c>
      <c r="BV37" s="103">
        <v>295</v>
      </c>
      <c r="BW37" s="29">
        <v>3</v>
      </c>
      <c r="BX37" s="30">
        <v>5</v>
      </c>
      <c r="BY37" s="30">
        <v>7</v>
      </c>
      <c r="BZ37" s="30">
        <v>6</v>
      </c>
      <c r="CA37" s="18">
        <v>4</v>
      </c>
      <c r="CB37" s="31">
        <v>4</v>
      </c>
      <c r="CC37" s="31">
        <v>10</v>
      </c>
      <c r="CD37" s="31">
        <v>6</v>
      </c>
      <c r="CE37" s="31">
        <v>5</v>
      </c>
      <c r="CF37" s="31">
        <v>6</v>
      </c>
      <c r="CG37" s="31">
        <v>2</v>
      </c>
      <c r="CH37" s="31">
        <v>4</v>
      </c>
      <c r="CI37" s="125">
        <v>7</v>
      </c>
      <c r="CJ37" s="103">
        <v>7</v>
      </c>
      <c r="CK37" s="29"/>
      <c r="CL37" s="30"/>
      <c r="CM37" s="30"/>
      <c r="CN37" s="30"/>
      <c r="CP37" s="31"/>
      <c r="CQ37" s="31"/>
      <c r="CR37" s="31"/>
      <c r="CS37" s="31"/>
      <c r="CT37" s="31"/>
      <c r="CU37" s="31"/>
      <c r="CV37" s="31"/>
      <c r="CW37" s="128"/>
      <c r="CX37" s="31"/>
      <c r="CY37" s="29">
        <v>6</v>
      </c>
      <c r="CZ37" s="30">
        <v>12</v>
      </c>
      <c r="DA37" s="30">
        <v>16</v>
      </c>
      <c r="DB37" s="30">
        <v>17</v>
      </c>
      <c r="DC37" s="18">
        <v>26</v>
      </c>
      <c r="DD37" s="31">
        <v>17</v>
      </c>
      <c r="DE37" s="31">
        <v>23</v>
      </c>
      <c r="DF37" s="31">
        <v>16</v>
      </c>
      <c r="DG37" s="31">
        <v>19</v>
      </c>
      <c r="DH37" s="31">
        <v>20</v>
      </c>
      <c r="DI37" s="31">
        <v>24</v>
      </c>
      <c r="DJ37" s="31">
        <v>20</v>
      </c>
      <c r="DK37" s="125">
        <v>20</v>
      </c>
      <c r="DL37" s="103">
        <v>21</v>
      </c>
      <c r="DM37" s="29"/>
      <c r="DN37" s="30"/>
      <c r="DO37" s="30"/>
      <c r="DP37" s="30"/>
      <c r="DR37" s="31"/>
      <c r="DS37" s="31"/>
      <c r="DT37" s="31">
        <v>0</v>
      </c>
      <c r="DU37" s="31">
        <v>1</v>
      </c>
      <c r="DV37" s="31">
        <v>1</v>
      </c>
      <c r="DW37" s="31">
        <v>1</v>
      </c>
      <c r="DX37" s="31">
        <v>1</v>
      </c>
      <c r="DY37" s="125">
        <v>2</v>
      </c>
      <c r="DZ37" s="103">
        <v>2</v>
      </c>
      <c r="EA37" s="29">
        <v>8</v>
      </c>
      <c r="EB37" s="30">
        <v>6</v>
      </c>
      <c r="EC37" s="30">
        <v>9</v>
      </c>
      <c r="ED37" s="30">
        <v>11</v>
      </c>
      <c r="EE37" s="18">
        <v>15</v>
      </c>
      <c r="EF37" s="31">
        <v>22</v>
      </c>
      <c r="EG37" s="31">
        <v>42</v>
      </c>
      <c r="EH37" s="31">
        <v>19</v>
      </c>
      <c r="EI37" s="31">
        <v>17</v>
      </c>
      <c r="EJ37" s="31">
        <v>23</v>
      </c>
      <c r="EK37" s="31">
        <v>35</v>
      </c>
      <c r="EL37" s="31">
        <v>18</v>
      </c>
      <c r="EM37" s="125">
        <v>20</v>
      </c>
      <c r="EN37" s="1"/>
      <c r="EO37" s="1"/>
      <c r="EP37" s="1"/>
      <c r="EQ37" s="3"/>
      <c r="ER37" s="3"/>
      <c r="ES37" s="3"/>
      <c r="ET37" s="3"/>
      <c r="EU37" s="3"/>
      <c r="EV37" s="3"/>
      <c r="EW37" s="3"/>
      <c r="EX37" s="1"/>
      <c r="EY37" s="1"/>
      <c r="EZ37" s="1"/>
      <c r="FA37" s="1"/>
    </row>
    <row r="38" spans="1:157">
      <c r="A38" s="39" t="s">
        <v>54</v>
      </c>
      <c r="B38" s="18">
        <v>2755</v>
      </c>
      <c r="C38" s="30">
        <v>2903</v>
      </c>
      <c r="D38" s="30">
        <v>3351</v>
      </c>
      <c r="E38" s="30">
        <v>3376</v>
      </c>
      <c r="F38" s="18">
        <v>3652</v>
      </c>
      <c r="G38" s="31">
        <v>3493</v>
      </c>
      <c r="H38" s="31">
        <v>3595</v>
      </c>
      <c r="I38" s="31">
        <v>3276</v>
      </c>
      <c r="J38" s="31">
        <v>3431</v>
      </c>
      <c r="K38" s="31">
        <v>2806</v>
      </c>
      <c r="L38" s="31">
        <v>2824</v>
      </c>
      <c r="M38" s="31">
        <v>3591</v>
      </c>
      <c r="N38" s="125">
        <v>3698</v>
      </c>
      <c r="O38" s="103">
        <v>471</v>
      </c>
      <c r="P38" s="18">
        <v>2755</v>
      </c>
      <c r="Q38" s="30">
        <v>2902</v>
      </c>
      <c r="R38" s="30">
        <v>3348</v>
      </c>
      <c r="S38" s="30">
        <v>3374</v>
      </c>
      <c r="T38" s="18">
        <v>3641</v>
      </c>
      <c r="U38" s="31">
        <v>3482</v>
      </c>
      <c r="V38" s="31">
        <v>3577</v>
      </c>
      <c r="W38" s="31">
        <v>3248</v>
      </c>
      <c r="X38" s="31">
        <v>3413</v>
      </c>
      <c r="Y38" s="31">
        <v>2794</v>
      </c>
      <c r="Z38" s="31">
        <v>2815</v>
      </c>
      <c r="AA38" s="31">
        <v>3564</v>
      </c>
      <c r="AB38" s="125">
        <v>3625</v>
      </c>
      <c r="AC38" s="103">
        <v>459</v>
      </c>
      <c r="AD38" s="18">
        <v>1600</v>
      </c>
      <c r="AE38" s="30">
        <v>1632</v>
      </c>
      <c r="AF38" s="30">
        <v>1840</v>
      </c>
      <c r="AG38" s="30">
        <v>1818</v>
      </c>
      <c r="AH38" s="18">
        <v>1866</v>
      </c>
      <c r="AI38" s="31">
        <v>1794</v>
      </c>
      <c r="AJ38" s="31">
        <v>1792</v>
      </c>
      <c r="AK38" s="31">
        <v>1626</v>
      </c>
      <c r="AL38" s="31">
        <v>1673</v>
      </c>
      <c r="AM38" s="31">
        <v>1314</v>
      </c>
      <c r="AN38" s="31">
        <v>1303</v>
      </c>
      <c r="AO38" s="31">
        <v>1701</v>
      </c>
      <c r="AP38" s="125">
        <v>1688</v>
      </c>
      <c r="AQ38" s="103">
        <v>212</v>
      </c>
      <c r="AR38" s="18">
        <v>1155</v>
      </c>
      <c r="AS38" s="30">
        <v>1271</v>
      </c>
      <c r="AT38" s="30">
        <v>1511</v>
      </c>
      <c r="AU38" s="30">
        <v>1558</v>
      </c>
      <c r="AV38" s="18">
        <v>1786</v>
      </c>
      <c r="AW38" s="31">
        <v>1699</v>
      </c>
      <c r="AX38" s="31">
        <v>1803</v>
      </c>
      <c r="AY38" s="31">
        <v>1650</v>
      </c>
      <c r="AZ38" s="31">
        <v>1758</v>
      </c>
      <c r="BA38" s="31">
        <v>1492</v>
      </c>
      <c r="BB38" s="31">
        <v>1521</v>
      </c>
      <c r="BC38" s="31">
        <v>1890</v>
      </c>
      <c r="BD38" s="125">
        <v>2010</v>
      </c>
      <c r="BE38" s="103">
        <v>259</v>
      </c>
      <c r="BF38" s="171">
        <v>2</v>
      </c>
      <c r="BG38" s="171">
        <v>28</v>
      </c>
      <c r="BH38" s="171">
        <v>0</v>
      </c>
      <c r="BI38" s="18">
        <v>2526</v>
      </c>
      <c r="BJ38" s="30">
        <v>2622</v>
      </c>
      <c r="BK38" s="30">
        <v>2995</v>
      </c>
      <c r="BL38" s="30">
        <v>2983</v>
      </c>
      <c r="BM38" s="18">
        <v>3146</v>
      </c>
      <c r="BN38" s="31">
        <v>3032</v>
      </c>
      <c r="BO38" s="31">
        <v>3095</v>
      </c>
      <c r="BP38" s="31">
        <v>2821</v>
      </c>
      <c r="BQ38" s="31">
        <v>2929</v>
      </c>
      <c r="BR38" s="31">
        <v>2336</v>
      </c>
      <c r="BS38" s="31">
        <v>2330</v>
      </c>
      <c r="BT38" s="31">
        <v>2953</v>
      </c>
      <c r="BU38" s="125">
        <v>2954</v>
      </c>
      <c r="BV38" s="103">
        <v>383</v>
      </c>
      <c r="BW38" s="18">
        <v>59</v>
      </c>
      <c r="BX38" s="30">
        <v>65</v>
      </c>
      <c r="BY38" s="30">
        <v>81</v>
      </c>
      <c r="BZ38" s="30">
        <v>85</v>
      </c>
      <c r="CA38" s="18">
        <v>105</v>
      </c>
      <c r="CB38" s="31">
        <v>90</v>
      </c>
      <c r="CC38" s="31">
        <v>88</v>
      </c>
      <c r="CD38" s="31">
        <v>81</v>
      </c>
      <c r="CE38" s="31">
        <v>87</v>
      </c>
      <c r="CF38" s="31">
        <v>76</v>
      </c>
      <c r="CG38" s="31">
        <v>89</v>
      </c>
      <c r="CH38" s="31">
        <v>112</v>
      </c>
      <c r="CI38" s="125">
        <v>118</v>
      </c>
      <c r="CJ38" s="103">
        <v>12</v>
      </c>
      <c r="CK38" s="18"/>
      <c r="CL38" s="30"/>
      <c r="CM38" s="30"/>
      <c r="CN38" s="30"/>
      <c r="CP38" s="31"/>
      <c r="CQ38" s="31"/>
      <c r="CR38" s="31"/>
      <c r="CS38" s="31"/>
      <c r="CT38" s="31"/>
      <c r="CU38" s="31"/>
      <c r="CV38" s="31"/>
      <c r="CW38" s="128"/>
      <c r="CX38" s="31"/>
      <c r="CY38" s="18">
        <v>56</v>
      </c>
      <c r="CZ38" s="30">
        <v>77</v>
      </c>
      <c r="DA38" s="30">
        <v>91</v>
      </c>
      <c r="DB38" s="30">
        <v>105</v>
      </c>
      <c r="DC38" s="18">
        <v>132</v>
      </c>
      <c r="DD38" s="31">
        <v>122</v>
      </c>
      <c r="DE38" s="31">
        <v>123</v>
      </c>
      <c r="DF38" s="31">
        <v>98</v>
      </c>
      <c r="DG38" s="31">
        <v>101</v>
      </c>
      <c r="DH38" s="31">
        <v>97</v>
      </c>
      <c r="DI38" s="31">
        <v>109</v>
      </c>
      <c r="DJ38" s="31">
        <v>132</v>
      </c>
      <c r="DK38" s="125">
        <v>154</v>
      </c>
      <c r="DL38" s="103">
        <v>19</v>
      </c>
      <c r="DM38" s="18"/>
      <c r="DN38" s="30"/>
      <c r="DO38" s="30"/>
      <c r="DP38" s="30"/>
      <c r="DR38" s="31"/>
      <c r="DS38" s="31"/>
      <c r="DT38" s="31">
        <v>23</v>
      </c>
      <c r="DU38" s="31">
        <v>31</v>
      </c>
      <c r="DV38" s="31">
        <v>41</v>
      </c>
      <c r="DW38" s="31">
        <v>51</v>
      </c>
      <c r="DX38" s="31">
        <v>79</v>
      </c>
      <c r="DY38" s="125">
        <v>90</v>
      </c>
      <c r="DZ38" s="103">
        <v>15</v>
      </c>
      <c r="EA38" s="18">
        <v>114</v>
      </c>
      <c r="EB38" s="30">
        <v>138</v>
      </c>
      <c r="EC38" s="30">
        <v>181</v>
      </c>
      <c r="ED38" s="30">
        <v>201</v>
      </c>
      <c r="EE38" s="18">
        <v>258</v>
      </c>
      <c r="EF38" s="31">
        <v>238</v>
      </c>
      <c r="EG38" s="31">
        <v>271</v>
      </c>
      <c r="EH38" s="31">
        <v>225</v>
      </c>
      <c r="EI38" s="31">
        <v>265</v>
      </c>
      <c r="EJ38" s="31">
        <v>244</v>
      </c>
      <c r="EK38" s="31">
        <v>236</v>
      </c>
      <c r="EL38" s="31">
        <v>288</v>
      </c>
      <c r="EM38" s="125">
        <v>309</v>
      </c>
      <c r="EN38" s="1"/>
      <c r="EO38" s="1"/>
      <c r="EP38" s="1"/>
      <c r="EQ38" s="3"/>
      <c r="ER38" s="3"/>
      <c r="ES38" s="3"/>
      <c r="ET38" s="3"/>
      <c r="EU38" s="3"/>
      <c r="EV38" s="3"/>
      <c r="EW38" s="3"/>
      <c r="EX38" s="1"/>
      <c r="EY38" s="1"/>
      <c r="EZ38" s="1"/>
      <c r="FA38" s="1"/>
    </row>
    <row r="39" spans="1:157" s="140" customFormat="1">
      <c r="A39" s="24" t="s">
        <v>55</v>
      </c>
      <c r="B39" s="24">
        <v>399</v>
      </c>
      <c r="C39" s="25">
        <v>554</v>
      </c>
      <c r="D39" s="25">
        <v>539</v>
      </c>
      <c r="E39" s="25">
        <v>531</v>
      </c>
      <c r="F39" s="34">
        <v>513</v>
      </c>
      <c r="G39" s="35">
        <v>547</v>
      </c>
      <c r="H39" s="35">
        <v>584</v>
      </c>
      <c r="I39" s="35">
        <v>584</v>
      </c>
      <c r="J39" s="35">
        <v>615</v>
      </c>
      <c r="K39" s="35">
        <v>650</v>
      </c>
      <c r="L39" s="35">
        <v>633</v>
      </c>
      <c r="M39" s="35">
        <v>600</v>
      </c>
      <c r="N39" s="138">
        <v>591</v>
      </c>
      <c r="O39" s="162">
        <v>405</v>
      </c>
      <c r="P39" s="24">
        <v>399</v>
      </c>
      <c r="Q39" s="25">
        <v>554</v>
      </c>
      <c r="R39" s="25">
        <v>538</v>
      </c>
      <c r="S39" s="25">
        <v>529</v>
      </c>
      <c r="T39" s="34">
        <v>513</v>
      </c>
      <c r="U39" s="35">
        <v>546</v>
      </c>
      <c r="V39" s="35">
        <v>579</v>
      </c>
      <c r="W39" s="35">
        <v>578</v>
      </c>
      <c r="X39" s="35">
        <v>602</v>
      </c>
      <c r="Y39" s="35">
        <v>635</v>
      </c>
      <c r="Z39" s="35">
        <v>616</v>
      </c>
      <c r="AA39" s="35">
        <v>580</v>
      </c>
      <c r="AB39" s="138">
        <v>587</v>
      </c>
      <c r="AC39" s="162">
        <v>396</v>
      </c>
      <c r="AD39" s="24">
        <v>213</v>
      </c>
      <c r="AE39" s="25">
        <v>303</v>
      </c>
      <c r="AF39" s="25">
        <v>297</v>
      </c>
      <c r="AG39" s="25">
        <v>296</v>
      </c>
      <c r="AH39" s="34">
        <v>271</v>
      </c>
      <c r="AI39" s="35">
        <v>272</v>
      </c>
      <c r="AJ39" s="35">
        <v>299</v>
      </c>
      <c r="AK39" s="35">
        <v>297</v>
      </c>
      <c r="AL39" s="35">
        <v>323</v>
      </c>
      <c r="AM39" s="35">
        <v>335</v>
      </c>
      <c r="AN39" s="35">
        <v>327</v>
      </c>
      <c r="AO39" s="35">
        <v>305</v>
      </c>
      <c r="AP39" s="138">
        <v>293</v>
      </c>
      <c r="AQ39" s="162">
        <v>206</v>
      </c>
      <c r="AR39" s="24">
        <v>186</v>
      </c>
      <c r="AS39" s="25">
        <v>251</v>
      </c>
      <c r="AT39" s="25">
        <v>242</v>
      </c>
      <c r="AU39" s="25">
        <v>235</v>
      </c>
      <c r="AV39" s="34">
        <v>242</v>
      </c>
      <c r="AW39" s="35">
        <v>275</v>
      </c>
      <c r="AX39" s="35">
        <v>285</v>
      </c>
      <c r="AY39" s="35">
        <v>287</v>
      </c>
      <c r="AZ39" s="35">
        <v>292</v>
      </c>
      <c r="BA39" s="35">
        <v>315</v>
      </c>
      <c r="BB39" s="35">
        <v>306</v>
      </c>
      <c r="BC39" s="35">
        <v>295</v>
      </c>
      <c r="BD39" s="138">
        <v>298</v>
      </c>
      <c r="BE39" s="162">
        <v>199</v>
      </c>
      <c r="BF39" s="173">
        <v>2</v>
      </c>
      <c r="BG39" s="173">
        <v>6</v>
      </c>
      <c r="BH39" s="173">
        <v>0</v>
      </c>
      <c r="BI39" s="24">
        <v>394</v>
      </c>
      <c r="BJ39" s="25">
        <v>545</v>
      </c>
      <c r="BK39" s="25">
        <v>526</v>
      </c>
      <c r="BL39" s="25">
        <v>521</v>
      </c>
      <c r="BM39" s="34">
        <v>500</v>
      </c>
      <c r="BN39" s="35">
        <v>527</v>
      </c>
      <c r="BO39" s="35">
        <v>552</v>
      </c>
      <c r="BP39" s="35">
        <v>558</v>
      </c>
      <c r="BQ39" s="35">
        <v>579</v>
      </c>
      <c r="BR39" s="35">
        <v>614</v>
      </c>
      <c r="BS39" s="35">
        <v>594</v>
      </c>
      <c r="BT39" s="35">
        <v>557</v>
      </c>
      <c r="BU39" s="138">
        <v>566</v>
      </c>
      <c r="BV39" s="162">
        <v>382</v>
      </c>
      <c r="BW39" s="24">
        <v>2</v>
      </c>
      <c r="BX39" s="25">
        <v>2</v>
      </c>
      <c r="BY39" s="25">
        <v>2</v>
      </c>
      <c r="BZ39" s="25">
        <v>1</v>
      </c>
      <c r="CA39" s="34">
        <v>3</v>
      </c>
      <c r="CB39" s="35">
        <v>3</v>
      </c>
      <c r="CC39" s="35">
        <v>3</v>
      </c>
      <c r="CD39" s="35">
        <v>1</v>
      </c>
      <c r="CE39" s="35">
        <v>0</v>
      </c>
      <c r="CF39" s="35">
        <v>2</v>
      </c>
      <c r="CG39" s="35">
        <v>3</v>
      </c>
      <c r="CH39" s="35">
        <v>1</v>
      </c>
      <c r="CI39" s="138">
        <v>1</v>
      </c>
      <c r="CJ39" s="162">
        <v>1</v>
      </c>
      <c r="CK39" s="24"/>
      <c r="CL39" s="25"/>
      <c r="CM39" s="25"/>
      <c r="CN39" s="25"/>
      <c r="CO39" s="34"/>
      <c r="CP39" s="35"/>
      <c r="CQ39" s="35"/>
      <c r="CR39" s="35"/>
      <c r="CS39" s="35"/>
      <c r="CT39" s="35"/>
      <c r="CU39" s="35"/>
      <c r="CV39" s="35"/>
      <c r="CW39" s="141"/>
      <c r="CX39" s="35"/>
      <c r="CY39" s="24">
        <v>3</v>
      </c>
      <c r="CZ39" s="25">
        <v>7</v>
      </c>
      <c r="DA39" s="25">
        <v>6</v>
      </c>
      <c r="DB39" s="25">
        <v>4</v>
      </c>
      <c r="DC39" s="34">
        <v>4</v>
      </c>
      <c r="DD39" s="35">
        <v>9</v>
      </c>
      <c r="DE39" s="35">
        <v>10</v>
      </c>
      <c r="DF39" s="35">
        <v>7</v>
      </c>
      <c r="DG39" s="35">
        <v>10</v>
      </c>
      <c r="DH39" s="35">
        <v>7</v>
      </c>
      <c r="DI39" s="35">
        <v>5</v>
      </c>
      <c r="DJ39" s="35">
        <v>7</v>
      </c>
      <c r="DK39" s="138">
        <v>10</v>
      </c>
      <c r="DL39" s="162">
        <v>5</v>
      </c>
      <c r="DM39" s="24"/>
      <c r="DN39" s="25"/>
      <c r="DO39" s="25"/>
      <c r="DP39" s="25"/>
      <c r="DQ39" s="34"/>
      <c r="DR39" s="35"/>
      <c r="DS39" s="35"/>
      <c r="DT39" s="35">
        <v>0</v>
      </c>
      <c r="DU39" s="35">
        <v>0</v>
      </c>
      <c r="DV39" s="35">
        <v>2</v>
      </c>
      <c r="DW39" s="35">
        <v>1</v>
      </c>
      <c r="DX39" s="35">
        <v>2</v>
      </c>
      <c r="DY39" s="138">
        <v>1</v>
      </c>
      <c r="DZ39" s="162">
        <v>0</v>
      </c>
      <c r="EA39" s="24">
        <v>0</v>
      </c>
      <c r="EB39" s="25">
        <v>0</v>
      </c>
      <c r="EC39" s="25">
        <v>4</v>
      </c>
      <c r="ED39" s="25">
        <v>3</v>
      </c>
      <c r="EE39" s="34">
        <v>6</v>
      </c>
      <c r="EF39" s="35">
        <v>7</v>
      </c>
      <c r="EG39" s="35">
        <v>14</v>
      </c>
      <c r="EH39" s="35">
        <v>12</v>
      </c>
      <c r="EI39" s="35">
        <v>13</v>
      </c>
      <c r="EJ39" s="35">
        <v>10</v>
      </c>
      <c r="EK39" s="35">
        <v>13</v>
      </c>
      <c r="EL39" s="35">
        <v>13</v>
      </c>
      <c r="EM39" s="138">
        <v>9</v>
      </c>
      <c r="EN39" s="139"/>
      <c r="EO39" s="139"/>
      <c r="EP39" s="139"/>
      <c r="EQ39" s="139"/>
      <c r="ER39" s="139"/>
      <c r="ES39" s="139"/>
      <c r="ET39" s="139"/>
      <c r="EU39" s="139"/>
      <c r="EV39" s="139"/>
      <c r="EW39" s="139"/>
      <c r="EX39" s="139"/>
      <c r="EY39" s="139"/>
      <c r="EZ39" s="139"/>
      <c r="FA39" s="139"/>
    </row>
    <row r="40" spans="1:157">
      <c r="A40" s="12" t="s">
        <v>56</v>
      </c>
      <c r="B40" s="40">
        <f>SUM(B42:B53)</f>
        <v>22711</v>
      </c>
      <c r="C40" s="40">
        <f t="shared" ref="C40:DM40" si="226">SUM(C42:C53)</f>
        <v>23072</v>
      </c>
      <c r="D40" s="40">
        <f t="shared" si="226"/>
        <v>23220</v>
      </c>
      <c r="E40" s="40">
        <f t="shared" si="226"/>
        <v>23535</v>
      </c>
      <c r="F40" s="40">
        <f t="shared" si="226"/>
        <v>24149</v>
      </c>
      <c r="G40" s="40">
        <f t="shared" si="226"/>
        <v>24182</v>
      </c>
      <c r="H40" s="40">
        <f t="shared" si="226"/>
        <v>25308</v>
      </c>
      <c r="I40" s="40">
        <f t="shared" si="226"/>
        <v>26066</v>
      </c>
      <c r="J40" s="40">
        <f t="shared" ref="J40:K40" si="227">SUM(J42:J53)</f>
        <v>25348</v>
      </c>
      <c r="K40" s="40">
        <f t="shared" si="227"/>
        <v>19409</v>
      </c>
      <c r="L40" s="40">
        <f t="shared" ref="L40:N40" si="228">SUM(L42:L53)</f>
        <v>19094</v>
      </c>
      <c r="M40" s="40">
        <f t="shared" si="228"/>
        <v>24963</v>
      </c>
      <c r="N40" s="126">
        <f t="shared" si="228"/>
        <v>24549</v>
      </c>
      <c r="O40" s="126">
        <f t="shared" ref="O40" si="229">SUM(O42:O53)</f>
        <v>21108</v>
      </c>
      <c r="P40" s="40">
        <f t="shared" si="226"/>
        <v>22711</v>
      </c>
      <c r="Q40" s="40">
        <f t="shared" si="226"/>
        <v>22924</v>
      </c>
      <c r="R40" s="40">
        <f t="shared" si="226"/>
        <v>23024</v>
      </c>
      <c r="S40" s="40">
        <f t="shared" si="226"/>
        <v>23388</v>
      </c>
      <c r="T40" s="40">
        <f t="shared" si="226"/>
        <v>23902</v>
      </c>
      <c r="U40" s="40">
        <f t="shared" si="226"/>
        <v>23822</v>
      </c>
      <c r="V40" s="40">
        <f t="shared" si="226"/>
        <v>23881</v>
      </c>
      <c r="W40" s="40">
        <f t="shared" si="226"/>
        <v>25588</v>
      </c>
      <c r="X40" s="40">
        <f t="shared" ref="X40:Y40" si="230">SUM(X42:X53)</f>
        <v>24786</v>
      </c>
      <c r="Y40" s="40">
        <f t="shared" si="230"/>
        <v>19024</v>
      </c>
      <c r="Z40" s="40">
        <f t="shared" ref="Z40:AB40" si="231">SUM(Z42:Z53)</f>
        <v>18714</v>
      </c>
      <c r="AA40" s="40">
        <f t="shared" si="231"/>
        <v>24366</v>
      </c>
      <c r="AB40" s="126">
        <f t="shared" si="231"/>
        <v>24027</v>
      </c>
      <c r="AC40" s="126">
        <f t="shared" ref="AC40" si="232">SUM(AC42:AC53)</f>
        <v>20724</v>
      </c>
      <c r="AD40" s="40">
        <f t="shared" si="226"/>
        <v>13689</v>
      </c>
      <c r="AE40" s="40">
        <f t="shared" si="226"/>
        <v>13197</v>
      </c>
      <c r="AF40" s="40">
        <f t="shared" si="226"/>
        <v>12981</v>
      </c>
      <c r="AG40" s="40">
        <f t="shared" si="226"/>
        <v>12929</v>
      </c>
      <c r="AH40" s="40">
        <f t="shared" si="226"/>
        <v>12460</v>
      </c>
      <c r="AI40" s="40">
        <f t="shared" si="226"/>
        <v>12161</v>
      </c>
      <c r="AJ40" s="40">
        <f t="shared" si="226"/>
        <v>12041</v>
      </c>
      <c r="AK40" s="40">
        <f t="shared" si="226"/>
        <v>12571</v>
      </c>
      <c r="AL40" s="40">
        <f t="shared" ref="AL40:AM40" si="233">SUM(AL42:AL53)</f>
        <v>12024</v>
      </c>
      <c r="AM40" s="40">
        <f t="shared" si="233"/>
        <v>9087</v>
      </c>
      <c r="AN40" s="40">
        <f t="shared" ref="AN40:AP40" si="234">SUM(AN42:AN53)</f>
        <v>8993</v>
      </c>
      <c r="AO40" s="40">
        <f t="shared" si="234"/>
        <v>11762</v>
      </c>
      <c r="AP40" s="126">
        <f t="shared" si="234"/>
        <v>11469</v>
      </c>
      <c r="AQ40" s="126">
        <f t="shared" ref="AQ40" si="235">SUM(AQ42:AQ53)</f>
        <v>9847</v>
      </c>
      <c r="AR40" s="40">
        <f t="shared" si="226"/>
        <v>9022</v>
      </c>
      <c r="AS40" s="40">
        <f t="shared" si="226"/>
        <v>9875</v>
      </c>
      <c r="AT40" s="40">
        <f t="shared" si="226"/>
        <v>10239</v>
      </c>
      <c r="AU40" s="40">
        <f t="shared" si="226"/>
        <v>10606</v>
      </c>
      <c r="AV40" s="40">
        <f t="shared" si="226"/>
        <v>11689</v>
      </c>
      <c r="AW40" s="40">
        <f t="shared" si="226"/>
        <v>12021</v>
      </c>
      <c r="AX40" s="40">
        <f t="shared" si="226"/>
        <v>12280</v>
      </c>
      <c r="AY40" s="40">
        <f t="shared" si="226"/>
        <v>13495</v>
      </c>
      <c r="AZ40" s="40">
        <f t="shared" ref="AZ40:BA40" si="236">SUM(AZ42:AZ53)</f>
        <v>13324</v>
      </c>
      <c r="BA40" s="40">
        <f t="shared" si="236"/>
        <v>10322</v>
      </c>
      <c r="BB40" s="40">
        <f t="shared" ref="BB40:BD40" si="237">SUM(BB42:BB53)</f>
        <v>10101</v>
      </c>
      <c r="BC40" s="40">
        <f t="shared" si="237"/>
        <v>13201</v>
      </c>
      <c r="BD40" s="126">
        <f t="shared" si="237"/>
        <v>13080</v>
      </c>
      <c r="BE40" s="126">
        <f t="shared" ref="BE40:BF40" si="238">SUM(BE42:BE53)</f>
        <v>11261</v>
      </c>
      <c r="BF40" s="126">
        <f t="shared" si="238"/>
        <v>126</v>
      </c>
      <c r="BG40" s="126">
        <f t="shared" ref="BG40:BH40" si="239">SUM(BG42:BG53)</f>
        <v>542</v>
      </c>
      <c r="BH40" s="126">
        <f t="shared" si="239"/>
        <v>11</v>
      </c>
      <c r="BI40" s="40">
        <f t="shared" si="226"/>
        <v>20849</v>
      </c>
      <c r="BJ40" s="40">
        <f t="shared" si="226"/>
        <v>21122</v>
      </c>
      <c r="BK40" s="40">
        <f t="shared" si="226"/>
        <v>21127</v>
      </c>
      <c r="BL40" s="40">
        <f t="shared" si="226"/>
        <v>21493</v>
      </c>
      <c r="BM40" s="40">
        <f t="shared" si="226"/>
        <v>21931</v>
      </c>
      <c r="BN40" s="40">
        <f t="shared" si="226"/>
        <v>21680</v>
      </c>
      <c r="BO40" s="40">
        <f t="shared" si="226"/>
        <v>21616</v>
      </c>
      <c r="BP40" s="40">
        <f t="shared" si="226"/>
        <v>23167</v>
      </c>
      <c r="BQ40" s="40">
        <f t="shared" ref="BQ40:BR40" si="240">SUM(BQ42:BQ53)</f>
        <v>22222</v>
      </c>
      <c r="BR40" s="40">
        <f t="shared" si="240"/>
        <v>17119</v>
      </c>
      <c r="BS40" s="40">
        <f t="shared" ref="BS40:BU40" si="241">SUM(BS42:BS53)</f>
        <v>16708</v>
      </c>
      <c r="BT40" s="40">
        <f t="shared" si="241"/>
        <v>21691</v>
      </c>
      <c r="BU40" s="126">
        <f t="shared" si="241"/>
        <v>21258</v>
      </c>
      <c r="BV40" s="126">
        <f t="shared" ref="BV40" si="242">SUM(BV42:BV53)</f>
        <v>18342</v>
      </c>
      <c r="BW40" s="40">
        <f t="shared" si="226"/>
        <v>1127</v>
      </c>
      <c r="BX40" s="40">
        <f t="shared" si="226"/>
        <v>1137</v>
      </c>
      <c r="BY40" s="40">
        <f t="shared" si="226"/>
        <v>1138</v>
      </c>
      <c r="BZ40" s="40">
        <f t="shared" si="226"/>
        <v>1104</v>
      </c>
      <c r="CA40" s="40">
        <f t="shared" si="226"/>
        <v>1039</v>
      </c>
      <c r="CB40" s="40">
        <f t="shared" si="226"/>
        <v>1111</v>
      </c>
      <c r="CC40" s="40">
        <f t="shared" si="226"/>
        <v>1149</v>
      </c>
      <c r="CD40" s="40">
        <f t="shared" si="226"/>
        <v>1181</v>
      </c>
      <c r="CE40" s="40">
        <f t="shared" ref="CE40:CF40" si="243">SUM(CE42:CE53)</f>
        <v>1175</v>
      </c>
      <c r="CF40" s="40">
        <f t="shared" si="243"/>
        <v>826</v>
      </c>
      <c r="CG40" s="40">
        <f t="shared" ref="CG40:CI40" si="244">SUM(CG42:CG53)</f>
        <v>873</v>
      </c>
      <c r="CH40" s="40">
        <f t="shared" si="244"/>
        <v>1179</v>
      </c>
      <c r="CI40" s="126">
        <f t="shared" si="244"/>
        <v>1175</v>
      </c>
      <c r="CJ40" s="126">
        <f t="shared" ref="CJ40" si="245">SUM(CJ42:CJ53)</f>
        <v>1024</v>
      </c>
      <c r="CK40" s="40">
        <f t="shared" si="226"/>
        <v>350</v>
      </c>
      <c r="CL40" s="40">
        <f t="shared" si="226"/>
        <v>307</v>
      </c>
      <c r="CM40" s="40">
        <f t="shared" si="226"/>
        <v>287</v>
      </c>
      <c r="CN40" s="40">
        <f t="shared" si="226"/>
        <v>260</v>
      </c>
      <c r="CO40" s="40">
        <f t="shared" si="226"/>
        <v>200</v>
      </c>
      <c r="CP40" s="40">
        <f t="shared" si="226"/>
        <v>240</v>
      </c>
      <c r="CQ40" s="40">
        <f t="shared" si="226"/>
        <v>272</v>
      </c>
      <c r="CR40" s="40">
        <f t="shared" si="226"/>
        <v>257</v>
      </c>
      <c r="CS40" s="40">
        <f t="shared" ref="CS40:CT40" si="246">SUM(CS42:CS53)</f>
        <v>251</v>
      </c>
      <c r="CT40" s="40">
        <f t="shared" si="246"/>
        <v>59</v>
      </c>
      <c r="CU40" s="40">
        <f t="shared" ref="CU40:CV40" si="247">SUM(CU42:CU53)</f>
        <v>21</v>
      </c>
      <c r="CV40" s="40">
        <f t="shared" si="247"/>
        <v>146</v>
      </c>
      <c r="CW40" s="132">
        <f t="shared" ref="CW40:CX40" si="248">SUM(CW42:CW53)</f>
        <v>153</v>
      </c>
      <c r="CX40" s="132">
        <f t="shared" si="248"/>
        <v>153</v>
      </c>
      <c r="CY40" s="40">
        <f t="shared" si="226"/>
        <v>164</v>
      </c>
      <c r="CZ40" s="40">
        <f t="shared" si="226"/>
        <v>175</v>
      </c>
      <c r="DA40" s="40">
        <f t="shared" si="226"/>
        <v>201</v>
      </c>
      <c r="DB40" s="40">
        <f t="shared" si="226"/>
        <v>228</v>
      </c>
      <c r="DC40" s="40">
        <f t="shared" si="226"/>
        <v>311</v>
      </c>
      <c r="DD40" s="40">
        <f t="shared" si="226"/>
        <v>362</v>
      </c>
      <c r="DE40" s="40">
        <f t="shared" si="226"/>
        <v>386</v>
      </c>
      <c r="DF40" s="40">
        <f t="shared" si="226"/>
        <v>444</v>
      </c>
      <c r="DG40" s="40">
        <f t="shared" ref="DG40:DH40" si="249">SUM(DG42:DG53)</f>
        <v>455</v>
      </c>
      <c r="DH40" s="40">
        <f t="shared" si="249"/>
        <v>331</v>
      </c>
      <c r="DI40" s="40">
        <f t="shared" ref="DI40:DK40" si="250">SUM(DI42:DI53)</f>
        <v>369</v>
      </c>
      <c r="DJ40" s="40">
        <f t="shared" si="250"/>
        <v>498</v>
      </c>
      <c r="DK40" s="126">
        <f t="shared" si="250"/>
        <v>558</v>
      </c>
      <c r="DL40" s="126">
        <f t="shared" ref="DL40" si="251">SUM(DL42:DL53)</f>
        <v>504</v>
      </c>
      <c r="DM40" s="40">
        <f t="shared" si="226"/>
        <v>0</v>
      </c>
      <c r="DN40" s="40">
        <f t="shared" ref="DN40:EH40" si="252">SUM(DN42:DN53)</f>
        <v>0</v>
      </c>
      <c r="DO40" s="40">
        <f t="shared" si="252"/>
        <v>0</v>
      </c>
      <c r="DP40" s="40">
        <f t="shared" si="252"/>
        <v>0</v>
      </c>
      <c r="DQ40" s="40">
        <f t="shared" si="252"/>
        <v>0</v>
      </c>
      <c r="DR40" s="40">
        <f t="shared" si="252"/>
        <v>0</v>
      </c>
      <c r="DS40" s="40">
        <f t="shared" si="252"/>
        <v>0</v>
      </c>
      <c r="DT40" s="40">
        <f t="shared" si="252"/>
        <v>15</v>
      </c>
      <c r="DU40" s="40">
        <f t="shared" ref="DU40:DV40" si="253">SUM(DU42:DU53)</f>
        <v>148</v>
      </c>
      <c r="DV40" s="40">
        <f t="shared" si="253"/>
        <v>138</v>
      </c>
      <c r="DW40" s="40">
        <f t="shared" ref="DW40:DY40" si="254">SUM(DW42:DW53)</f>
        <v>125</v>
      </c>
      <c r="DX40" s="40">
        <f t="shared" si="254"/>
        <v>178</v>
      </c>
      <c r="DY40" s="126">
        <f t="shared" si="254"/>
        <v>185</v>
      </c>
      <c r="DZ40" s="126">
        <f t="shared" ref="DZ40" si="255">SUM(DZ42:DZ53)</f>
        <v>175</v>
      </c>
      <c r="EA40" s="40">
        <f t="shared" si="252"/>
        <v>571</v>
      </c>
      <c r="EB40" s="40">
        <f t="shared" si="252"/>
        <v>490</v>
      </c>
      <c r="EC40" s="40">
        <f t="shared" si="252"/>
        <v>558</v>
      </c>
      <c r="ED40" s="40">
        <f t="shared" si="252"/>
        <v>563</v>
      </c>
      <c r="EE40" s="40">
        <f t="shared" si="252"/>
        <v>621</v>
      </c>
      <c r="EF40" s="40">
        <f t="shared" si="252"/>
        <v>669</v>
      </c>
      <c r="EG40" s="40">
        <f t="shared" si="252"/>
        <v>730</v>
      </c>
      <c r="EH40" s="40">
        <f t="shared" si="252"/>
        <v>781</v>
      </c>
      <c r="EI40" s="40">
        <f t="shared" ref="EI40:EJ40" si="256">SUM(EI42:EI53)</f>
        <v>786</v>
      </c>
      <c r="EJ40" s="40">
        <f t="shared" si="256"/>
        <v>610</v>
      </c>
      <c r="EK40" s="40">
        <f t="shared" ref="EK40:EM40" si="257">SUM(EK42:EK53)</f>
        <v>639</v>
      </c>
      <c r="EL40" s="40">
        <f t="shared" si="257"/>
        <v>820</v>
      </c>
      <c r="EM40" s="126">
        <f t="shared" si="257"/>
        <v>851</v>
      </c>
      <c r="EN40" s="1"/>
      <c r="EO40" s="1"/>
      <c r="EP40" s="1"/>
      <c r="EQ40" s="1"/>
      <c r="ER40" s="1"/>
      <c r="ES40" s="1"/>
      <c r="ET40" s="1"/>
      <c r="EU40" s="1"/>
      <c r="EV40" s="1"/>
      <c r="EW40" s="1"/>
      <c r="EX40" s="1"/>
      <c r="EY40" s="1"/>
      <c r="EZ40" s="1"/>
      <c r="FA40" s="1"/>
    </row>
    <row r="41" spans="1:157">
      <c r="A41" s="21" t="s">
        <v>119</v>
      </c>
      <c r="B41" s="28">
        <f>(B40/B$6)*100</f>
        <v>25.067882293207354</v>
      </c>
      <c r="C41" s="28">
        <f t="shared" ref="C41" si="258">(C40/C$6)*100</f>
        <v>23.744809167768725</v>
      </c>
      <c r="D41" s="28">
        <f t="shared" ref="D41" si="259">(D40/D$6)*100</f>
        <v>24.317701024233919</v>
      </c>
      <c r="E41" s="28">
        <f t="shared" ref="E41" si="260">(E40/E$6)*100</f>
        <v>23.668966349538387</v>
      </c>
      <c r="F41" s="28">
        <f t="shared" ref="F41" si="261">(F40/F$6)*100</f>
        <v>21.77743709982866</v>
      </c>
      <c r="G41" s="28">
        <f t="shared" ref="G41" si="262">(G40/G$6)*100</f>
        <v>21.295219979569552</v>
      </c>
      <c r="H41" s="28">
        <f t="shared" ref="H41" si="263">(H40/H$6)*100</f>
        <v>21.615065977708504</v>
      </c>
      <c r="I41" s="28">
        <f t="shared" ref="I41:J41" si="264">(I40/I$6)*100</f>
        <v>21.630817234282677</v>
      </c>
      <c r="J41" s="28">
        <f t="shared" si="264"/>
        <v>21.423802158607806</v>
      </c>
      <c r="K41" s="28">
        <f t="shared" ref="K41:N41" si="265">(K40/K$6)*100</f>
        <v>18.638664016210036</v>
      </c>
      <c r="L41" s="28">
        <f t="shared" si="265"/>
        <v>18.413439284061102</v>
      </c>
      <c r="M41" s="28">
        <f t="shared" si="265"/>
        <v>20.882899161772826</v>
      </c>
      <c r="N41" s="127">
        <f t="shared" si="265"/>
        <v>20.630451955560787</v>
      </c>
      <c r="O41" s="127">
        <f t="shared" ref="O41" si="266">(O40/O$6)*100</f>
        <v>22.092439085656871</v>
      </c>
      <c r="P41" s="28">
        <f t="shared" ref="P41" si="267">(P40/P$6)*100</f>
        <v>25.067882293207354</v>
      </c>
      <c r="Q41" s="28">
        <f t="shared" ref="Q41" si="268">(Q40/Q$6)*100</f>
        <v>23.709495588858896</v>
      </c>
      <c r="R41" s="28">
        <f t="shared" ref="R41" si="269">(R40/R$6)*100</f>
        <v>24.250595100166418</v>
      </c>
      <c r="S41" s="28">
        <f t="shared" ref="S41" si="270">(S40/S$6)*100</f>
        <v>23.737655667989486</v>
      </c>
      <c r="T41" s="28">
        <f t="shared" ref="T41" si="271">(T40/T$6)*100</f>
        <v>21.842273599561363</v>
      </c>
      <c r="U41" s="28">
        <f t="shared" ref="U41" si="272">(U40/U$6)*100</f>
        <v>21.284085629534328</v>
      </c>
      <c r="V41" s="28">
        <f t="shared" ref="V41" si="273">(V40/V$6)*100</f>
        <v>20.963876574638984</v>
      </c>
      <c r="W41" s="28">
        <f t="shared" ref="W41:X41" si="274">(W40/W$6)*100</f>
        <v>21.743157465394322</v>
      </c>
      <c r="X41" s="28">
        <f t="shared" si="274"/>
        <v>21.48652865910746</v>
      </c>
      <c r="Y41" s="28">
        <f t="shared" ref="Y41:AB41" si="275">(Y40/Y$6)*100</f>
        <v>18.677715160916605</v>
      </c>
      <c r="Z41" s="28">
        <f t="shared" si="275"/>
        <v>18.481685216824516</v>
      </c>
      <c r="AA41" s="28">
        <f t="shared" si="275"/>
        <v>20.938386182005672</v>
      </c>
      <c r="AB41" s="127">
        <f t="shared" si="275"/>
        <v>20.787299390059264</v>
      </c>
      <c r="AC41" s="127">
        <f t="shared" ref="AC41" si="276">(AC40/AC$6)*100</f>
        <v>22.295857988165679</v>
      </c>
      <c r="AD41" s="28">
        <f t="shared" ref="AD41" si="277">(AD40/AD$6)*100</f>
        <v>26.578373680789248</v>
      </c>
      <c r="AE41" s="28">
        <f t="shared" ref="AE41" si="278">(AE40/AE$6)*100</f>
        <v>24.816420169805468</v>
      </c>
      <c r="AF41" s="28">
        <f t="shared" ref="AF41" si="279">(AF40/AF$6)*100</f>
        <v>25.398657770647048</v>
      </c>
      <c r="AG41" s="28">
        <f t="shared" ref="AG41" si="280">(AG40/AG$6)*100</f>
        <v>24.80574048847873</v>
      </c>
      <c r="AH41" s="28">
        <f t="shared" ref="AH41" si="281">(AH40/AH$6)*100</f>
        <v>22.926326635754766</v>
      </c>
      <c r="AI41" s="28">
        <f t="shared" ref="AI41" si="282">(AI40/AI$6)*100</f>
        <v>22.430647779253356</v>
      </c>
      <c r="AJ41" s="28">
        <f t="shared" ref="AJ41" si="283">(AJ40/AJ$6)*100</f>
        <v>21.940597667638485</v>
      </c>
      <c r="AK41" s="28">
        <f t="shared" ref="AK41:AL41" si="284">(AK40/AK$6)*100</f>
        <v>22.661066445542055</v>
      </c>
      <c r="AL41" s="28">
        <f t="shared" si="284"/>
        <v>22.373978898792359</v>
      </c>
      <c r="AM41" s="28">
        <f t="shared" ref="AM41:AP41" si="285">(AM40/AM$6)*100</f>
        <v>19.341861603626999</v>
      </c>
      <c r="AN41" s="28">
        <f t="shared" si="285"/>
        <v>19.262734010195775</v>
      </c>
      <c r="AO41" s="28">
        <f t="shared" si="285"/>
        <v>21.69670362103632</v>
      </c>
      <c r="AP41" s="127">
        <f t="shared" si="285"/>
        <v>21.383026325602209</v>
      </c>
      <c r="AQ41" s="127">
        <f t="shared" ref="AQ41" si="286">(AQ40/AQ$6)*100</f>
        <v>23.025838886940257</v>
      </c>
      <c r="AR41" s="28">
        <f t="shared" ref="AR41" si="287">(AR40/AR$6)*100</f>
        <v>23.07787542346955</v>
      </c>
      <c r="AS41" s="28">
        <f t="shared" ref="AS41" si="288">(AS40/AS$6)*100</f>
        <v>22.449304355733382</v>
      </c>
      <c r="AT41" s="28">
        <f t="shared" ref="AT41" si="289">(AT40/AT$6)*100</f>
        <v>23.072762917727651</v>
      </c>
      <c r="AU41" s="28">
        <f t="shared" ref="AU41" si="290">(AU40/AU$6)*100</f>
        <v>22.416671950626675</v>
      </c>
      <c r="AV41" s="28">
        <f t="shared" ref="AV41" si="291">(AV40/AV$6)*100</f>
        <v>20.673127940292172</v>
      </c>
      <c r="AW41" s="28">
        <f t="shared" ref="AW41" si="292">(AW40/AW$6)*100</f>
        <v>20.25783619817998</v>
      </c>
      <c r="AX41" s="28">
        <f t="shared" ref="AX41" si="293">(AX40/AX$6)*100</f>
        <v>20.059459636054754</v>
      </c>
      <c r="AY41" s="28">
        <f t="shared" ref="AY41:AZ41" si="294">(AY40/AY$6)*100</f>
        <v>20.751960633553747</v>
      </c>
      <c r="AZ41" s="28">
        <f t="shared" si="294"/>
        <v>20.633052527254709</v>
      </c>
      <c r="BA41" s="28">
        <f t="shared" ref="BA41:BD41" si="295">(BA40/BA$6)*100</f>
        <v>18.060610302351623</v>
      </c>
      <c r="BB41" s="28">
        <f t="shared" si="295"/>
        <v>17.717944220312226</v>
      </c>
      <c r="BC41" s="28">
        <f t="shared" si="295"/>
        <v>20.207571142100512</v>
      </c>
      <c r="BD41" s="127">
        <f t="shared" si="295"/>
        <v>20.012852290461762</v>
      </c>
      <c r="BE41" s="127">
        <f t="shared" ref="BE41:BF41" si="296">(BE40/BE$6)*100</f>
        <v>21.33613747892154</v>
      </c>
      <c r="BF41" s="127">
        <f t="shared" si="296"/>
        <v>19.565217391304348</v>
      </c>
      <c r="BG41" s="127">
        <f t="shared" ref="BG41:BH41" si="297">(BG40/BG$6)*100</f>
        <v>12.419798350137489</v>
      </c>
      <c r="BH41" s="127">
        <f t="shared" si="297"/>
        <v>4.7413793103448274</v>
      </c>
      <c r="BI41" s="28">
        <f t="shared" ref="BI41" si="298">(BI40/BI$6)*100</f>
        <v>26.037815965630934</v>
      </c>
      <c r="BJ41" s="28">
        <f t="shared" ref="BJ41" si="299">(BJ40/BJ$6)*100</f>
        <v>24.747510251903925</v>
      </c>
      <c r="BK41" s="28">
        <f t="shared" ref="BK41" si="300">(BK40/BK$6)*100</f>
        <v>25.431849096577707</v>
      </c>
      <c r="BL41" s="28">
        <f t="shared" ref="BL41" si="301">(BL40/BL$6)*100</f>
        <v>25.249345065375984</v>
      </c>
      <c r="BM41" s="28">
        <f t="shared" ref="BM41" si="302">(BM40/BM$6)*100</f>
        <v>23.808800060794894</v>
      </c>
      <c r="BN41" s="28">
        <f t="shared" ref="BN41" si="303">(BN40/BN$6)*100</f>
        <v>23.159176610086206</v>
      </c>
      <c r="BO41" s="28">
        <f t="shared" ref="BO41" si="304">(BO40/BO$6)*100</f>
        <v>22.88254909225639</v>
      </c>
      <c r="BP41" s="28">
        <f t="shared" ref="BP41:BQ41" si="305">(BP40/BP$6)*100</f>
        <v>23.915803817526761</v>
      </c>
      <c r="BQ41" s="28">
        <f t="shared" si="305"/>
        <v>23.70523665767044</v>
      </c>
      <c r="BR41" s="28">
        <f t="shared" ref="BR41:BU41" si="306">(BR40/BR$6)*100</f>
        <v>20.759361660845947</v>
      </c>
      <c r="BS41" s="28">
        <f t="shared" si="306"/>
        <v>20.704354506927061</v>
      </c>
      <c r="BT41" s="28">
        <f t="shared" si="306"/>
        <v>23.798865519019564</v>
      </c>
      <c r="BU41" s="127">
        <f t="shared" si="306"/>
        <v>23.81955493803644</v>
      </c>
      <c r="BV41" s="127">
        <f t="shared" ref="BV41" si="307">(BV40/BV$6)*100</f>
        <v>25.465804015216726</v>
      </c>
      <c r="BW41" s="28">
        <f t="shared" ref="BW41" si="308">(BW40/BW$6)*100</f>
        <v>20.87037037037037</v>
      </c>
      <c r="BX41" s="28">
        <f t="shared" ref="BX41" si="309">(BX40/BX$6)*100</f>
        <v>19.326874043855177</v>
      </c>
      <c r="BY41" s="28">
        <f t="shared" ref="BY41" si="310">(BY40/BY$6)*100</f>
        <v>19.429742188833874</v>
      </c>
      <c r="BZ41" s="28">
        <f t="shared" ref="BZ41" si="311">(BZ40/BZ$6)*100</f>
        <v>18.080576482148704</v>
      </c>
      <c r="CA41" s="28">
        <f t="shared" ref="CA41" si="312">(CA40/CA$6)*100</f>
        <v>14.097693351424695</v>
      </c>
      <c r="CB41" s="28">
        <f t="shared" ref="CB41" si="313">(CB40/CB$6)*100</f>
        <v>14.097195787336632</v>
      </c>
      <c r="CC41" s="28">
        <f t="shared" ref="CC41" si="314">(CC40/CC$6)*100</f>
        <v>14.920140241527074</v>
      </c>
      <c r="CD41" s="28">
        <f t="shared" ref="CD41:CE41" si="315">(CD40/CD$6)*100</f>
        <v>13.958160973880156</v>
      </c>
      <c r="CE41" s="28">
        <f t="shared" si="315"/>
        <v>14.502591952604297</v>
      </c>
      <c r="CF41" s="28">
        <f t="shared" ref="CF41:CI41" si="316">(CF40/CF$6)*100</f>
        <v>11.171219908033541</v>
      </c>
      <c r="CG41" s="28">
        <f t="shared" si="316"/>
        <v>11.395379193316799</v>
      </c>
      <c r="CH41" s="28">
        <f t="shared" si="316"/>
        <v>13.542384562370779</v>
      </c>
      <c r="CI41" s="127">
        <f t="shared" si="316"/>
        <v>13.233472237864625</v>
      </c>
      <c r="CJ41" s="127">
        <f t="shared" ref="CJ41" si="317">(CJ40/CJ$6)*100</f>
        <v>13.066224320530814</v>
      </c>
      <c r="CK41" s="28">
        <f t="shared" ref="CK41" si="318">(CK40/CK$6)*100</f>
        <v>36.082474226804123</v>
      </c>
      <c r="CL41" s="28">
        <f t="shared" ref="CL41" si="319">(CL40/CL$6)*100</f>
        <v>28.584729981378025</v>
      </c>
      <c r="CM41" s="28">
        <f t="shared" ref="CM41" si="320">(CM40/CM$6)*100</f>
        <v>29.710144927536231</v>
      </c>
      <c r="CN41" s="28">
        <f t="shared" ref="CN41" si="321">(CN40/CN$6)*100</f>
        <v>26.557711950970376</v>
      </c>
      <c r="CO41" s="28">
        <f t="shared" ref="CO41" si="322">(CO40/CO$6)*100</f>
        <v>13.995801259622112</v>
      </c>
      <c r="CP41" s="28">
        <f t="shared" ref="CP41" si="323">(CP40/CP$6)*100</f>
        <v>13.651877133105803</v>
      </c>
      <c r="CQ41" s="28">
        <f t="shared" ref="CQ41" si="324">(CQ40/CQ$6)*100</f>
        <v>20.163083765752411</v>
      </c>
      <c r="CR41" s="28">
        <f t="shared" ref="CR41:CS41" si="325">(CR40/CR$6)*100</f>
        <v>15.604128718882817</v>
      </c>
      <c r="CS41" s="28">
        <f t="shared" si="325"/>
        <v>18.4966838614591</v>
      </c>
      <c r="CT41" s="28">
        <f t="shared" ref="CT41:CV41" si="326">(CT40/CT$6)*100</f>
        <v>5.5871212121212119</v>
      </c>
      <c r="CU41" s="28">
        <f t="shared" si="326"/>
        <v>3.7300177619893424</v>
      </c>
      <c r="CV41" s="28">
        <f t="shared" si="326"/>
        <v>13.165013525698827</v>
      </c>
      <c r="CW41" s="124">
        <f t="shared" ref="CW41:CX41" si="327">(CW40/CW$6)*100</f>
        <v>10.112359550561797</v>
      </c>
      <c r="CX41" s="124">
        <f t="shared" si="327"/>
        <v>10.522696011004125</v>
      </c>
      <c r="CY41" s="28">
        <f t="shared" ref="CY41" si="328">(CY40/CY$6)*100</f>
        <v>5.9056535830032413</v>
      </c>
      <c r="CZ41" s="28">
        <f t="shared" ref="CZ41" si="329">(CZ40/CZ$6)*100</f>
        <v>6.1124694376528117</v>
      </c>
      <c r="DA41" s="28">
        <f t="shared" ref="DA41" si="330">(DA40/DA$6)*100</f>
        <v>6.706706706706707</v>
      </c>
      <c r="DB41" s="28">
        <f t="shared" ref="DB41" si="331">(DB40/DB$6)*100</f>
        <v>6.1555075593952484</v>
      </c>
      <c r="DC41" s="28">
        <f t="shared" ref="DC41" si="332">(DC40/DC$6)*100</f>
        <v>5.8011565006528629</v>
      </c>
      <c r="DD41" s="28">
        <f t="shared" ref="DD41" si="333">(DD40/DD$6)*100</f>
        <v>6.518998739420133</v>
      </c>
      <c r="DE41" s="28">
        <f t="shared" ref="DE41" si="334">(DE40/DE$6)*100</f>
        <v>6.1592468485718843</v>
      </c>
      <c r="DF41" s="28">
        <f t="shared" ref="DF41:DG41" si="335">(DF40/DF$6)*100</f>
        <v>6.7099894211878492</v>
      </c>
      <c r="DG41" s="28">
        <f t="shared" si="335"/>
        <v>6.4888762122076438</v>
      </c>
      <c r="DH41" s="28">
        <f t="shared" ref="DH41:DK41" si="336">(DH40/DH$6)*100</f>
        <v>5.3542542866386285</v>
      </c>
      <c r="DI41" s="28">
        <f t="shared" si="336"/>
        <v>5.6370302474793768</v>
      </c>
      <c r="DJ41" s="28">
        <f t="shared" si="336"/>
        <v>5.6842826161397104</v>
      </c>
      <c r="DK41" s="127">
        <f t="shared" si="336"/>
        <v>5.9539052496798979</v>
      </c>
      <c r="DL41" s="127">
        <f t="shared" ref="DL41" si="337">(DL40/DL$6)*100</f>
        <v>7.3965365424126794</v>
      </c>
      <c r="DM41" s="28" t="e">
        <f t="shared" ref="DM41" si="338">(DM40/DM$6)*100</f>
        <v>#DIV/0!</v>
      </c>
      <c r="DN41" s="28" t="e">
        <f t="shared" ref="DN41" si="339">(DN40/DN$6)*100</f>
        <v>#DIV/0!</v>
      </c>
      <c r="DO41" s="28" t="e">
        <f t="shared" ref="DO41" si="340">(DO40/DO$6)*100</f>
        <v>#DIV/0!</v>
      </c>
      <c r="DP41" s="28" t="e">
        <f t="shared" ref="DP41" si="341">(DP40/DP$6)*100</f>
        <v>#DIV/0!</v>
      </c>
      <c r="DQ41" s="28" t="e">
        <f t="shared" ref="DQ41" si="342">(DQ40/DQ$6)*100</f>
        <v>#DIV/0!</v>
      </c>
      <c r="DR41" s="28" t="e">
        <f t="shared" ref="DR41" si="343">(DR40/DR$6)*100</f>
        <v>#DIV/0!</v>
      </c>
      <c r="DS41" s="28" t="e">
        <f t="shared" ref="DS41" si="344">(DS40/DS$6)*100</f>
        <v>#DIV/0!</v>
      </c>
      <c r="DT41" s="28">
        <f t="shared" ref="DT41:DU41" si="345">(DT40/DT$6)*100</f>
        <v>7.389162561576355</v>
      </c>
      <c r="DU41" s="28">
        <f t="shared" si="345"/>
        <v>20.441988950276244</v>
      </c>
      <c r="DV41" s="28">
        <f t="shared" ref="DV41:DY41" si="346">(DV40/DV$6)*100</f>
        <v>18.351063829787233</v>
      </c>
      <c r="DW41" s="28">
        <f t="shared" si="346"/>
        <v>12.993762993762994</v>
      </c>
      <c r="DX41" s="28">
        <f t="shared" si="346"/>
        <v>15.878679750223016</v>
      </c>
      <c r="DY41" s="127">
        <f t="shared" si="346"/>
        <v>14.111365369946604</v>
      </c>
      <c r="DZ41" s="127">
        <f t="shared" ref="DZ41" si="347">(DZ40/DZ$6)*100</f>
        <v>16.940948693126813</v>
      </c>
      <c r="EA41" s="28">
        <f t="shared" ref="EA41" si="348">(EA40/EA$6)*100</f>
        <v>24.308216262239252</v>
      </c>
      <c r="EB41" s="28">
        <f t="shared" ref="EB41" si="349">(EB40/EB$6)*100</f>
        <v>18.911617136240832</v>
      </c>
      <c r="EC41" s="28">
        <f t="shared" ref="EC41" si="350">(EC40/EC$6)*100</f>
        <v>18.507462686567163</v>
      </c>
      <c r="ED41" s="28">
        <f t="shared" ref="ED41" si="351">(ED40/ED$6)*100</f>
        <v>15.664997217584864</v>
      </c>
      <c r="EE41" s="28">
        <f t="shared" ref="EE41" si="352">(EE40/EE$6)*100</f>
        <v>13.541212385521151</v>
      </c>
      <c r="EF41" s="28">
        <f t="shared" ref="EF41" si="353">(EF40/EF$6)*100</f>
        <v>13.717449251589093</v>
      </c>
      <c r="EG41" s="28">
        <f t="shared" ref="EG41" si="354">(EG40/EG$6)*100</f>
        <v>13.316307916818678</v>
      </c>
      <c r="EH41" s="28">
        <f t="shared" ref="EH41:EI41" si="355">(EH40/EH$6)*100</f>
        <v>14.115308151093439</v>
      </c>
      <c r="EI41" s="28">
        <f t="shared" si="355"/>
        <v>13.610389610389612</v>
      </c>
      <c r="EJ41" s="28">
        <f t="shared" ref="EJ41:EM41" si="356">(EJ40/EJ$6)*100</f>
        <v>12.050572896088504</v>
      </c>
      <c r="EK41" s="28">
        <f t="shared" si="356"/>
        <v>11.855287569573283</v>
      </c>
      <c r="EL41" s="28">
        <f t="shared" si="356"/>
        <v>12.351257719536076</v>
      </c>
      <c r="EM41" s="127">
        <f t="shared" si="356"/>
        <v>12.55717869263686</v>
      </c>
      <c r="EN41" s="1"/>
      <c r="EO41" s="1"/>
      <c r="EP41" s="1"/>
      <c r="EQ41" s="1"/>
      <c r="ER41" s="1"/>
      <c r="ES41" s="1"/>
      <c r="ET41" s="1"/>
      <c r="EU41" s="1"/>
      <c r="EV41" s="1"/>
      <c r="EW41" s="1"/>
      <c r="EX41" s="1"/>
      <c r="EY41" s="1"/>
      <c r="EZ41" s="1"/>
      <c r="FA41" s="1"/>
    </row>
    <row r="42" spans="1:157">
      <c r="A42" s="39" t="s">
        <v>57</v>
      </c>
      <c r="B42" s="18">
        <v>4488</v>
      </c>
      <c r="C42" s="30">
        <v>4815</v>
      </c>
      <c r="D42" s="30">
        <v>4645</v>
      </c>
      <c r="E42" s="30">
        <v>4526</v>
      </c>
      <c r="F42" s="18">
        <v>4521</v>
      </c>
      <c r="G42" s="31">
        <v>4515</v>
      </c>
      <c r="H42" s="31">
        <v>4698</v>
      </c>
      <c r="I42" s="31">
        <v>4720</v>
      </c>
      <c r="J42" s="31">
        <v>4700</v>
      </c>
      <c r="K42" s="31">
        <v>2801</v>
      </c>
      <c r="L42" s="31">
        <v>2813</v>
      </c>
      <c r="M42" s="31">
        <v>4427</v>
      </c>
      <c r="N42" s="125">
        <v>4378</v>
      </c>
      <c r="O42" s="103">
        <v>4334</v>
      </c>
      <c r="P42" s="18">
        <v>4488</v>
      </c>
      <c r="Q42" s="30">
        <v>4803</v>
      </c>
      <c r="R42" s="30">
        <v>4635</v>
      </c>
      <c r="S42" s="30">
        <v>4508</v>
      </c>
      <c r="T42" s="18">
        <v>4495</v>
      </c>
      <c r="U42" s="31">
        <v>4426</v>
      </c>
      <c r="V42" s="31">
        <v>4669</v>
      </c>
      <c r="W42" s="31">
        <v>4598</v>
      </c>
      <c r="X42" s="31">
        <v>4482</v>
      </c>
      <c r="Y42" s="31">
        <v>2749</v>
      </c>
      <c r="Z42" s="31">
        <v>2762</v>
      </c>
      <c r="AA42" s="31">
        <v>4209</v>
      </c>
      <c r="AB42" s="125">
        <v>4246</v>
      </c>
      <c r="AC42" s="103">
        <v>4194</v>
      </c>
      <c r="AD42" s="18">
        <v>2604</v>
      </c>
      <c r="AE42" s="30">
        <v>2705</v>
      </c>
      <c r="AF42" s="30">
        <v>2594</v>
      </c>
      <c r="AG42" s="30">
        <v>2460</v>
      </c>
      <c r="AH42" s="18">
        <v>2267</v>
      </c>
      <c r="AI42" s="31">
        <v>2193</v>
      </c>
      <c r="AJ42" s="31">
        <v>2233</v>
      </c>
      <c r="AK42" s="31">
        <v>2204</v>
      </c>
      <c r="AL42" s="31">
        <v>2168</v>
      </c>
      <c r="AM42" s="31">
        <v>1256</v>
      </c>
      <c r="AN42" s="31">
        <v>1287</v>
      </c>
      <c r="AO42" s="31">
        <v>2021</v>
      </c>
      <c r="AP42" s="125">
        <v>1976</v>
      </c>
      <c r="AQ42" s="103">
        <v>1936</v>
      </c>
      <c r="AR42" s="18">
        <v>1884</v>
      </c>
      <c r="AS42" s="30">
        <v>2110</v>
      </c>
      <c r="AT42" s="30">
        <v>2051</v>
      </c>
      <c r="AU42" s="30">
        <v>2066</v>
      </c>
      <c r="AV42" s="18">
        <v>2254</v>
      </c>
      <c r="AW42" s="31">
        <v>2322</v>
      </c>
      <c r="AX42" s="31">
        <v>2465</v>
      </c>
      <c r="AY42" s="31">
        <v>2516</v>
      </c>
      <c r="AZ42" s="31">
        <v>2532</v>
      </c>
      <c r="BA42" s="31">
        <v>1545</v>
      </c>
      <c r="BB42" s="31">
        <v>1526</v>
      </c>
      <c r="BC42" s="31">
        <v>2406</v>
      </c>
      <c r="BD42" s="125">
        <v>2402</v>
      </c>
      <c r="BE42" s="103">
        <v>2398</v>
      </c>
      <c r="BF42" s="171">
        <v>11</v>
      </c>
      <c r="BG42" s="171">
        <v>199</v>
      </c>
      <c r="BH42" s="171">
        <v>1</v>
      </c>
      <c r="BI42" s="18">
        <v>3865</v>
      </c>
      <c r="BJ42" s="30">
        <v>4162</v>
      </c>
      <c r="BK42" s="30">
        <v>3961</v>
      </c>
      <c r="BL42" s="30">
        <v>3865</v>
      </c>
      <c r="BM42" s="18">
        <v>3885</v>
      </c>
      <c r="BN42" s="31">
        <v>3734</v>
      </c>
      <c r="BO42" s="31">
        <v>3900</v>
      </c>
      <c r="BP42" s="31">
        <v>3844</v>
      </c>
      <c r="BQ42" s="31">
        <v>3674</v>
      </c>
      <c r="BR42" s="31">
        <v>2389</v>
      </c>
      <c r="BS42" s="31">
        <v>2379</v>
      </c>
      <c r="BT42" s="31">
        <v>3452</v>
      </c>
      <c r="BU42" s="125">
        <v>3467</v>
      </c>
      <c r="BV42" s="103">
        <v>3403</v>
      </c>
      <c r="BW42" s="18">
        <v>462</v>
      </c>
      <c r="BX42" s="30">
        <v>463</v>
      </c>
      <c r="BY42" s="30">
        <v>462</v>
      </c>
      <c r="BZ42" s="30">
        <v>421</v>
      </c>
      <c r="CA42" s="18">
        <v>341</v>
      </c>
      <c r="CB42" s="31">
        <v>359</v>
      </c>
      <c r="CC42" s="31">
        <v>404</v>
      </c>
      <c r="CD42" s="31">
        <v>386</v>
      </c>
      <c r="CE42" s="31">
        <v>386</v>
      </c>
      <c r="CF42" s="31">
        <v>138</v>
      </c>
      <c r="CG42" s="31">
        <v>146</v>
      </c>
      <c r="CH42" s="31">
        <v>343</v>
      </c>
      <c r="CI42" s="125">
        <v>335</v>
      </c>
      <c r="CJ42" s="103">
        <v>340</v>
      </c>
      <c r="CK42" s="18">
        <v>254</v>
      </c>
      <c r="CL42" s="30">
        <v>233</v>
      </c>
      <c r="CM42" s="30">
        <v>222</v>
      </c>
      <c r="CN42" s="30">
        <v>204</v>
      </c>
      <c r="CO42" s="18">
        <v>152</v>
      </c>
      <c r="CP42" s="31">
        <v>151</v>
      </c>
      <c r="CQ42" s="31">
        <v>170</v>
      </c>
      <c r="CR42" s="31">
        <v>163</v>
      </c>
      <c r="CS42" s="31">
        <v>160</v>
      </c>
      <c r="CT42" s="31">
        <v>25</v>
      </c>
      <c r="CU42" s="31">
        <v>21</v>
      </c>
      <c r="CV42" s="31">
        <v>101</v>
      </c>
      <c r="CW42" s="128">
        <v>106</v>
      </c>
      <c r="CX42" s="31">
        <v>106</v>
      </c>
      <c r="CY42" s="18">
        <v>44</v>
      </c>
      <c r="CZ42" s="30">
        <v>48</v>
      </c>
      <c r="DA42" s="30">
        <v>60</v>
      </c>
      <c r="DB42" s="30">
        <v>61</v>
      </c>
      <c r="DC42" s="18">
        <v>84</v>
      </c>
      <c r="DD42" s="31">
        <v>122</v>
      </c>
      <c r="DE42" s="31">
        <v>147</v>
      </c>
      <c r="DF42" s="31">
        <v>158</v>
      </c>
      <c r="DG42" s="31">
        <v>160</v>
      </c>
      <c r="DH42" s="31">
        <v>87</v>
      </c>
      <c r="DI42" s="31">
        <v>91</v>
      </c>
      <c r="DJ42" s="31">
        <v>166</v>
      </c>
      <c r="DK42" s="125">
        <v>186</v>
      </c>
      <c r="DL42" s="103">
        <v>192</v>
      </c>
      <c r="DM42" s="18"/>
      <c r="DN42" s="30"/>
      <c r="DO42" s="30"/>
      <c r="DP42" s="30"/>
      <c r="DR42" s="31"/>
      <c r="DS42" s="31"/>
      <c r="DT42" s="31">
        <v>1</v>
      </c>
      <c r="DU42" s="31">
        <v>69</v>
      </c>
      <c r="DV42" s="31">
        <v>35</v>
      </c>
      <c r="DW42" s="31">
        <v>36</v>
      </c>
      <c r="DX42" s="31">
        <v>48</v>
      </c>
      <c r="DY42" s="125">
        <v>47</v>
      </c>
      <c r="DZ42" s="103">
        <v>48</v>
      </c>
      <c r="EA42" s="18">
        <v>117</v>
      </c>
      <c r="EB42" s="30">
        <v>130</v>
      </c>
      <c r="EC42" s="30">
        <v>152</v>
      </c>
      <c r="ED42" s="30">
        <v>161</v>
      </c>
      <c r="EE42" s="18">
        <v>185</v>
      </c>
      <c r="EF42" s="31">
        <v>211</v>
      </c>
      <c r="EG42" s="31">
        <v>218</v>
      </c>
      <c r="EH42" s="31">
        <v>209</v>
      </c>
      <c r="EI42" s="31">
        <v>193</v>
      </c>
      <c r="EJ42" s="31">
        <v>100</v>
      </c>
      <c r="EK42" s="31">
        <v>110</v>
      </c>
      <c r="EL42" s="31">
        <v>200</v>
      </c>
      <c r="EM42" s="125">
        <v>211</v>
      </c>
      <c r="EN42" s="1"/>
      <c r="EO42" s="1"/>
      <c r="EP42" s="1"/>
      <c r="EQ42" s="1"/>
      <c r="ER42" s="1"/>
      <c r="ES42" s="1"/>
      <c r="ET42" s="1"/>
      <c r="EU42" s="1"/>
      <c r="EV42" s="1"/>
      <c r="EW42" s="1"/>
      <c r="EX42" s="1"/>
      <c r="EY42" s="1"/>
      <c r="EZ42" s="1"/>
      <c r="FA42" s="1"/>
    </row>
    <row r="43" spans="1:157">
      <c r="A43" s="39" t="s">
        <v>58</v>
      </c>
      <c r="B43" s="18">
        <v>849</v>
      </c>
      <c r="C43" s="30">
        <v>1051</v>
      </c>
      <c r="D43" s="30">
        <v>1004</v>
      </c>
      <c r="E43" s="30">
        <v>974</v>
      </c>
      <c r="F43" s="18">
        <v>1081</v>
      </c>
      <c r="G43" s="31">
        <v>1021</v>
      </c>
      <c r="H43" s="18">
        <f>1021+244</f>
        <v>1265</v>
      </c>
      <c r="I43" s="31">
        <v>1508</v>
      </c>
      <c r="J43" s="31">
        <v>1491</v>
      </c>
      <c r="K43" s="31">
        <v>1539</v>
      </c>
      <c r="L43" s="31">
        <v>1488</v>
      </c>
      <c r="M43" s="31">
        <v>1253</v>
      </c>
      <c r="N43" s="125">
        <v>1418</v>
      </c>
      <c r="O43" s="103">
        <v>1175</v>
      </c>
      <c r="P43" s="18">
        <v>849</v>
      </c>
      <c r="Q43" s="30">
        <v>1051</v>
      </c>
      <c r="R43" s="30">
        <v>1002</v>
      </c>
      <c r="S43" s="30">
        <v>973</v>
      </c>
      <c r="T43" s="18">
        <v>1080</v>
      </c>
      <c r="U43" s="31">
        <v>1018</v>
      </c>
      <c r="V43" s="31">
        <v>277</v>
      </c>
      <c r="W43" s="31">
        <v>1503</v>
      </c>
      <c r="X43" s="31">
        <v>1480</v>
      </c>
      <c r="Y43" s="31">
        <v>1525</v>
      </c>
      <c r="Z43" s="31">
        <v>1469</v>
      </c>
      <c r="AA43" s="31">
        <v>1232</v>
      </c>
      <c r="AB43" s="125">
        <v>1392</v>
      </c>
      <c r="AC43" s="103">
        <v>1160</v>
      </c>
      <c r="AD43" s="18">
        <v>466</v>
      </c>
      <c r="AE43" s="30">
        <v>528</v>
      </c>
      <c r="AF43" s="30">
        <v>514</v>
      </c>
      <c r="AG43" s="30">
        <v>478</v>
      </c>
      <c r="AH43" s="18">
        <v>511</v>
      </c>
      <c r="AI43" s="31">
        <v>432</v>
      </c>
      <c r="AJ43" s="31">
        <v>151</v>
      </c>
      <c r="AK43" s="31">
        <v>641</v>
      </c>
      <c r="AL43" s="31">
        <v>602</v>
      </c>
      <c r="AM43" s="31">
        <v>643</v>
      </c>
      <c r="AN43" s="31">
        <v>631</v>
      </c>
      <c r="AO43" s="31">
        <v>509</v>
      </c>
      <c r="AP43" s="125">
        <v>593</v>
      </c>
      <c r="AQ43" s="103">
        <v>475</v>
      </c>
      <c r="AR43" s="18">
        <v>383</v>
      </c>
      <c r="AS43" s="30">
        <v>523</v>
      </c>
      <c r="AT43" s="30">
        <v>490</v>
      </c>
      <c r="AU43" s="30">
        <v>496</v>
      </c>
      <c r="AV43" s="18">
        <v>570</v>
      </c>
      <c r="AW43" s="31">
        <v>589</v>
      </c>
      <c r="AX43" s="31">
        <v>127</v>
      </c>
      <c r="AY43" s="31">
        <v>867</v>
      </c>
      <c r="AZ43" s="31">
        <v>889</v>
      </c>
      <c r="BA43" s="31">
        <v>896</v>
      </c>
      <c r="BB43" s="31">
        <v>857</v>
      </c>
      <c r="BC43" s="31">
        <v>744</v>
      </c>
      <c r="BD43" s="125">
        <v>825</v>
      </c>
      <c r="BE43" s="103">
        <v>700</v>
      </c>
      <c r="BF43" s="171">
        <v>6</v>
      </c>
      <c r="BG43" s="171">
        <v>28</v>
      </c>
      <c r="BH43" s="171">
        <v>1</v>
      </c>
      <c r="BI43" s="18">
        <v>812</v>
      </c>
      <c r="BJ43" s="30">
        <v>1001</v>
      </c>
      <c r="BK43" s="30">
        <v>949</v>
      </c>
      <c r="BL43" s="30">
        <v>921</v>
      </c>
      <c r="BM43" s="18">
        <v>1003</v>
      </c>
      <c r="BN43" s="31">
        <v>928</v>
      </c>
      <c r="BO43" s="31">
        <v>269</v>
      </c>
      <c r="BP43" s="31">
        <v>1384</v>
      </c>
      <c r="BQ43" s="31">
        <v>1327</v>
      </c>
      <c r="BR43" s="31">
        <v>1380</v>
      </c>
      <c r="BS43" s="31">
        <v>1312</v>
      </c>
      <c r="BT43" s="31">
        <v>1083</v>
      </c>
      <c r="BU43" s="125">
        <v>1230</v>
      </c>
      <c r="BV43" s="103">
        <v>1005</v>
      </c>
      <c r="BW43" s="18">
        <v>22</v>
      </c>
      <c r="BX43" s="30">
        <v>31</v>
      </c>
      <c r="BY43" s="30">
        <v>30</v>
      </c>
      <c r="BZ43" s="30">
        <v>31</v>
      </c>
      <c r="CA43" s="18">
        <v>45</v>
      </c>
      <c r="CB43" s="31">
        <v>53</v>
      </c>
      <c r="CC43" s="31">
        <v>3</v>
      </c>
      <c r="CD43" s="31">
        <v>77</v>
      </c>
      <c r="CE43" s="31">
        <v>93</v>
      </c>
      <c r="CF43" s="31">
        <v>89</v>
      </c>
      <c r="CG43" s="31">
        <v>92</v>
      </c>
      <c r="CH43" s="31">
        <v>84</v>
      </c>
      <c r="CI43" s="125">
        <v>81</v>
      </c>
      <c r="CJ43" s="103">
        <v>81</v>
      </c>
      <c r="CK43" s="18"/>
      <c r="CL43" s="30"/>
      <c r="CM43" s="30"/>
      <c r="CN43" s="30"/>
      <c r="CP43" s="31"/>
      <c r="CQ43" s="31"/>
      <c r="CR43" s="31"/>
      <c r="CS43" s="31"/>
      <c r="CT43" s="31"/>
      <c r="CU43" s="31"/>
      <c r="CV43" s="31"/>
      <c r="CW43" s="128"/>
      <c r="CX43" s="31"/>
      <c r="CY43" s="18">
        <v>2</v>
      </c>
      <c r="CZ43" s="30">
        <v>2</v>
      </c>
      <c r="DA43" s="30">
        <v>5</v>
      </c>
      <c r="DB43" s="30">
        <v>5</v>
      </c>
      <c r="DC43" s="18">
        <v>11</v>
      </c>
      <c r="DD43" s="31">
        <v>14</v>
      </c>
      <c r="DE43" s="31">
        <v>1</v>
      </c>
      <c r="DF43" s="31">
        <v>19</v>
      </c>
      <c r="DG43" s="31">
        <v>27</v>
      </c>
      <c r="DH43" s="31">
        <v>25</v>
      </c>
      <c r="DI43" s="31">
        <v>27</v>
      </c>
      <c r="DJ43" s="31">
        <v>26</v>
      </c>
      <c r="DK43" s="125">
        <v>34</v>
      </c>
      <c r="DL43" s="103">
        <v>32</v>
      </c>
      <c r="DM43" s="18"/>
      <c r="DN43" s="30"/>
      <c r="DO43" s="30"/>
      <c r="DP43" s="30"/>
      <c r="DR43" s="31"/>
      <c r="DS43" s="31"/>
      <c r="DT43" s="31"/>
      <c r="DU43" s="31">
        <v>6</v>
      </c>
      <c r="DV43" s="31">
        <v>3</v>
      </c>
      <c r="DW43" s="31">
        <v>8</v>
      </c>
      <c r="DX43" s="31">
        <v>9</v>
      </c>
      <c r="DY43" s="125">
        <v>10</v>
      </c>
      <c r="DZ43" s="103">
        <v>7</v>
      </c>
      <c r="EA43" s="18">
        <v>13</v>
      </c>
      <c r="EB43" s="30">
        <v>17</v>
      </c>
      <c r="EC43" s="30">
        <v>18</v>
      </c>
      <c r="ED43" s="30">
        <v>16</v>
      </c>
      <c r="EE43" s="18">
        <v>21</v>
      </c>
      <c r="EF43" s="31">
        <v>23</v>
      </c>
      <c r="EG43" s="31">
        <v>4</v>
      </c>
      <c r="EH43" s="31">
        <v>23</v>
      </c>
      <c r="EI43" s="31">
        <v>27</v>
      </c>
      <c r="EJ43" s="31">
        <v>28</v>
      </c>
      <c r="EK43" s="31">
        <v>30</v>
      </c>
      <c r="EL43" s="31">
        <v>30</v>
      </c>
      <c r="EM43" s="125">
        <v>37</v>
      </c>
      <c r="EN43" s="1"/>
      <c r="EO43" s="1"/>
      <c r="EP43" s="1"/>
      <c r="EQ43" s="1"/>
      <c r="ER43" s="1"/>
      <c r="ES43" s="1"/>
      <c r="ET43" s="1"/>
      <c r="EU43" s="1"/>
      <c r="EV43" s="1"/>
      <c r="EW43" s="1"/>
      <c r="EX43" s="1"/>
      <c r="EY43" s="1"/>
      <c r="EZ43" s="1"/>
      <c r="FA43" s="1"/>
    </row>
    <row r="44" spans="1:157">
      <c r="A44" s="39" t="s">
        <v>59</v>
      </c>
      <c r="B44" s="18">
        <v>1411</v>
      </c>
      <c r="C44" s="30">
        <v>1579</v>
      </c>
      <c r="D44" s="30">
        <v>1616</v>
      </c>
      <c r="E44" s="30">
        <v>1604</v>
      </c>
      <c r="F44" s="18">
        <v>1707</v>
      </c>
      <c r="G44" s="31">
        <v>1762</v>
      </c>
      <c r="H44" s="31">
        <v>1824</v>
      </c>
      <c r="I44" s="31">
        <v>1808</v>
      </c>
      <c r="J44" s="31">
        <v>1833</v>
      </c>
      <c r="K44" s="31">
        <v>1792</v>
      </c>
      <c r="L44" s="31">
        <v>1769</v>
      </c>
      <c r="M44" s="31">
        <v>1753</v>
      </c>
      <c r="N44" s="125">
        <v>1717</v>
      </c>
      <c r="O44" s="103">
        <v>1705</v>
      </c>
      <c r="P44" s="18">
        <v>1411</v>
      </c>
      <c r="Q44" s="30">
        <v>1577</v>
      </c>
      <c r="R44" s="30">
        <v>1614</v>
      </c>
      <c r="S44" s="30">
        <v>1600</v>
      </c>
      <c r="T44" s="18">
        <v>1705</v>
      </c>
      <c r="U44" s="31">
        <v>1758</v>
      </c>
      <c r="V44" s="31">
        <v>1815</v>
      </c>
      <c r="W44" s="31">
        <v>1798</v>
      </c>
      <c r="X44" s="31">
        <v>1824</v>
      </c>
      <c r="Y44" s="31">
        <v>1785</v>
      </c>
      <c r="Z44" s="31">
        <v>1764</v>
      </c>
      <c r="AA44" s="31">
        <v>1743</v>
      </c>
      <c r="AB44" s="125">
        <v>1704</v>
      </c>
      <c r="AC44" s="103">
        <v>1687</v>
      </c>
      <c r="AD44" s="18">
        <v>852</v>
      </c>
      <c r="AE44" s="30">
        <v>931</v>
      </c>
      <c r="AF44" s="30">
        <v>923</v>
      </c>
      <c r="AG44" s="30">
        <v>894</v>
      </c>
      <c r="AH44" s="18">
        <v>899</v>
      </c>
      <c r="AI44" s="31">
        <v>912</v>
      </c>
      <c r="AJ44" s="31">
        <v>932</v>
      </c>
      <c r="AK44" s="31">
        <v>922</v>
      </c>
      <c r="AL44" s="31">
        <v>933</v>
      </c>
      <c r="AM44" s="31">
        <v>923</v>
      </c>
      <c r="AN44" s="31">
        <v>912</v>
      </c>
      <c r="AO44" s="31">
        <v>892</v>
      </c>
      <c r="AP44" s="125">
        <v>866</v>
      </c>
      <c r="AQ44" s="103">
        <v>850</v>
      </c>
      <c r="AR44" s="18">
        <v>559</v>
      </c>
      <c r="AS44" s="30">
        <v>648</v>
      </c>
      <c r="AT44" s="30">
        <v>693</v>
      </c>
      <c r="AU44" s="30">
        <v>710</v>
      </c>
      <c r="AV44" s="18">
        <v>808</v>
      </c>
      <c r="AW44" s="31">
        <v>850</v>
      </c>
      <c r="AX44" s="31">
        <v>892</v>
      </c>
      <c r="AY44" s="31">
        <v>886</v>
      </c>
      <c r="AZ44" s="31">
        <v>900</v>
      </c>
      <c r="BA44" s="31">
        <v>869</v>
      </c>
      <c r="BB44" s="31">
        <v>857</v>
      </c>
      <c r="BC44" s="31">
        <v>861</v>
      </c>
      <c r="BD44" s="125">
        <v>851</v>
      </c>
      <c r="BE44" s="103">
        <v>855</v>
      </c>
      <c r="BF44" s="171">
        <v>1</v>
      </c>
      <c r="BG44" s="171">
        <v>23</v>
      </c>
      <c r="BH44" s="171">
        <v>1</v>
      </c>
      <c r="BI44" s="18">
        <v>1388</v>
      </c>
      <c r="BJ44" s="30">
        <v>1548</v>
      </c>
      <c r="BK44" s="30">
        <v>1580</v>
      </c>
      <c r="BL44" s="30">
        <v>1567</v>
      </c>
      <c r="BM44" s="18">
        <v>1657</v>
      </c>
      <c r="BN44" s="31">
        <v>1704</v>
      </c>
      <c r="BO44" s="31">
        <v>1758</v>
      </c>
      <c r="BP44" s="31">
        <v>1738</v>
      </c>
      <c r="BQ44" s="31">
        <v>1757</v>
      </c>
      <c r="BR44" s="31">
        <v>1708</v>
      </c>
      <c r="BS44" s="31">
        <v>1682</v>
      </c>
      <c r="BT44" s="31">
        <v>1674</v>
      </c>
      <c r="BU44" s="125">
        <v>1615</v>
      </c>
      <c r="BV44" s="18">
        <v>1597</v>
      </c>
      <c r="BW44" s="18">
        <v>11</v>
      </c>
      <c r="BX44" s="30">
        <v>14</v>
      </c>
      <c r="BY44" s="30">
        <v>15</v>
      </c>
      <c r="BZ44" s="30">
        <v>15</v>
      </c>
      <c r="CA44" s="18">
        <v>19</v>
      </c>
      <c r="CB44" s="31">
        <v>15</v>
      </c>
      <c r="CC44" s="31">
        <v>17</v>
      </c>
      <c r="CD44" s="31">
        <v>17</v>
      </c>
      <c r="CE44" s="31">
        <v>19</v>
      </c>
      <c r="CF44" s="31">
        <v>20</v>
      </c>
      <c r="CG44" s="31">
        <v>21</v>
      </c>
      <c r="CH44" s="31">
        <v>20</v>
      </c>
      <c r="CI44" s="125">
        <v>23</v>
      </c>
      <c r="CJ44" s="103">
        <v>21</v>
      </c>
      <c r="CK44" s="18"/>
      <c r="CL44" s="30"/>
      <c r="CM44" s="30"/>
      <c r="CN44" s="30"/>
      <c r="CP44" s="31"/>
      <c r="CQ44" s="31"/>
      <c r="CR44" s="31"/>
      <c r="CS44" s="31"/>
      <c r="CT44" s="31"/>
      <c r="CU44" s="31"/>
      <c r="CV44" s="31"/>
      <c r="CW44" s="128"/>
      <c r="CX44" s="31"/>
      <c r="CY44" s="18">
        <v>4</v>
      </c>
      <c r="CZ44" s="30">
        <v>7</v>
      </c>
      <c r="DA44" s="30">
        <v>7</v>
      </c>
      <c r="DB44" s="30">
        <v>7</v>
      </c>
      <c r="DC44" s="18">
        <v>14</v>
      </c>
      <c r="DD44" s="31">
        <v>17</v>
      </c>
      <c r="DE44" s="31">
        <v>17</v>
      </c>
      <c r="DF44" s="31">
        <v>18</v>
      </c>
      <c r="DG44" s="31">
        <v>19</v>
      </c>
      <c r="DH44" s="31">
        <v>22</v>
      </c>
      <c r="DI44" s="31">
        <v>25</v>
      </c>
      <c r="DJ44" s="31">
        <v>15</v>
      </c>
      <c r="DK44" s="125">
        <v>23</v>
      </c>
      <c r="DL44" s="103">
        <v>24</v>
      </c>
      <c r="DM44" s="18"/>
      <c r="DN44" s="30"/>
      <c r="DO44" s="30"/>
      <c r="DP44" s="30"/>
      <c r="DR44" s="31"/>
      <c r="DS44" s="31"/>
      <c r="DT44" s="31">
        <v>3</v>
      </c>
      <c r="DU44" s="31">
        <v>6</v>
      </c>
      <c r="DV44" s="31">
        <v>8</v>
      </c>
      <c r="DW44" s="31">
        <v>15</v>
      </c>
      <c r="DX44" s="31">
        <v>12</v>
      </c>
      <c r="DY44" s="125">
        <v>18</v>
      </c>
      <c r="DZ44" s="103">
        <v>20</v>
      </c>
      <c r="EA44" s="18">
        <v>8</v>
      </c>
      <c r="EB44" s="30">
        <v>8</v>
      </c>
      <c r="EC44" s="30">
        <v>12</v>
      </c>
      <c r="ED44" s="30">
        <v>11</v>
      </c>
      <c r="EE44" s="18">
        <v>15</v>
      </c>
      <c r="EF44" s="31">
        <v>22</v>
      </c>
      <c r="EG44" s="31">
        <v>23</v>
      </c>
      <c r="EH44" s="31">
        <v>22</v>
      </c>
      <c r="EI44" s="31">
        <v>23</v>
      </c>
      <c r="EJ44" s="31">
        <v>27</v>
      </c>
      <c r="EK44" s="31">
        <v>21</v>
      </c>
      <c r="EL44" s="31">
        <v>22</v>
      </c>
      <c r="EM44" s="125">
        <v>25</v>
      </c>
      <c r="EN44" s="1"/>
      <c r="EO44" s="1"/>
      <c r="EP44" s="1"/>
      <c r="EQ44" s="1"/>
      <c r="ER44" s="1"/>
      <c r="ES44" s="1"/>
      <c r="ET44" s="1"/>
      <c r="EU44" s="1"/>
      <c r="EV44" s="1"/>
      <c r="EW44" s="1"/>
      <c r="EX44" s="1"/>
      <c r="EY44" s="1"/>
      <c r="EZ44" s="1"/>
      <c r="FA44" s="1"/>
    </row>
    <row r="45" spans="1:157">
      <c r="A45" s="39" t="s">
        <v>60</v>
      </c>
      <c r="B45" s="18">
        <v>1292</v>
      </c>
      <c r="C45" s="30">
        <v>1332</v>
      </c>
      <c r="D45" s="30">
        <v>1431</v>
      </c>
      <c r="E45" s="30">
        <v>1430</v>
      </c>
      <c r="F45" s="18">
        <v>1581</v>
      </c>
      <c r="G45" s="31">
        <v>1563</v>
      </c>
      <c r="H45" s="31">
        <v>1610</v>
      </c>
      <c r="I45" s="31">
        <v>1715</v>
      </c>
      <c r="J45" s="31">
        <v>809</v>
      </c>
      <c r="K45" s="31">
        <v>1260</v>
      </c>
      <c r="L45" s="31">
        <v>1257</v>
      </c>
      <c r="M45" s="31">
        <v>1748</v>
      </c>
      <c r="N45" s="125">
        <v>1784</v>
      </c>
      <c r="O45" s="103">
        <v>1725</v>
      </c>
      <c r="P45" s="18">
        <v>1292</v>
      </c>
      <c r="Q45" s="30">
        <v>1327</v>
      </c>
      <c r="R45" s="30">
        <v>1429</v>
      </c>
      <c r="S45" s="30">
        <v>1429</v>
      </c>
      <c r="T45" s="18">
        <v>1576</v>
      </c>
      <c r="U45" s="31">
        <v>1552</v>
      </c>
      <c r="V45" s="31">
        <v>1596</v>
      </c>
      <c r="W45" s="31">
        <v>1696</v>
      </c>
      <c r="X45" s="31">
        <v>803</v>
      </c>
      <c r="Y45" s="31">
        <v>1247</v>
      </c>
      <c r="Z45" s="31">
        <v>1235</v>
      </c>
      <c r="AA45" s="31">
        <v>1704</v>
      </c>
      <c r="AB45" s="125">
        <v>1769</v>
      </c>
      <c r="AC45" s="103">
        <v>1708</v>
      </c>
      <c r="AD45" s="18">
        <v>702</v>
      </c>
      <c r="AE45" s="30">
        <v>742</v>
      </c>
      <c r="AF45" s="30">
        <v>754</v>
      </c>
      <c r="AG45" s="30">
        <v>763</v>
      </c>
      <c r="AH45" s="18">
        <v>854</v>
      </c>
      <c r="AI45" s="31">
        <v>835</v>
      </c>
      <c r="AJ45" s="31">
        <v>824</v>
      </c>
      <c r="AK45" s="31">
        <v>871</v>
      </c>
      <c r="AL45" s="31">
        <v>380</v>
      </c>
      <c r="AM45" s="31">
        <v>615</v>
      </c>
      <c r="AN45" s="31">
        <v>627</v>
      </c>
      <c r="AO45" s="31">
        <v>895</v>
      </c>
      <c r="AP45" s="125">
        <v>893</v>
      </c>
      <c r="AQ45" s="103">
        <v>867</v>
      </c>
      <c r="AR45" s="18">
        <v>590</v>
      </c>
      <c r="AS45" s="30">
        <v>590</v>
      </c>
      <c r="AT45" s="30">
        <v>677</v>
      </c>
      <c r="AU45" s="30">
        <v>667</v>
      </c>
      <c r="AV45" s="18">
        <v>727</v>
      </c>
      <c r="AW45" s="31">
        <v>728</v>
      </c>
      <c r="AX45" s="31">
        <v>786</v>
      </c>
      <c r="AY45" s="31">
        <v>844</v>
      </c>
      <c r="AZ45" s="31">
        <v>429</v>
      </c>
      <c r="BA45" s="31">
        <v>645</v>
      </c>
      <c r="BB45" s="31">
        <v>630</v>
      </c>
      <c r="BC45" s="31">
        <v>853</v>
      </c>
      <c r="BD45" s="125">
        <v>891</v>
      </c>
      <c r="BE45" s="103">
        <v>858</v>
      </c>
      <c r="BF45" s="171">
        <v>19</v>
      </c>
      <c r="BG45" s="171">
        <v>31</v>
      </c>
      <c r="BH45" s="171">
        <v>3</v>
      </c>
      <c r="BI45" s="18">
        <v>1253</v>
      </c>
      <c r="BJ45" s="30">
        <v>1290</v>
      </c>
      <c r="BK45" s="30">
        <v>1358</v>
      </c>
      <c r="BL45" s="30">
        <v>1375</v>
      </c>
      <c r="BM45" s="18">
        <v>1500</v>
      </c>
      <c r="BN45" s="31">
        <v>1478</v>
      </c>
      <c r="BO45" s="31">
        <v>1509</v>
      </c>
      <c r="BP45" s="31">
        <v>1599</v>
      </c>
      <c r="BQ45" s="31">
        <v>768</v>
      </c>
      <c r="BR45" s="31">
        <v>1114</v>
      </c>
      <c r="BS45" s="31">
        <v>1092</v>
      </c>
      <c r="BT45" s="31">
        <v>1541</v>
      </c>
      <c r="BU45" s="125">
        <v>1595</v>
      </c>
      <c r="BV45" s="103">
        <v>1530</v>
      </c>
      <c r="BW45" s="18">
        <v>18</v>
      </c>
      <c r="BX45" s="30">
        <v>15</v>
      </c>
      <c r="BY45" s="30">
        <v>32</v>
      </c>
      <c r="BZ45" s="30">
        <v>20</v>
      </c>
      <c r="CA45" s="18">
        <v>34</v>
      </c>
      <c r="CB45" s="31">
        <v>28</v>
      </c>
      <c r="CC45" s="31">
        <v>35</v>
      </c>
      <c r="CD45" s="31">
        <v>36</v>
      </c>
      <c r="CE45" s="31">
        <v>13</v>
      </c>
      <c r="CF45" s="31">
        <v>34</v>
      </c>
      <c r="CG45" s="31">
        <v>38</v>
      </c>
      <c r="CH45" s="31">
        <v>48</v>
      </c>
      <c r="CI45" s="125">
        <v>47</v>
      </c>
      <c r="CJ45" s="103">
        <v>48</v>
      </c>
      <c r="CK45" s="18"/>
      <c r="CL45" s="30"/>
      <c r="CM45" s="30"/>
      <c r="CN45" s="30"/>
      <c r="CP45" s="31"/>
      <c r="CQ45" s="31"/>
      <c r="CR45" s="31"/>
      <c r="CS45" s="31"/>
      <c r="CT45" s="31"/>
      <c r="CU45" s="31"/>
      <c r="CV45" s="31"/>
      <c r="CW45" s="128"/>
      <c r="CX45" s="31"/>
      <c r="CY45" s="18">
        <v>4</v>
      </c>
      <c r="CZ45" s="30">
        <v>3</v>
      </c>
      <c r="DA45" s="30">
        <v>16</v>
      </c>
      <c r="DB45" s="30">
        <v>10</v>
      </c>
      <c r="DC45" s="18">
        <v>18</v>
      </c>
      <c r="DD45" s="31">
        <v>19</v>
      </c>
      <c r="DE45" s="31">
        <v>21</v>
      </c>
      <c r="DF45" s="31">
        <v>23</v>
      </c>
      <c r="DG45" s="31">
        <v>11</v>
      </c>
      <c r="DH45" s="31">
        <v>20</v>
      </c>
      <c r="DI45" s="31">
        <v>33</v>
      </c>
      <c r="DJ45" s="31">
        <v>41</v>
      </c>
      <c r="DK45" s="125">
        <v>57</v>
      </c>
      <c r="DL45" s="103">
        <v>56</v>
      </c>
      <c r="DM45" s="18"/>
      <c r="DN45" s="30"/>
      <c r="DO45" s="30"/>
      <c r="DP45" s="30"/>
      <c r="DR45" s="31"/>
      <c r="DS45" s="31"/>
      <c r="DT45" s="31">
        <v>3</v>
      </c>
      <c r="DU45" s="31">
        <v>3</v>
      </c>
      <c r="DV45" s="31">
        <v>12</v>
      </c>
      <c r="DW45" s="31">
        <v>12</v>
      </c>
      <c r="DX45" s="31">
        <v>28</v>
      </c>
      <c r="DY45" s="125">
        <v>21</v>
      </c>
      <c r="DZ45" s="103">
        <v>21</v>
      </c>
      <c r="EA45" s="18">
        <v>17</v>
      </c>
      <c r="EB45" s="30">
        <v>19</v>
      </c>
      <c r="EC45" s="30">
        <v>23</v>
      </c>
      <c r="ED45" s="30">
        <v>24</v>
      </c>
      <c r="EE45" s="18">
        <v>24</v>
      </c>
      <c r="EF45" s="31">
        <v>27</v>
      </c>
      <c r="EG45" s="31">
        <v>31</v>
      </c>
      <c r="EH45" s="31">
        <v>35</v>
      </c>
      <c r="EI45" s="31">
        <v>8</v>
      </c>
      <c r="EJ45" s="31">
        <v>67</v>
      </c>
      <c r="EK45" s="31">
        <v>60</v>
      </c>
      <c r="EL45" s="31">
        <v>46</v>
      </c>
      <c r="EM45" s="125">
        <v>49</v>
      </c>
      <c r="EN45" s="1"/>
      <c r="EO45" s="1"/>
      <c r="EP45" s="1"/>
      <c r="EQ45" s="1"/>
      <c r="ER45" s="1"/>
      <c r="ES45" s="1"/>
      <c r="ET45" s="1"/>
      <c r="EU45" s="1"/>
      <c r="EV45" s="1"/>
      <c r="EW45" s="1"/>
      <c r="EX45" s="1"/>
      <c r="EY45" s="1"/>
      <c r="EZ45" s="1"/>
      <c r="FA45" s="1"/>
    </row>
    <row r="46" spans="1:157">
      <c r="A46" s="39" t="s">
        <v>61</v>
      </c>
      <c r="B46" s="18">
        <v>3138</v>
      </c>
      <c r="C46" s="30">
        <v>3062</v>
      </c>
      <c r="D46" s="30">
        <v>2982</v>
      </c>
      <c r="E46" s="30">
        <v>2955</v>
      </c>
      <c r="F46" s="18">
        <v>2984</v>
      </c>
      <c r="G46" s="31">
        <v>3026</v>
      </c>
      <c r="H46" s="31">
        <v>2985</v>
      </c>
      <c r="I46" s="31">
        <v>3019</v>
      </c>
      <c r="J46" s="31">
        <v>2962</v>
      </c>
      <c r="K46" s="31">
        <v>2565</v>
      </c>
      <c r="L46" s="31">
        <v>2498</v>
      </c>
      <c r="M46" s="31">
        <v>2709</v>
      </c>
      <c r="N46" s="125">
        <v>2641</v>
      </c>
      <c r="O46" s="103">
        <v>2087</v>
      </c>
      <c r="P46" s="18">
        <v>3138</v>
      </c>
      <c r="Q46" s="30">
        <v>3062</v>
      </c>
      <c r="R46" s="30">
        <v>2961</v>
      </c>
      <c r="S46" s="30">
        <v>2933</v>
      </c>
      <c r="T46" s="18">
        <v>2980</v>
      </c>
      <c r="U46" s="31">
        <v>3008</v>
      </c>
      <c r="V46" s="31">
        <v>2950</v>
      </c>
      <c r="W46" s="31">
        <v>2983</v>
      </c>
      <c r="X46" s="31">
        <v>2920</v>
      </c>
      <c r="Y46" s="31">
        <v>2530</v>
      </c>
      <c r="Z46" s="31">
        <v>2453</v>
      </c>
      <c r="AA46" s="31">
        <v>2652</v>
      </c>
      <c r="AB46" s="125">
        <v>2553</v>
      </c>
      <c r="AC46" s="103">
        <v>2047</v>
      </c>
      <c r="AD46" s="18">
        <v>1986</v>
      </c>
      <c r="AE46" s="30">
        <v>1876</v>
      </c>
      <c r="AF46" s="30">
        <v>1784</v>
      </c>
      <c r="AG46" s="30">
        <v>1696</v>
      </c>
      <c r="AH46" s="18">
        <v>1576</v>
      </c>
      <c r="AI46" s="31">
        <v>1562</v>
      </c>
      <c r="AJ46" s="31">
        <v>1527</v>
      </c>
      <c r="AK46" s="31">
        <v>1507</v>
      </c>
      <c r="AL46" s="31">
        <v>1458</v>
      </c>
      <c r="AM46" s="31">
        <v>1253</v>
      </c>
      <c r="AN46" s="31">
        <v>1236</v>
      </c>
      <c r="AO46" s="31">
        <v>1326</v>
      </c>
      <c r="AP46" s="125">
        <v>1305</v>
      </c>
      <c r="AQ46" s="103">
        <v>1006</v>
      </c>
      <c r="AR46" s="18">
        <v>1152</v>
      </c>
      <c r="AS46" s="30">
        <v>1186</v>
      </c>
      <c r="AT46" s="30">
        <v>1198</v>
      </c>
      <c r="AU46" s="30">
        <v>1259</v>
      </c>
      <c r="AV46" s="18">
        <v>1408</v>
      </c>
      <c r="AW46" s="31">
        <v>1464</v>
      </c>
      <c r="AX46" s="31">
        <v>1458</v>
      </c>
      <c r="AY46" s="31">
        <v>1512</v>
      </c>
      <c r="AZ46" s="31">
        <v>1504</v>
      </c>
      <c r="BA46" s="31">
        <v>1312</v>
      </c>
      <c r="BB46" s="31">
        <v>1262</v>
      </c>
      <c r="BC46" s="31">
        <v>1383</v>
      </c>
      <c r="BD46" s="125">
        <v>1336</v>
      </c>
      <c r="BE46" s="103">
        <v>1081</v>
      </c>
      <c r="BF46" s="171">
        <v>12</v>
      </c>
      <c r="BG46" s="171">
        <v>44</v>
      </c>
      <c r="BH46" s="171">
        <v>0</v>
      </c>
      <c r="BI46" s="18">
        <v>2817</v>
      </c>
      <c r="BJ46" s="30">
        <v>2750</v>
      </c>
      <c r="BK46" s="30">
        <v>2652</v>
      </c>
      <c r="BL46" s="30">
        <v>2621</v>
      </c>
      <c r="BM46" s="18">
        <v>2657</v>
      </c>
      <c r="BN46" s="31">
        <v>2646</v>
      </c>
      <c r="BO46" s="31">
        <v>2618</v>
      </c>
      <c r="BP46" s="31">
        <v>2636</v>
      </c>
      <c r="BQ46" s="31">
        <v>2542</v>
      </c>
      <c r="BR46" s="31">
        <v>2262</v>
      </c>
      <c r="BS46" s="31">
        <v>2187</v>
      </c>
      <c r="BT46" s="31">
        <v>2338</v>
      </c>
      <c r="BU46" s="125">
        <v>2242</v>
      </c>
      <c r="BV46" s="103">
        <v>1787</v>
      </c>
      <c r="BW46" s="18">
        <v>234</v>
      </c>
      <c r="BX46" s="30">
        <v>214</v>
      </c>
      <c r="BY46" s="30">
        <v>205</v>
      </c>
      <c r="BZ46" s="30">
        <v>207</v>
      </c>
      <c r="CA46" s="18">
        <v>208</v>
      </c>
      <c r="CB46" s="31">
        <v>243</v>
      </c>
      <c r="CC46" s="31">
        <v>217</v>
      </c>
      <c r="CD46" s="31">
        <v>209</v>
      </c>
      <c r="CE46" s="31">
        <v>191</v>
      </c>
      <c r="CF46" s="31">
        <v>155</v>
      </c>
      <c r="CG46" s="31">
        <v>142</v>
      </c>
      <c r="CH46" s="31">
        <v>182</v>
      </c>
      <c r="CI46" s="125">
        <v>180</v>
      </c>
      <c r="CJ46" s="103">
        <v>153</v>
      </c>
      <c r="CK46" s="18">
        <v>96</v>
      </c>
      <c r="CL46" s="30">
        <v>74</v>
      </c>
      <c r="CM46" s="30">
        <v>65</v>
      </c>
      <c r="CN46" s="30">
        <v>56</v>
      </c>
      <c r="CO46" s="18">
        <v>48</v>
      </c>
      <c r="CP46" s="31">
        <v>74</v>
      </c>
      <c r="CQ46" s="31">
        <v>56</v>
      </c>
      <c r="CR46" s="31">
        <v>49</v>
      </c>
      <c r="CS46" s="31">
        <v>43</v>
      </c>
      <c r="CT46" s="31">
        <v>34</v>
      </c>
      <c r="CU46" s="31"/>
      <c r="CV46" s="31">
        <v>40</v>
      </c>
      <c r="CW46" s="128">
        <v>44</v>
      </c>
      <c r="CX46" s="31">
        <v>44</v>
      </c>
      <c r="CY46" s="18">
        <v>24</v>
      </c>
      <c r="CZ46" s="30">
        <v>27</v>
      </c>
      <c r="DA46" s="30">
        <v>32</v>
      </c>
      <c r="DB46" s="30">
        <v>34</v>
      </c>
      <c r="DC46" s="18">
        <v>40</v>
      </c>
      <c r="DD46" s="31">
        <v>45</v>
      </c>
      <c r="DE46" s="31">
        <v>48</v>
      </c>
      <c r="DF46" s="31">
        <v>54</v>
      </c>
      <c r="DG46" s="31">
        <v>53</v>
      </c>
      <c r="DH46" s="31">
        <v>42</v>
      </c>
      <c r="DI46" s="31">
        <v>41</v>
      </c>
      <c r="DJ46" s="31">
        <v>44</v>
      </c>
      <c r="DK46" s="125">
        <v>37</v>
      </c>
      <c r="DL46" s="103">
        <v>38</v>
      </c>
      <c r="DM46" s="18"/>
      <c r="DN46" s="30"/>
      <c r="DO46" s="30"/>
      <c r="DP46" s="30"/>
      <c r="DR46" s="31"/>
      <c r="DS46" s="31"/>
      <c r="DT46" s="31">
        <v>7</v>
      </c>
      <c r="DU46" s="31">
        <v>11</v>
      </c>
      <c r="DV46" s="31">
        <v>4</v>
      </c>
      <c r="DW46" s="31">
        <v>6</v>
      </c>
      <c r="DX46" s="31">
        <v>13</v>
      </c>
      <c r="DY46" s="125">
        <v>16</v>
      </c>
      <c r="DZ46" s="103">
        <v>13</v>
      </c>
      <c r="EA46" s="18">
        <v>63</v>
      </c>
      <c r="EB46" s="30">
        <v>71</v>
      </c>
      <c r="EC46" s="30">
        <v>72</v>
      </c>
      <c r="ED46" s="30">
        <v>71</v>
      </c>
      <c r="EE46" s="18">
        <v>75</v>
      </c>
      <c r="EF46" s="31">
        <v>74</v>
      </c>
      <c r="EG46" s="31">
        <v>67</v>
      </c>
      <c r="EH46" s="31">
        <v>77</v>
      </c>
      <c r="EI46" s="31">
        <v>123</v>
      </c>
      <c r="EJ46" s="31">
        <v>67</v>
      </c>
      <c r="EK46" s="31">
        <v>77</v>
      </c>
      <c r="EL46" s="31">
        <v>75</v>
      </c>
      <c r="EM46" s="125">
        <v>78</v>
      </c>
      <c r="EN46" s="1"/>
      <c r="EO46" s="1"/>
      <c r="EP46" s="1"/>
      <c r="EQ46" s="1"/>
      <c r="ER46" s="1"/>
      <c r="ES46" s="1"/>
      <c r="ET46" s="1"/>
      <c r="EU46" s="1"/>
      <c r="EV46" s="1"/>
      <c r="EW46" s="1"/>
      <c r="EX46" s="1"/>
      <c r="EY46" s="1"/>
      <c r="EZ46" s="1"/>
      <c r="FA46" s="1"/>
    </row>
    <row r="47" spans="1:157">
      <c r="A47" s="39" t="s">
        <v>62</v>
      </c>
      <c r="B47" s="18">
        <v>2189</v>
      </c>
      <c r="C47" s="30">
        <v>2510</v>
      </c>
      <c r="D47" s="30">
        <v>2727</v>
      </c>
      <c r="E47" s="30">
        <v>2756</v>
      </c>
      <c r="F47" s="18">
        <v>2510</v>
      </c>
      <c r="G47" s="31">
        <v>2620</v>
      </c>
      <c r="H47" s="31">
        <v>2619</v>
      </c>
      <c r="I47" s="31">
        <v>2710</v>
      </c>
      <c r="J47" s="31">
        <v>2765</v>
      </c>
      <c r="K47" s="31">
        <v>1974</v>
      </c>
      <c r="L47" s="31">
        <v>1864</v>
      </c>
      <c r="M47" s="31">
        <v>2311</v>
      </c>
      <c r="N47" s="125">
        <v>2273</v>
      </c>
      <c r="O47" s="103">
        <v>2225</v>
      </c>
      <c r="P47" s="18">
        <v>2189</v>
      </c>
      <c r="Q47" s="30">
        <v>2449</v>
      </c>
      <c r="R47" s="30">
        <v>2647</v>
      </c>
      <c r="S47" s="30">
        <v>2736</v>
      </c>
      <c r="T47" s="18">
        <v>2470</v>
      </c>
      <c r="U47" s="31">
        <v>2578</v>
      </c>
      <c r="V47" s="31">
        <v>2494</v>
      </c>
      <c r="W47" s="31">
        <v>2664</v>
      </c>
      <c r="X47" s="31">
        <v>2749</v>
      </c>
      <c r="Y47" s="31">
        <v>1961</v>
      </c>
      <c r="Z47" s="31">
        <v>1852</v>
      </c>
      <c r="AA47" s="31">
        <v>2301</v>
      </c>
      <c r="AB47" s="125">
        <v>2258</v>
      </c>
      <c r="AC47" s="103">
        <v>2204</v>
      </c>
      <c r="AD47" s="18">
        <v>1388</v>
      </c>
      <c r="AE47" s="30">
        <v>1555</v>
      </c>
      <c r="AF47" s="30">
        <v>1613</v>
      </c>
      <c r="AG47" s="30">
        <v>1599</v>
      </c>
      <c r="AH47" s="18">
        <v>1388</v>
      </c>
      <c r="AI47" s="31">
        <v>1377</v>
      </c>
      <c r="AJ47" s="31">
        <v>1352</v>
      </c>
      <c r="AK47" s="31">
        <v>1359</v>
      </c>
      <c r="AL47" s="31">
        <v>1372</v>
      </c>
      <c r="AM47" s="31">
        <v>961</v>
      </c>
      <c r="AN47" s="31">
        <v>922</v>
      </c>
      <c r="AO47" s="31">
        <v>1136</v>
      </c>
      <c r="AP47" s="125">
        <v>1116</v>
      </c>
      <c r="AQ47" s="103">
        <v>1076</v>
      </c>
      <c r="AR47" s="18">
        <v>801</v>
      </c>
      <c r="AS47" s="30">
        <v>955</v>
      </c>
      <c r="AT47" s="30">
        <v>1114</v>
      </c>
      <c r="AU47" s="30">
        <v>1157</v>
      </c>
      <c r="AV47" s="18">
        <v>1122</v>
      </c>
      <c r="AW47" s="31">
        <v>1243</v>
      </c>
      <c r="AX47" s="31">
        <v>1267</v>
      </c>
      <c r="AY47" s="31">
        <v>1351</v>
      </c>
      <c r="AZ47" s="31">
        <v>1393</v>
      </c>
      <c r="BA47" s="31">
        <v>1013</v>
      </c>
      <c r="BB47" s="31">
        <v>942</v>
      </c>
      <c r="BC47" s="31">
        <v>1175</v>
      </c>
      <c r="BD47" s="125">
        <v>1157</v>
      </c>
      <c r="BE47" s="103">
        <v>1149</v>
      </c>
      <c r="BF47" s="171">
        <v>25</v>
      </c>
      <c r="BG47" s="171">
        <v>61</v>
      </c>
      <c r="BH47" s="171">
        <v>1</v>
      </c>
      <c r="BI47" s="18">
        <v>2118</v>
      </c>
      <c r="BJ47" s="30">
        <v>2350</v>
      </c>
      <c r="BK47" s="30">
        <v>2539</v>
      </c>
      <c r="BL47" s="30">
        <v>2642</v>
      </c>
      <c r="BM47" s="18">
        <v>2380</v>
      </c>
      <c r="BN47" s="31">
        <v>2470</v>
      </c>
      <c r="BO47" s="31">
        <v>2392</v>
      </c>
      <c r="BP47" s="31">
        <v>2550</v>
      </c>
      <c r="BQ47" s="31">
        <v>2564</v>
      </c>
      <c r="BR47" s="31">
        <v>1818</v>
      </c>
      <c r="BS47" s="31">
        <v>1710</v>
      </c>
      <c r="BT47" s="31">
        <v>2112</v>
      </c>
      <c r="BU47" s="125">
        <v>2056</v>
      </c>
      <c r="BV47" s="103">
        <v>1997</v>
      </c>
      <c r="BW47" s="18">
        <v>16</v>
      </c>
      <c r="BX47" s="30">
        <v>24</v>
      </c>
      <c r="BY47" s="30">
        <v>30</v>
      </c>
      <c r="BZ47" s="30">
        <v>26</v>
      </c>
      <c r="CA47" s="18">
        <v>20</v>
      </c>
      <c r="CB47" s="31">
        <v>29</v>
      </c>
      <c r="CC47" s="31">
        <v>33</v>
      </c>
      <c r="CD47" s="31">
        <v>31</v>
      </c>
      <c r="CE47" s="31">
        <v>44</v>
      </c>
      <c r="CF47" s="31">
        <v>39</v>
      </c>
      <c r="CG47" s="31">
        <v>38</v>
      </c>
      <c r="CH47" s="31">
        <v>47</v>
      </c>
      <c r="CI47" s="125">
        <v>53</v>
      </c>
      <c r="CJ47" s="103">
        <v>52</v>
      </c>
      <c r="CK47" s="18"/>
      <c r="CL47" s="30"/>
      <c r="CM47" s="30"/>
      <c r="CN47" s="30"/>
      <c r="CP47" s="31"/>
      <c r="CQ47" s="31"/>
      <c r="CR47" s="31"/>
      <c r="CS47" s="31"/>
      <c r="CT47" s="31"/>
      <c r="CU47" s="31"/>
      <c r="CV47" s="31"/>
      <c r="CW47" s="128"/>
      <c r="CX47" s="31"/>
      <c r="CY47" s="18">
        <v>17</v>
      </c>
      <c r="CZ47" s="30">
        <v>19</v>
      </c>
      <c r="DA47" s="30">
        <v>17</v>
      </c>
      <c r="DB47" s="30">
        <v>19</v>
      </c>
      <c r="DC47" s="18">
        <v>20</v>
      </c>
      <c r="DD47" s="31">
        <v>19</v>
      </c>
      <c r="DE47" s="31">
        <v>15</v>
      </c>
      <c r="DF47" s="31">
        <v>19</v>
      </c>
      <c r="DG47" s="31">
        <v>33</v>
      </c>
      <c r="DH47" s="31">
        <v>25</v>
      </c>
      <c r="DI47" s="31">
        <v>26</v>
      </c>
      <c r="DJ47" s="31">
        <v>33</v>
      </c>
      <c r="DK47" s="125">
        <v>40</v>
      </c>
      <c r="DL47" s="103">
        <v>40</v>
      </c>
      <c r="DM47" s="18"/>
      <c r="DN47" s="30"/>
      <c r="DO47" s="30"/>
      <c r="DP47" s="30"/>
      <c r="DR47" s="31"/>
      <c r="DS47" s="31"/>
      <c r="DT47" s="31"/>
      <c r="DU47" s="31">
        <v>25</v>
      </c>
      <c r="DV47" s="31">
        <v>13</v>
      </c>
      <c r="DW47" s="31">
        <v>14</v>
      </c>
      <c r="DX47" s="31">
        <v>20</v>
      </c>
      <c r="DY47" s="125">
        <v>24</v>
      </c>
      <c r="DZ47" s="103">
        <v>28</v>
      </c>
      <c r="EA47" s="18">
        <v>38</v>
      </c>
      <c r="EB47" s="30">
        <v>56</v>
      </c>
      <c r="EC47" s="30">
        <v>61</v>
      </c>
      <c r="ED47" s="30">
        <v>49</v>
      </c>
      <c r="EE47" s="18">
        <v>50</v>
      </c>
      <c r="EF47" s="31">
        <v>60</v>
      </c>
      <c r="EG47" s="31">
        <v>54</v>
      </c>
      <c r="EH47" s="31">
        <v>64</v>
      </c>
      <c r="EI47" s="31">
        <v>83</v>
      </c>
      <c r="EJ47" s="31">
        <v>66</v>
      </c>
      <c r="EK47" s="31">
        <v>64</v>
      </c>
      <c r="EL47" s="31">
        <v>89</v>
      </c>
      <c r="EM47" s="125">
        <v>85</v>
      </c>
      <c r="EN47" s="1"/>
      <c r="EO47" s="1"/>
      <c r="EP47" s="1"/>
      <c r="EQ47" s="1"/>
      <c r="ER47" s="1"/>
      <c r="ES47" s="1"/>
      <c r="ET47" s="1"/>
      <c r="EU47" s="1"/>
      <c r="EV47" s="1"/>
      <c r="EW47" s="1"/>
      <c r="EX47" s="1"/>
      <c r="EY47" s="1"/>
      <c r="EZ47" s="1"/>
      <c r="FA47" s="1"/>
    </row>
    <row r="48" spans="1:157">
      <c r="A48" s="39" t="s">
        <v>63</v>
      </c>
      <c r="B48" s="18">
        <v>1667</v>
      </c>
      <c r="C48" s="30">
        <v>1292</v>
      </c>
      <c r="D48" s="30">
        <v>1271</v>
      </c>
      <c r="E48" s="30">
        <v>1404</v>
      </c>
      <c r="F48" s="18">
        <v>1429</v>
      </c>
      <c r="G48" s="31">
        <v>1524</v>
      </c>
      <c r="H48" s="31">
        <v>1565</v>
      </c>
      <c r="I48" s="31">
        <v>1646</v>
      </c>
      <c r="J48" s="31">
        <v>1684</v>
      </c>
      <c r="K48" s="31">
        <v>1713</v>
      </c>
      <c r="L48" s="31">
        <v>1696</v>
      </c>
      <c r="M48" s="31">
        <v>1768</v>
      </c>
      <c r="N48" s="125">
        <v>1708</v>
      </c>
      <c r="O48" s="103">
        <v>1655</v>
      </c>
      <c r="P48" s="18">
        <v>1667</v>
      </c>
      <c r="Q48" s="30">
        <v>1285</v>
      </c>
      <c r="R48" s="30">
        <v>1260</v>
      </c>
      <c r="S48" s="30">
        <v>1402</v>
      </c>
      <c r="T48" s="18">
        <v>1414</v>
      </c>
      <c r="U48" s="31">
        <v>1466</v>
      </c>
      <c r="V48" s="31">
        <v>1501</v>
      </c>
      <c r="W48" s="31">
        <v>1612</v>
      </c>
      <c r="X48" s="31">
        <v>1655</v>
      </c>
      <c r="Y48" s="31">
        <v>1676</v>
      </c>
      <c r="Z48" s="31">
        <v>1655</v>
      </c>
      <c r="AA48" s="31">
        <v>1736</v>
      </c>
      <c r="AB48" s="125">
        <v>1667</v>
      </c>
      <c r="AC48" s="103">
        <v>1614</v>
      </c>
      <c r="AD48" s="18">
        <v>1104</v>
      </c>
      <c r="AE48" s="30">
        <v>688</v>
      </c>
      <c r="AF48" s="30">
        <v>646</v>
      </c>
      <c r="AG48" s="30">
        <v>738</v>
      </c>
      <c r="AH48" s="18">
        <v>694</v>
      </c>
      <c r="AI48" s="31">
        <v>723</v>
      </c>
      <c r="AJ48" s="31">
        <v>719</v>
      </c>
      <c r="AK48" s="31">
        <v>734</v>
      </c>
      <c r="AL48" s="31">
        <v>745</v>
      </c>
      <c r="AM48" s="31">
        <v>742</v>
      </c>
      <c r="AN48" s="31">
        <v>733</v>
      </c>
      <c r="AO48" s="31">
        <v>765</v>
      </c>
      <c r="AP48" s="125">
        <v>744</v>
      </c>
      <c r="AQ48" s="103">
        <v>722</v>
      </c>
      <c r="AR48" s="18">
        <v>563</v>
      </c>
      <c r="AS48" s="30">
        <v>604</v>
      </c>
      <c r="AT48" s="30">
        <v>625</v>
      </c>
      <c r="AU48" s="30">
        <v>666</v>
      </c>
      <c r="AV48" s="18">
        <v>735</v>
      </c>
      <c r="AW48" s="31">
        <v>801</v>
      </c>
      <c r="AX48" s="31">
        <v>846</v>
      </c>
      <c r="AY48" s="31">
        <v>912</v>
      </c>
      <c r="AZ48" s="31">
        <v>939</v>
      </c>
      <c r="BA48" s="31">
        <v>971</v>
      </c>
      <c r="BB48" s="31">
        <v>963</v>
      </c>
      <c r="BC48" s="31">
        <v>1003</v>
      </c>
      <c r="BD48" s="125">
        <v>964</v>
      </c>
      <c r="BE48" s="103">
        <v>933</v>
      </c>
      <c r="BF48" s="171">
        <v>8</v>
      </c>
      <c r="BG48" s="171">
        <v>31</v>
      </c>
      <c r="BH48" s="171">
        <v>2</v>
      </c>
      <c r="BI48" s="18">
        <v>1536</v>
      </c>
      <c r="BJ48" s="30">
        <v>1166</v>
      </c>
      <c r="BK48" s="30">
        <v>1154</v>
      </c>
      <c r="BL48" s="30">
        <v>1282</v>
      </c>
      <c r="BM48" s="18">
        <v>1308</v>
      </c>
      <c r="BN48" s="31">
        <v>1337</v>
      </c>
      <c r="BO48" s="31">
        <v>1369</v>
      </c>
      <c r="BP48" s="31">
        <v>1471</v>
      </c>
      <c r="BQ48" s="31">
        <v>1497</v>
      </c>
      <c r="BR48" s="31">
        <v>1493</v>
      </c>
      <c r="BS48" s="31">
        <v>1493</v>
      </c>
      <c r="BT48" s="31">
        <v>1571</v>
      </c>
      <c r="BU48" s="125">
        <v>1510</v>
      </c>
      <c r="BV48" s="103">
        <v>1458</v>
      </c>
      <c r="BW48" s="18">
        <v>63</v>
      </c>
      <c r="BX48" s="30">
        <v>88</v>
      </c>
      <c r="BY48" s="30">
        <v>79</v>
      </c>
      <c r="BZ48" s="30">
        <v>80</v>
      </c>
      <c r="CA48" s="18">
        <v>68</v>
      </c>
      <c r="CB48" s="31">
        <v>80</v>
      </c>
      <c r="CC48" s="31">
        <v>83</v>
      </c>
      <c r="CD48" s="31">
        <v>86</v>
      </c>
      <c r="CE48" s="31">
        <v>78</v>
      </c>
      <c r="CF48" s="31">
        <v>79</v>
      </c>
      <c r="CG48" s="31">
        <v>88</v>
      </c>
      <c r="CH48" s="31">
        <v>80</v>
      </c>
      <c r="CI48" s="125">
        <v>68</v>
      </c>
      <c r="CJ48" s="103">
        <v>68</v>
      </c>
      <c r="CK48" s="18"/>
      <c r="CL48" s="30"/>
      <c r="CM48" s="30"/>
      <c r="CN48" s="30"/>
      <c r="CP48" s="31">
        <v>15</v>
      </c>
      <c r="CQ48" s="31">
        <v>46</v>
      </c>
      <c r="CR48" s="31">
        <v>45</v>
      </c>
      <c r="CS48" s="31">
        <v>48</v>
      </c>
      <c r="CT48" s="31"/>
      <c r="CU48" s="31"/>
      <c r="CV48" s="31"/>
      <c r="CW48" s="128"/>
      <c r="CX48" s="31"/>
      <c r="CY48" s="18">
        <v>10</v>
      </c>
      <c r="CZ48" s="30">
        <v>6</v>
      </c>
      <c r="DA48" s="30">
        <v>6</v>
      </c>
      <c r="DB48" s="30">
        <v>11</v>
      </c>
      <c r="DC48" s="18">
        <v>11</v>
      </c>
      <c r="DD48" s="31">
        <v>16</v>
      </c>
      <c r="DE48" s="31">
        <v>15</v>
      </c>
      <c r="DF48" s="31">
        <v>15</v>
      </c>
      <c r="DG48" s="31">
        <v>22</v>
      </c>
      <c r="DH48" s="31">
        <v>18</v>
      </c>
      <c r="DI48" s="31">
        <v>20</v>
      </c>
      <c r="DJ48" s="31">
        <v>22</v>
      </c>
      <c r="DK48" s="125">
        <v>23</v>
      </c>
      <c r="DL48" s="103">
        <v>24</v>
      </c>
      <c r="DM48" s="18"/>
      <c r="DN48" s="30"/>
      <c r="DO48" s="30"/>
      <c r="DP48" s="30"/>
      <c r="DR48" s="31"/>
      <c r="DS48" s="31"/>
      <c r="DT48" s="31">
        <v>1</v>
      </c>
      <c r="DU48" s="31">
        <v>11</v>
      </c>
      <c r="DV48" s="31">
        <v>48</v>
      </c>
      <c r="DW48" s="31">
        <v>17</v>
      </c>
      <c r="DX48" s="31">
        <v>19</v>
      </c>
      <c r="DY48" s="125">
        <v>22</v>
      </c>
      <c r="DZ48" s="103">
        <v>23</v>
      </c>
      <c r="EA48" s="18">
        <v>58</v>
      </c>
      <c r="EB48" s="30">
        <v>25</v>
      </c>
      <c r="EC48" s="30">
        <v>21</v>
      </c>
      <c r="ED48" s="30">
        <v>29</v>
      </c>
      <c r="EE48" s="18">
        <v>27</v>
      </c>
      <c r="EF48" s="31">
        <v>33</v>
      </c>
      <c r="EG48" s="31">
        <v>34</v>
      </c>
      <c r="EH48" s="31">
        <v>39</v>
      </c>
      <c r="EI48" s="31">
        <v>47</v>
      </c>
      <c r="EJ48" s="31">
        <v>38</v>
      </c>
      <c r="EK48" s="31">
        <v>37</v>
      </c>
      <c r="EL48" s="31">
        <v>44</v>
      </c>
      <c r="EM48" s="125">
        <v>44</v>
      </c>
      <c r="EN48" s="1"/>
      <c r="EO48" s="1"/>
      <c r="EP48" s="1"/>
      <c r="EQ48" s="1"/>
      <c r="ER48" s="1"/>
      <c r="ES48" s="1"/>
      <c r="ET48" s="1"/>
      <c r="EU48" s="1"/>
      <c r="EV48" s="1"/>
      <c r="EW48" s="1"/>
      <c r="EX48" s="1"/>
      <c r="EY48" s="1"/>
      <c r="EZ48" s="1"/>
      <c r="FA48" s="1"/>
    </row>
    <row r="49" spans="1:157">
      <c r="A49" s="39" t="s">
        <v>64</v>
      </c>
      <c r="B49" s="18">
        <v>716</v>
      </c>
      <c r="C49" s="30">
        <v>692</v>
      </c>
      <c r="D49" s="30">
        <v>812</v>
      </c>
      <c r="E49" s="30">
        <v>815</v>
      </c>
      <c r="F49" s="18">
        <v>850</v>
      </c>
      <c r="G49" s="31">
        <v>891</v>
      </c>
      <c r="H49" s="31">
        <v>905</v>
      </c>
      <c r="I49" s="31">
        <v>940</v>
      </c>
      <c r="J49" s="31">
        <v>1019</v>
      </c>
      <c r="K49" s="31">
        <v>837</v>
      </c>
      <c r="L49" s="31">
        <v>860</v>
      </c>
      <c r="M49" s="31">
        <v>1092</v>
      </c>
      <c r="N49" s="125">
        <v>1089</v>
      </c>
      <c r="O49" s="103">
        <v>1055</v>
      </c>
      <c r="P49" s="18">
        <v>716</v>
      </c>
      <c r="Q49" s="30">
        <v>691</v>
      </c>
      <c r="R49" s="30">
        <v>757</v>
      </c>
      <c r="S49" s="30">
        <v>760</v>
      </c>
      <c r="T49" s="18">
        <v>848</v>
      </c>
      <c r="U49" s="31">
        <v>886</v>
      </c>
      <c r="V49" s="31">
        <v>900</v>
      </c>
      <c r="W49" s="31">
        <v>936</v>
      </c>
      <c r="X49" s="31">
        <v>1018</v>
      </c>
      <c r="Y49" s="31">
        <v>835</v>
      </c>
      <c r="Z49" s="31">
        <v>853</v>
      </c>
      <c r="AA49" s="31">
        <v>1088</v>
      </c>
      <c r="AB49" s="125">
        <v>1080</v>
      </c>
      <c r="AC49" s="103">
        <v>1047</v>
      </c>
      <c r="AD49" s="18">
        <v>453</v>
      </c>
      <c r="AE49" s="30">
        <v>431</v>
      </c>
      <c r="AF49" s="30">
        <v>487</v>
      </c>
      <c r="AG49" s="30">
        <v>481</v>
      </c>
      <c r="AH49" s="18">
        <v>489</v>
      </c>
      <c r="AI49" s="31">
        <v>491</v>
      </c>
      <c r="AJ49" s="31">
        <v>488</v>
      </c>
      <c r="AK49" s="31">
        <v>493</v>
      </c>
      <c r="AL49" s="31">
        <v>523</v>
      </c>
      <c r="AM49" s="31">
        <v>424</v>
      </c>
      <c r="AN49" s="31">
        <v>441</v>
      </c>
      <c r="AO49" s="31">
        <v>551</v>
      </c>
      <c r="AP49" s="125">
        <v>539</v>
      </c>
      <c r="AQ49" s="103">
        <v>530</v>
      </c>
      <c r="AR49" s="18">
        <v>263</v>
      </c>
      <c r="AS49" s="30">
        <v>261</v>
      </c>
      <c r="AT49" s="30">
        <v>325</v>
      </c>
      <c r="AU49" s="30">
        <v>334</v>
      </c>
      <c r="AV49" s="18">
        <v>361</v>
      </c>
      <c r="AW49" s="31">
        <v>400</v>
      </c>
      <c r="AX49" s="31">
        <v>417</v>
      </c>
      <c r="AY49" s="31">
        <v>447</v>
      </c>
      <c r="AZ49" s="31">
        <v>496</v>
      </c>
      <c r="BA49" s="31">
        <v>413</v>
      </c>
      <c r="BB49" s="31">
        <v>419</v>
      </c>
      <c r="BC49" s="31">
        <v>541</v>
      </c>
      <c r="BD49" s="125">
        <v>550</v>
      </c>
      <c r="BE49" s="103">
        <v>525</v>
      </c>
      <c r="BF49" s="171">
        <v>12</v>
      </c>
      <c r="BG49" s="171">
        <v>18</v>
      </c>
      <c r="BH49" s="171">
        <v>1</v>
      </c>
      <c r="BI49" s="18">
        <v>701</v>
      </c>
      <c r="BJ49" s="30">
        <v>667</v>
      </c>
      <c r="BK49" s="30">
        <v>715</v>
      </c>
      <c r="BL49" s="30">
        <v>725</v>
      </c>
      <c r="BM49" s="18">
        <v>805</v>
      </c>
      <c r="BN49" s="31">
        <v>840</v>
      </c>
      <c r="BO49" s="31">
        <v>849</v>
      </c>
      <c r="BP49" s="31">
        <v>883</v>
      </c>
      <c r="BQ49" s="31">
        <v>960</v>
      </c>
      <c r="BR49" s="31">
        <v>782</v>
      </c>
      <c r="BS49" s="31">
        <v>796</v>
      </c>
      <c r="BT49" s="31">
        <v>1016</v>
      </c>
      <c r="BU49" s="125">
        <v>1006</v>
      </c>
      <c r="BV49" s="103">
        <v>975</v>
      </c>
      <c r="BW49" s="18">
        <v>8</v>
      </c>
      <c r="BX49" s="30">
        <v>9</v>
      </c>
      <c r="BY49" s="30">
        <v>10</v>
      </c>
      <c r="BZ49" s="30">
        <v>15</v>
      </c>
      <c r="CA49" s="18">
        <v>12</v>
      </c>
      <c r="CB49" s="31">
        <v>15</v>
      </c>
      <c r="CC49" s="31">
        <v>21</v>
      </c>
      <c r="CD49" s="31">
        <v>19</v>
      </c>
      <c r="CE49" s="31">
        <v>18</v>
      </c>
      <c r="CF49" s="31">
        <v>17</v>
      </c>
      <c r="CG49" s="31">
        <v>20</v>
      </c>
      <c r="CH49" s="31">
        <v>24</v>
      </c>
      <c r="CI49" s="125">
        <v>21</v>
      </c>
      <c r="CJ49" s="103">
        <v>19</v>
      </c>
      <c r="CK49" s="18"/>
      <c r="CL49" s="30"/>
      <c r="CM49" s="30"/>
      <c r="CN49" s="30"/>
      <c r="CP49" s="31"/>
      <c r="CQ49" s="31"/>
      <c r="CR49" s="31"/>
      <c r="CS49" s="31"/>
      <c r="CT49" s="31"/>
      <c r="CU49" s="31"/>
      <c r="CV49" s="31"/>
      <c r="CW49" s="128"/>
      <c r="CX49" s="31"/>
      <c r="CY49" s="18">
        <v>4</v>
      </c>
      <c r="CZ49" s="30">
        <v>6</v>
      </c>
      <c r="DA49" s="30">
        <v>6</v>
      </c>
      <c r="DB49" s="30">
        <v>10</v>
      </c>
      <c r="DC49" s="18">
        <v>12</v>
      </c>
      <c r="DD49" s="31">
        <v>12</v>
      </c>
      <c r="DE49" s="31">
        <v>11</v>
      </c>
      <c r="DF49" s="31">
        <v>13</v>
      </c>
      <c r="DG49" s="31">
        <v>14</v>
      </c>
      <c r="DH49" s="31">
        <v>13</v>
      </c>
      <c r="DI49" s="31">
        <v>12</v>
      </c>
      <c r="DJ49" s="31">
        <v>15</v>
      </c>
      <c r="DK49" s="125">
        <v>20</v>
      </c>
      <c r="DL49" s="103">
        <v>22</v>
      </c>
      <c r="DM49" s="18"/>
      <c r="DN49" s="30"/>
      <c r="DO49" s="30"/>
      <c r="DP49" s="30"/>
      <c r="DR49" s="31"/>
      <c r="DS49" s="31"/>
      <c r="DT49" s="31">
        <v>0</v>
      </c>
      <c r="DU49" s="31">
        <v>2</v>
      </c>
      <c r="DV49" s="31">
        <v>2</v>
      </c>
      <c r="DW49" s="31">
        <v>1</v>
      </c>
      <c r="DX49" s="31">
        <v>2</v>
      </c>
      <c r="DY49" s="125">
        <v>1</v>
      </c>
      <c r="DZ49" s="103">
        <v>0</v>
      </c>
      <c r="EA49" s="18">
        <v>3</v>
      </c>
      <c r="EB49" s="30">
        <v>9</v>
      </c>
      <c r="EC49" s="30">
        <v>26</v>
      </c>
      <c r="ED49" s="30">
        <v>10</v>
      </c>
      <c r="EE49" s="18">
        <v>19</v>
      </c>
      <c r="EF49" s="31">
        <v>19</v>
      </c>
      <c r="EG49" s="31">
        <v>19</v>
      </c>
      <c r="EH49" s="31">
        <v>21</v>
      </c>
      <c r="EI49" s="31">
        <v>24</v>
      </c>
      <c r="EJ49" s="31">
        <v>21</v>
      </c>
      <c r="EK49" s="31">
        <v>24</v>
      </c>
      <c r="EL49" s="31">
        <v>31</v>
      </c>
      <c r="EM49" s="125">
        <v>32</v>
      </c>
      <c r="EN49" s="1"/>
      <c r="EO49" s="1"/>
      <c r="EP49" s="1"/>
      <c r="EQ49" s="1"/>
      <c r="ER49" s="1"/>
      <c r="ES49" s="1"/>
      <c r="ET49" s="1"/>
      <c r="EU49" s="1"/>
      <c r="EV49" s="1"/>
      <c r="EW49" s="1"/>
      <c r="EX49" s="1"/>
      <c r="EY49" s="1"/>
      <c r="EZ49" s="1"/>
      <c r="FA49" s="1"/>
    </row>
    <row r="50" spans="1:157">
      <c r="A50" s="39" t="s">
        <v>65</v>
      </c>
      <c r="B50" s="18">
        <v>416</v>
      </c>
      <c r="C50" s="30">
        <v>342</v>
      </c>
      <c r="D50" s="30">
        <v>337</v>
      </c>
      <c r="E50" s="30">
        <v>353</v>
      </c>
      <c r="F50" s="18">
        <v>343</v>
      </c>
      <c r="G50" s="31">
        <v>346</v>
      </c>
      <c r="H50" s="31">
        <v>362</v>
      </c>
      <c r="I50" s="31">
        <v>363</v>
      </c>
      <c r="J50" s="31">
        <v>378</v>
      </c>
      <c r="K50" s="31">
        <v>394</v>
      </c>
      <c r="L50" s="31">
        <v>411</v>
      </c>
      <c r="M50" s="31">
        <v>379</v>
      </c>
      <c r="N50" s="125">
        <v>393</v>
      </c>
      <c r="O50" s="103">
        <v>226</v>
      </c>
      <c r="P50" s="18">
        <v>416</v>
      </c>
      <c r="Q50" s="30">
        <v>340</v>
      </c>
      <c r="R50" s="30">
        <v>334</v>
      </c>
      <c r="S50" s="30">
        <v>352</v>
      </c>
      <c r="T50" s="18">
        <v>339</v>
      </c>
      <c r="U50" s="31">
        <v>344</v>
      </c>
      <c r="V50" s="31">
        <v>361</v>
      </c>
      <c r="W50" s="31">
        <v>362</v>
      </c>
      <c r="X50" s="31">
        <v>376</v>
      </c>
      <c r="Y50" s="31">
        <v>390</v>
      </c>
      <c r="Z50" s="31">
        <v>408</v>
      </c>
      <c r="AA50" s="31">
        <v>374</v>
      </c>
      <c r="AB50" s="125">
        <v>389</v>
      </c>
      <c r="AC50" s="103">
        <v>225</v>
      </c>
      <c r="AD50" s="18">
        <v>272</v>
      </c>
      <c r="AE50" s="30">
        <v>234</v>
      </c>
      <c r="AF50" s="30">
        <v>217</v>
      </c>
      <c r="AG50" s="30">
        <v>233</v>
      </c>
      <c r="AH50" s="18">
        <v>226</v>
      </c>
      <c r="AI50" s="31">
        <v>229</v>
      </c>
      <c r="AJ50" s="31">
        <v>230</v>
      </c>
      <c r="AK50" s="31">
        <v>219</v>
      </c>
      <c r="AL50" s="31">
        <v>219</v>
      </c>
      <c r="AM50" s="31">
        <v>221</v>
      </c>
      <c r="AN50" s="31">
        <v>233</v>
      </c>
      <c r="AO50" s="31">
        <v>204</v>
      </c>
      <c r="AP50" s="125">
        <v>204</v>
      </c>
      <c r="AQ50" s="103">
        <v>110</v>
      </c>
      <c r="AR50" s="18">
        <v>144</v>
      </c>
      <c r="AS50" s="30">
        <v>108</v>
      </c>
      <c r="AT50" s="30">
        <v>120</v>
      </c>
      <c r="AU50" s="30">
        <v>120</v>
      </c>
      <c r="AV50" s="18">
        <v>117</v>
      </c>
      <c r="AW50" s="31">
        <v>117</v>
      </c>
      <c r="AX50" s="31">
        <v>132</v>
      </c>
      <c r="AY50" s="31">
        <v>144</v>
      </c>
      <c r="AZ50" s="31">
        <v>159</v>
      </c>
      <c r="BA50" s="31">
        <v>173</v>
      </c>
      <c r="BB50" s="31">
        <v>178</v>
      </c>
      <c r="BC50" s="31">
        <v>175</v>
      </c>
      <c r="BD50" s="125">
        <v>189</v>
      </c>
      <c r="BE50" s="103">
        <v>116</v>
      </c>
      <c r="BF50" s="171">
        <v>7</v>
      </c>
      <c r="BG50" s="171">
        <v>4</v>
      </c>
      <c r="BH50" s="171">
        <v>0</v>
      </c>
      <c r="BI50" s="18">
        <v>327</v>
      </c>
      <c r="BJ50" s="30">
        <v>317</v>
      </c>
      <c r="BK50" s="30">
        <v>310</v>
      </c>
      <c r="BL50" s="30">
        <v>326</v>
      </c>
      <c r="BM50" s="18">
        <v>319</v>
      </c>
      <c r="BN50" s="31">
        <v>331</v>
      </c>
      <c r="BO50" s="31">
        <v>342</v>
      </c>
      <c r="BP50" s="31">
        <v>335</v>
      </c>
      <c r="BQ50" s="31">
        <v>342</v>
      </c>
      <c r="BR50" s="31">
        <v>354</v>
      </c>
      <c r="BS50" s="31">
        <v>363</v>
      </c>
      <c r="BT50" s="31">
        <v>340</v>
      </c>
      <c r="BU50" s="125">
        <v>346</v>
      </c>
      <c r="BV50" s="103">
        <v>209</v>
      </c>
      <c r="BW50" s="18">
        <v>2</v>
      </c>
      <c r="BX50" s="30">
        <v>2</v>
      </c>
      <c r="BY50" s="30">
        <v>1</v>
      </c>
      <c r="BZ50" s="30">
        <v>0</v>
      </c>
      <c r="CA50" s="18">
        <v>0</v>
      </c>
      <c r="CB50" s="31">
        <v>1</v>
      </c>
      <c r="CC50" s="31">
        <v>0</v>
      </c>
      <c r="CD50" s="31">
        <v>2</v>
      </c>
      <c r="CE50" s="31">
        <v>3</v>
      </c>
      <c r="CF50" s="31">
        <v>3</v>
      </c>
      <c r="CG50" s="31">
        <v>6</v>
      </c>
      <c r="CH50" s="31">
        <v>4</v>
      </c>
      <c r="CI50" s="125">
        <v>7</v>
      </c>
      <c r="CJ50" s="103">
        <v>2</v>
      </c>
      <c r="CK50" s="18"/>
      <c r="CL50" s="30"/>
      <c r="CM50" s="30"/>
      <c r="CN50" s="30"/>
      <c r="CP50" s="31"/>
      <c r="CQ50" s="31"/>
      <c r="CR50" s="31"/>
      <c r="CS50" s="31"/>
      <c r="CT50" s="31"/>
      <c r="CU50" s="31"/>
      <c r="CV50" s="31"/>
      <c r="CW50" s="128"/>
      <c r="CX50" s="31"/>
      <c r="CY50" s="18">
        <v>1</v>
      </c>
      <c r="CZ50" s="30">
        <v>1</v>
      </c>
      <c r="DA50" s="30">
        <v>0</v>
      </c>
      <c r="DB50" s="30">
        <v>0</v>
      </c>
      <c r="DC50" s="18">
        <v>1</v>
      </c>
      <c r="DD50" s="31">
        <v>1</v>
      </c>
      <c r="DE50" s="31">
        <v>2</v>
      </c>
      <c r="DF50" s="31">
        <v>3</v>
      </c>
      <c r="DG50" s="31">
        <v>2</v>
      </c>
      <c r="DH50" s="31">
        <v>2</v>
      </c>
      <c r="DI50" s="31">
        <v>3</v>
      </c>
      <c r="DJ50" s="31">
        <v>3</v>
      </c>
      <c r="DK50" s="125">
        <v>3</v>
      </c>
      <c r="DL50" s="103">
        <v>2</v>
      </c>
      <c r="DM50" s="18"/>
      <c r="DN50" s="30"/>
      <c r="DO50" s="30"/>
      <c r="DP50" s="30"/>
      <c r="DR50" s="31"/>
      <c r="DS50" s="31"/>
      <c r="DT50" s="31">
        <v>0</v>
      </c>
      <c r="DU50" s="31">
        <v>0</v>
      </c>
      <c r="DV50" s="31">
        <v>1</v>
      </c>
      <c r="DW50" s="31">
        <v>1</v>
      </c>
      <c r="DX50" s="31">
        <v>2</v>
      </c>
      <c r="DY50" s="125">
        <v>2</v>
      </c>
      <c r="DZ50" s="103">
        <v>1</v>
      </c>
      <c r="EA50" s="18">
        <v>86</v>
      </c>
      <c r="EB50" s="30">
        <v>20</v>
      </c>
      <c r="EC50" s="30">
        <v>23</v>
      </c>
      <c r="ED50" s="30">
        <v>26</v>
      </c>
      <c r="EE50" s="18">
        <v>19</v>
      </c>
      <c r="EF50" s="31">
        <v>11</v>
      </c>
      <c r="EG50" s="31">
        <v>17</v>
      </c>
      <c r="EH50" s="31">
        <v>22</v>
      </c>
      <c r="EI50" s="31">
        <v>29</v>
      </c>
      <c r="EJ50" s="31">
        <v>30</v>
      </c>
      <c r="EK50" s="31">
        <v>35</v>
      </c>
      <c r="EL50" s="31">
        <v>25</v>
      </c>
      <c r="EM50" s="125">
        <v>31</v>
      </c>
    </row>
    <row r="51" spans="1:157">
      <c r="A51" s="39" t="s">
        <v>66</v>
      </c>
      <c r="B51" s="18">
        <v>3267</v>
      </c>
      <c r="C51" s="30">
        <v>2951</v>
      </c>
      <c r="D51" s="30">
        <v>2855</v>
      </c>
      <c r="E51" s="30">
        <v>2926</v>
      </c>
      <c r="F51" s="18">
        <v>3259</v>
      </c>
      <c r="G51" s="31">
        <v>3050</v>
      </c>
      <c r="H51" s="31">
        <v>3561</v>
      </c>
      <c r="I51" s="31">
        <v>3615</v>
      </c>
      <c r="J51" s="31">
        <v>3789</v>
      </c>
      <c r="K51" s="31">
        <v>3693</v>
      </c>
      <c r="L51" s="31">
        <v>3483</v>
      </c>
      <c r="M51" s="31">
        <v>3656</v>
      </c>
      <c r="N51" s="125">
        <v>3510</v>
      </c>
      <c r="O51" s="103">
        <v>1879</v>
      </c>
      <c r="P51" s="18">
        <v>3267</v>
      </c>
      <c r="Q51" s="30">
        <v>2946</v>
      </c>
      <c r="R51" s="30">
        <v>2849</v>
      </c>
      <c r="S51" s="30">
        <v>2914</v>
      </c>
      <c r="T51" s="18">
        <v>3195</v>
      </c>
      <c r="U51" s="31">
        <v>2975</v>
      </c>
      <c r="V51" s="31">
        <v>3482</v>
      </c>
      <c r="W51" s="31">
        <v>3507</v>
      </c>
      <c r="X51" s="31">
        <v>3635</v>
      </c>
      <c r="Y51" s="31">
        <v>3492</v>
      </c>
      <c r="Z51" s="31">
        <v>3314</v>
      </c>
      <c r="AA51" s="31">
        <v>3516</v>
      </c>
      <c r="AB51" s="125">
        <v>3375</v>
      </c>
      <c r="AC51" s="103">
        <v>1827</v>
      </c>
      <c r="AD51" s="18">
        <v>1910</v>
      </c>
      <c r="AE51" s="30">
        <v>1507</v>
      </c>
      <c r="AF51" s="30">
        <v>1469</v>
      </c>
      <c r="AG51" s="30">
        <v>1479</v>
      </c>
      <c r="AH51" s="18">
        <v>1549</v>
      </c>
      <c r="AI51" s="31">
        <v>1440</v>
      </c>
      <c r="AJ51" s="31">
        <v>1641</v>
      </c>
      <c r="AK51" s="31">
        <v>1645</v>
      </c>
      <c r="AL51" s="31">
        <v>1696</v>
      </c>
      <c r="AM51" s="31">
        <v>1602</v>
      </c>
      <c r="AN51" s="31">
        <v>1507</v>
      </c>
      <c r="AO51" s="31">
        <v>1569</v>
      </c>
      <c r="AP51" s="125">
        <v>1490</v>
      </c>
      <c r="AQ51" s="103">
        <v>812</v>
      </c>
      <c r="AR51" s="18">
        <v>1357</v>
      </c>
      <c r="AS51" s="30">
        <v>1444</v>
      </c>
      <c r="AT51" s="30">
        <v>1386</v>
      </c>
      <c r="AU51" s="30">
        <v>1447</v>
      </c>
      <c r="AV51" s="18">
        <v>1710</v>
      </c>
      <c r="AW51" s="31">
        <v>1610</v>
      </c>
      <c r="AX51" s="31">
        <v>1920</v>
      </c>
      <c r="AY51" s="31">
        <v>1970</v>
      </c>
      <c r="AZ51" s="31">
        <v>2093</v>
      </c>
      <c r="BA51" s="31">
        <v>2091</v>
      </c>
      <c r="BB51" s="31">
        <v>1976</v>
      </c>
      <c r="BC51" s="31">
        <v>2087</v>
      </c>
      <c r="BD51" s="125">
        <v>2020</v>
      </c>
      <c r="BE51" s="103">
        <v>1067</v>
      </c>
      <c r="BF51" s="171">
        <v>3</v>
      </c>
      <c r="BG51" s="171">
        <v>41</v>
      </c>
      <c r="BH51" s="171">
        <v>0</v>
      </c>
      <c r="BI51" s="18">
        <v>2949</v>
      </c>
      <c r="BJ51" s="30">
        <v>2676</v>
      </c>
      <c r="BK51" s="30">
        <v>2593</v>
      </c>
      <c r="BL51" s="30">
        <v>2634</v>
      </c>
      <c r="BM51" s="18">
        <v>2883</v>
      </c>
      <c r="BN51" s="31">
        <v>2681</v>
      </c>
      <c r="BO51" s="31">
        <v>3109</v>
      </c>
      <c r="BP51" s="31">
        <v>3152</v>
      </c>
      <c r="BQ51" s="31">
        <v>3249</v>
      </c>
      <c r="BR51" s="31">
        <v>3129</v>
      </c>
      <c r="BS51" s="31">
        <v>2939</v>
      </c>
      <c r="BT51" s="31">
        <v>3101</v>
      </c>
      <c r="BU51" s="125">
        <v>2971</v>
      </c>
      <c r="BV51" s="103">
        <v>1650</v>
      </c>
      <c r="BW51" s="18">
        <v>183</v>
      </c>
      <c r="BX51" s="30">
        <v>185</v>
      </c>
      <c r="BY51" s="30">
        <v>169</v>
      </c>
      <c r="BZ51" s="30">
        <v>182</v>
      </c>
      <c r="CA51" s="18">
        <v>186</v>
      </c>
      <c r="CB51" s="31">
        <v>176</v>
      </c>
      <c r="CC51" s="31">
        <v>205</v>
      </c>
      <c r="CD51" s="31">
        <v>187</v>
      </c>
      <c r="CE51" s="31">
        <v>213</v>
      </c>
      <c r="CF51" s="31">
        <v>186</v>
      </c>
      <c r="CG51" s="31">
        <v>194</v>
      </c>
      <c r="CH51" s="31">
        <v>225</v>
      </c>
      <c r="CI51" s="125">
        <v>212</v>
      </c>
      <c r="CJ51" s="103">
        <v>114</v>
      </c>
      <c r="CK51" s="18"/>
      <c r="CL51" s="30"/>
      <c r="CM51" s="30"/>
      <c r="CN51" s="30"/>
      <c r="CP51" s="31"/>
      <c r="CQ51" s="31"/>
      <c r="CR51" s="31"/>
      <c r="CS51" s="31"/>
      <c r="CT51" s="31"/>
      <c r="CU51" s="31"/>
      <c r="CV51" s="31">
        <v>5</v>
      </c>
      <c r="CW51" s="128">
        <v>3</v>
      </c>
      <c r="CX51" s="31">
        <v>3</v>
      </c>
      <c r="CY51" s="18">
        <v>24</v>
      </c>
      <c r="CZ51" s="30">
        <v>24</v>
      </c>
      <c r="DA51" s="30">
        <v>18</v>
      </c>
      <c r="DB51" s="30">
        <v>29</v>
      </c>
      <c r="DC51" s="18">
        <v>39</v>
      </c>
      <c r="DD51" s="31">
        <v>32</v>
      </c>
      <c r="DE51" s="31">
        <v>37</v>
      </c>
      <c r="DF51" s="31">
        <v>41</v>
      </c>
      <c r="DG51" s="31">
        <v>44</v>
      </c>
      <c r="DH51" s="31">
        <v>52</v>
      </c>
      <c r="DI51" s="31">
        <v>51</v>
      </c>
      <c r="DJ51" s="31">
        <v>53</v>
      </c>
      <c r="DK51" s="125">
        <v>53</v>
      </c>
      <c r="DL51" s="103">
        <v>15</v>
      </c>
      <c r="DM51" s="18"/>
      <c r="DN51" s="30"/>
      <c r="DO51" s="30"/>
      <c r="DP51" s="30"/>
      <c r="DR51" s="31"/>
      <c r="DS51" s="31"/>
      <c r="DT51" s="31">
        <v>0</v>
      </c>
      <c r="DU51" s="31">
        <v>7</v>
      </c>
      <c r="DV51" s="31">
        <v>12</v>
      </c>
      <c r="DW51" s="31">
        <v>15</v>
      </c>
      <c r="DX51" s="31">
        <v>17</v>
      </c>
      <c r="DY51" s="125">
        <v>17</v>
      </c>
      <c r="DZ51" s="103">
        <v>4</v>
      </c>
      <c r="EA51" s="18">
        <v>111</v>
      </c>
      <c r="EB51" s="30">
        <v>61</v>
      </c>
      <c r="EC51" s="30">
        <v>69</v>
      </c>
      <c r="ED51" s="30">
        <v>69</v>
      </c>
      <c r="EE51" s="18">
        <v>87</v>
      </c>
      <c r="EF51" s="31">
        <v>86</v>
      </c>
      <c r="EG51" s="31">
        <v>131</v>
      </c>
      <c r="EH51" s="31">
        <v>127</v>
      </c>
      <c r="EI51" s="31">
        <v>122</v>
      </c>
      <c r="EJ51" s="31">
        <v>113</v>
      </c>
      <c r="EK51" s="31">
        <v>115</v>
      </c>
      <c r="EL51" s="31">
        <v>120</v>
      </c>
      <c r="EM51" s="125">
        <v>122</v>
      </c>
    </row>
    <row r="52" spans="1:157">
      <c r="A52" s="39" t="s">
        <v>67</v>
      </c>
      <c r="B52" s="18"/>
      <c r="C52" s="30">
        <v>10</v>
      </c>
      <c r="D52" s="30">
        <v>28</v>
      </c>
      <c r="E52" s="30">
        <v>259</v>
      </c>
      <c r="F52" s="18">
        <v>274</v>
      </c>
      <c r="G52" s="31">
        <v>276</v>
      </c>
      <c r="H52" s="31">
        <v>318</v>
      </c>
      <c r="I52" s="31">
        <v>333</v>
      </c>
      <c r="J52" s="31">
        <v>288</v>
      </c>
      <c r="K52" s="31">
        <v>396</v>
      </c>
      <c r="L52" s="31">
        <v>403</v>
      </c>
      <c r="M52" s="31">
        <v>408</v>
      </c>
      <c r="N52" s="125">
        <v>405</v>
      </c>
      <c r="O52" s="103">
        <v>335</v>
      </c>
      <c r="P52" s="18"/>
      <c r="Q52" s="30">
        <v>10</v>
      </c>
      <c r="R52" s="30">
        <v>28</v>
      </c>
      <c r="S52" s="30">
        <v>259</v>
      </c>
      <c r="T52" s="18">
        <v>222</v>
      </c>
      <c r="U52" s="31">
        <v>276</v>
      </c>
      <c r="V52" s="31">
        <v>267</v>
      </c>
      <c r="W52" s="31">
        <v>280</v>
      </c>
      <c r="X52" s="31">
        <v>284</v>
      </c>
      <c r="Y52" s="31">
        <v>390</v>
      </c>
      <c r="Z52" s="31">
        <v>398</v>
      </c>
      <c r="AA52" s="31">
        <v>407</v>
      </c>
      <c r="AB52" s="125">
        <v>405</v>
      </c>
      <c r="AC52" s="103">
        <v>335</v>
      </c>
      <c r="AD52" s="18"/>
      <c r="AE52" s="30">
        <v>7</v>
      </c>
      <c r="AF52" s="30">
        <v>7</v>
      </c>
      <c r="AG52" s="30">
        <v>158</v>
      </c>
      <c r="AH52" s="18">
        <v>163</v>
      </c>
      <c r="AI52" s="31">
        <v>162</v>
      </c>
      <c r="AJ52" s="31">
        <v>179</v>
      </c>
      <c r="AK52" s="31">
        <v>182</v>
      </c>
      <c r="AL52" s="31">
        <v>162</v>
      </c>
      <c r="AM52" s="31">
        <v>207</v>
      </c>
      <c r="AN52" s="31">
        <v>205</v>
      </c>
      <c r="AO52" s="31">
        <v>209</v>
      </c>
      <c r="AP52" s="125">
        <v>215</v>
      </c>
      <c r="AQ52" s="103">
        <v>180</v>
      </c>
      <c r="AR52" s="18"/>
      <c r="AS52" s="30">
        <v>3</v>
      </c>
      <c r="AT52" s="30">
        <v>21</v>
      </c>
      <c r="AU52" s="30">
        <v>101</v>
      </c>
      <c r="AV52" s="18">
        <v>111</v>
      </c>
      <c r="AW52" s="31">
        <v>114</v>
      </c>
      <c r="AX52" s="31">
        <v>139</v>
      </c>
      <c r="AY52" s="31">
        <v>151</v>
      </c>
      <c r="AZ52" s="31">
        <v>126</v>
      </c>
      <c r="BA52" s="31">
        <v>189</v>
      </c>
      <c r="BB52" s="31">
        <v>198</v>
      </c>
      <c r="BC52" s="31">
        <v>199</v>
      </c>
      <c r="BD52" s="125">
        <v>190</v>
      </c>
      <c r="BE52" s="103">
        <v>155</v>
      </c>
      <c r="BF52" s="171">
        <v>5</v>
      </c>
      <c r="BG52" s="171">
        <v>4</v>
      </c>
      <c r="BH52" s="171">
        <v>0</v>
      </c>
      <c r="BI52" s="18">
        <v>0</v>
      </c>
      <c r="BJ52" s="30">
        <v>8</v>
      </c>
      <c r="BK52" s="30">
        <v>24</v>
      </c>
      <c r="BL52" s="30">
        <v>250</v>
      </c>
      <c r="BM52" s="18">
        <v>218</v>
      </c>
      <c r="BN52" s="31">
        <v>266</v>
      </c>
      <c r="BO52" s="31">
        <v>233</v>
      </c>
      <c r="BP52" s="31">
        <v>247</v>
      </c>
      <c r="BQ52" s="31">
        <v>278</v>
      </c>
      <c r="BR52" s="31">
        <v>362</v>
      </c>
      <c r="BS52" s="31">
        <v>369</v>
      </c>
      <c r="BT52" s="31">
        <v>373</v>
      </c>
      <c r="BU52" s="125">
        <v>362</v>
      </c>
      <c r="BV52" s="103">
        <v>324</v>
      </c>
      <c r="BW52" s="18"/>
      <c r="BX52" s="30">
        <v>0</v>
      </c>
      <c r="BY52" s="30">
        <v>0</v>
      </c>
      <c r="BZ52" s="30">
        <v>0</v>
      </c>
      <c r="CA52" s="18">
        <v>0</v>
      </c>
      <c r="CB52" s="31">
        <v>0</v>
      </c>
      <c r="CC52" s="31">
        <v>0</v>
      </c>
      <c r="CD52" s="31">
        <v>1</v>
      </c>
      <c r="CE52" s="31">
        <v>0</v>
      </c>
      <c r="CF52" s="31">
        <v>0</v>
      </c>
      <c r="CG52" s="31">
        <v>0</v>
      </c>
      <c r="CH52" s="31">
        <v>0</v>
      </c>
      <c r="CI52" s="125">
        <v>0</v>
      </c>
      <c r="CJ52" s="103">
        <v>0</v>
      </c>
      <c r="CK52" s="18"/>
      <c r="CL52" s="30"/>
      <c r="CM52" s="30"/>
      <c r="CN52" s="30"/>
      <c r="CP52" s="31"/>
      <c r="CQ52" s="31"/>
      <c r="CR52" s="31"/>
      <c r="CS52" s="31"/>
      <c r="CT52" s="31"/>
      <c r="CU52" s="31"/>
      <c r="CV52" s="31"/>
      <c r="CW52" s="128"/>
      <c r="CX52" s="31"/>
      <c r="CY52" s="18"/>
      <c r="CZ52" s="30">
        <v>0</v>
      </c>
      <c r="DA52" s="30">
        <v>0</v>
      </c>
      <c r="DB52" s="30">
        <v>1</v>
      </c>
      <c r="DC52" s="18">
        <v>0</v>
      </c>
      <c r="DD52" s="31">
        <v>0</v>
      </c>
      <c r="DE52" s="31">
        <v>2</v>
      </c>
      <c r="DF52" s="31">
        <v>2</v>
      </c>
      <c r="DG52" s="31">
        <v>0</v>
      </c>
      <c r="DH52" s="31">
        <v>1</v>
      </c>
      <c r="DI52" s="31">
        <v>2</v>
      </c>
      <c r="DJ52" s="31">
        <v>2</v>
      </c>
      <c r="DK52" s="125">
        <v>4</v>
      </c>
      <c r="DL52" s="103">
        <v>1</v>
      </c>
      <c r="DM52" s="18"/>
      <c r="DN52" s="30"/>
      <c r="DO52" s="30"/>
      <c r="DP52" s="30"/>
      <c r="DR52" s="31"/>
      <c r="DS52" s="31"/>
      <c r="DT52" s="31">
        <v>0</v>
      </c>
      <c r="DU52" s="31">
        <v>0</v>
      </c>
      <c r="DV52" s="31">
        <v>0</v>
      </c>
      <c r="DW52" s="31">
        <v>0</v>
      </c>
      <c r="DX52" s="31">
        <v>0</v>
      </c>
      <c r="DY52" s="125">
        <v>0</v>
      </c>
      <c r="DZ52" s="103">
        <v>1</v>
      </c>
      <c r="EA52" s="18"/>
      <c r="EB52" s="30">
        <v>2</v>
      </c>
      <c r="EC52" s="30">
        <v>4</v>
      </c>
      <c r="ED52" s="30">
        <v>8</v>
      </c>
      <c r="EE52" s="18">
        <v>4</v>
      </c>
      <c r="EF52" s="31">
        <v>10</v>
      </c>
      <c r="EG52" s="31">
        <v>32</v>
      </c>
      <c r="EH52" s="31">
        <v>30</v>
      </c>
      <c r="EI52" s="31">
        <v>6</v>
      </c>
      <c r="EJ52" s="31">
        <v>27</v>
      </c>
      <c r="EK52" s="31">
        <v>27</v>
      </c>
      <c r="EL52" s="31">
        <v>32</v>
      </c>
      <c r="EM52" s="125">
        <v>39</v>
      </c>
      <c r="EN52" s="1"/>
      <c r="EO52" s="1"/>
      <c r="EP52" s="1"/>
      <c r="EQ52" s="3"/>
      <c r="ER52" s="3"/>
      <c r="ES52" s="3"/>
      <c r="ET52" s="3"/>
      <c r="EU52" s="3"/>
      <c r="EV52" s="3"/>
      <c r="EW52" s="3"/>
      <c r="EX52" s="1"/>
      <c r="EY52" s="1"/>
      <c r="EZ52" s="1"/>
      <c r="FA52" s="1"/>
    </row>
    <row r="53" spans="1:157" s="140" customFormat="1">
      <c r="A53" s="24" t="s">
        <v>68</v>
      </c>
      <c r="B53" s="24">
        <v>3278</v>
      </c>
      <c r="C53" s="25">
        <v>3436</v>
      </c>
      <c r="D53" s="25">
        <v>3512</v>
      </c>
      <c r="E53" s="25">
        <v>3533</v>
      </c>
      <c r="F53" s="34">
        <v>3610</v>
      </c>
      <c r="G53" s="35">
        <v>3588</v>
      </c>
      <c r="H53" s="35">
        <v>3596</v>
      </c>
      <c r="I53" s="35">
        <v>3689</v>
      </c>
      <c r="J53" s="35">
        <v>3630</v>
      </c>
      <c r="K53" s="35">
        <v>445</v>
      </c>
      <c r="L53" s="35">
        <v>552</v>
      </c>
      <c r="M53" s="35">
        <v>3459</v>
      </c>
      <c r="N53" s="138">
        <v>3233</v>
      </c>
      <c r="O53" s="162">
        <v>2707</v>
      </c>
      <c r="P53" s="24">
        <v>3278</v>
      </c>
      <c r="Q53" s="25">
        <v>3383</v>
      </c>
      <c r="R53" s="25">
        <v>3508</v>
      </c>
      <c r="S53" s="25">
        <v>3522</v>
      </c>
      <c r="T53" s="34">
        <v>3578</v>
      </c>
      <c r="U53" s="35">
        <v>3535</v>
      </c>
      <c r="V53" s="35">
        <v>3569</v>
      </c>
      <c r="W53" s="35">
        <v>3649</v>
      </c>
      <c r="X53" s="35">
        <v>3560</v>
      </c>
      <c r="Y53" s="35">
        <v>444</v>
      </c>
      <c r="Z53" s="35">
        <v>551</v>
      </c>
      <c r="AA53" s="35">
        <v>3404</v>
      </c>
      <c r="AB53" s="138">
        <v>3189</v>
      </c>
      <c r="AC53" s="162">
        <v>2676</v>
      </c>
      <c r="AD53" s="24">
        <v>1952</v>
      </c>
      <c r="AE53" s="25">
        <v>1993</v>
      </c>
      <c r="AF53" s="25">
        <v>1973</v>
      </c>
      <c r="AG53" s="25">
        <v>1950</v>
      </c>
      <c r="AH53" s="34">
        <v>1844</v>
      </c>
      <c r="AI53" s="35">
        <v>1805</v>
      </c>
      <c r="AJ53" s="35">
        <v>1765</v>
      </c>
      <c r="AK53" s="35">
        <v>1794</v>
      </c>
      <c r="AL53" s="35">
        <v>1766</v>
      </c>
      <c r="AM53" s="35">
        <v>240</v>
      </c>
      <c r="AN53" s="35">
        <v>259</v>
      </c>
      <c r="AO53" s="35">
        <v>1685</v>
      </c>
      <c r="AP53" s="138">
        <v>1528</v>
      </c>
      <c r="AQ53" s="162">
        <v>1283</v>
      </c>
      <c r="AR53" s="24">
        <v>1326</v>
      </c>
      <c r="AS53" s="25">
        <v>1443</v>
      </c>
      <c r="AT53" s="25">
        <v>1539</v>
      </c>
      <c r="AU53" s="25">
        <v>1583</v>
      </c>
      <c r="AV53" s="34">
        <v>1766</v>
      </c>
      <c r="AW53" s="35">
        <v>1783</v>
      </c>
      <c r="AX53" s="35">
        <v>1831</v>
      </c>
      <c r="AY53" s="35">
        <v>1895</v>
      </c>
      <c r="AZ53" s="35">
        <v>1864</v>
      </c>
      <c r="BA53" s="35">
        <v>205</v>
      </c>
      <c r="BB53" s="35">
        <v>293</v>
      </c>
      <c r="BC53" s="35">
        <v>1774</v>
      </c>
      <c r="BD53" s="138">
        <v>1705</v>
      </c>
      <c r="BE53" s="162">
        <v>1424</v>
      </c>
      <c r="BF53" s="173">
        <v>17</v>
      </c>
      <c r="BG53" s="173">
        <v>58</v>
      </c>
      <c r="BH53" s="173">
        <v>1</v>
      </c>
      <c r="BI53" s="24">
        <v>3083</v>
      </c>
      <c r="BJ53" s="25">
        <v>3187</v>
      </c>
      <c r="BK53" s="25">
        <v>3292</v>
      </c>
      <c r="BL53" s="25">
        <v>3285</v>
      </c>
      <c r="BM53" s="34">
        <v>3316</v>
      </c>
      <c r="BN53" s="35">
        <v>3265</v>
      </c>
      <c r="BO53" s="35">
        <v>3268</v>
      </c>
      <c r="BP53" s="35">
        <v>3328</v>
      </c>
      <c r="BQ53" s="35">
        <v>3264</v>
      </c>
      <c r="BR53" s="35">
        <v>328</v>
      </c>
      <c r="BS53" s="35">
        <v>386</v>
      </c>
      <c r="BT53" s="35">
        <v>3090</v>
      </c>
      <c r="BU53" s="138">
        <v>2858</v>
      </c>
      <c r="BV53" s="162">
        <v>2407</v>
      </c>
      <c r="BW53" s="24">
        <v>108</v>
      </c>
      <c r="BX53" s="25">
        <v>92</v>
      </c>
      <c r="BY53" s="25">
        <v>105</v>
      </c>
      <c r="BZ53" s="25">
        <v>107</v>
      </c>
      <c r="CA53" s="34">
        <v>106</v>
      </c>
      <c r="CB53" s="35">
        <v>112</v>
      </c>
      <c r="CC53" s="35">
        <v>131</v>
      </c>
      <c r="CD53" s="35">
        <v>130</v>
      </c>
      <c r="CE53" s="35">
        <v>117</v>
      </c>
      <c r="CF53" s="35">
        <v>66</v>
      </c>
      <c r="CG53" s="35">
        <v>88</v>
      </c>
      <c r="CH53" s="35">
        <v>122</v>
      </c>
      <c r="CI53" s="138">
        <v>148</v>
      </c>
      <c r="CJ53" s="162">
        <v>126</v>
      </c>
      <c r="CK53" s="24"/>
      <c r="CL53" s="25"/>
      <c r="CM53" s="25"/>
      <c r="CN53" s="25"/>
      <c r="CO53" s="34"/>
      <c r="CP53" s="35"/>
      <c r="CQ53" s="35"/>
      <c r="CR53" s="35"/>
      <c r="CS53" s="35"/>
      <c r="CT53" s="35"/>
      <c r="CU53" s="35"/>
      <c r="CV53" s="35"/>
      <c r="CW53" s="141"/>
      <c r="CX53" s="35"/>
      <c r="CY53" s="24">
        <v>30</v>
      </c>
      <c r="CZ53" s="25">
        <v>32</v>
      </c>
      <c r="DA53" s="25">
        <v>34</v>
      </c>
      <c r="DB53" s="25">
        <v>41</v>
      </c>
      <c r="DC53" s="34">
        <v>61</v>
      </c>
      <c r="DD53" s="35">
        <v>65</v>
      </c>
      <c r="DE53" s="35">
        <v>70</v>
      </c>
      <c r="DF53" s="35">
        <v>79</v>
      </c>
      <c r="DG53" s="35">
        <v>70</v>
      </c>
      <c r="DH53" s="35">
        <v>24</v>
      </c>
      <c r="DI53" s="35">
        <v>38</v>
      </c>
      <c r="DJ53" s="35">
        <v>78</v>
      </c>
      <c r="DK53" s="138">
        <v>78</v>
      </c>
      <c r="DL53" s="162">
        <v>58</v>
      </c>
      <c r="DM53" s="24"/>
      <c r="DN53" s="25"/>
      <c r="DO53" s="25"/>
      <c r="DP53" s="25"/>
      <c r="DQ53" s="34"/>
      <c r="DR53" s="35"/>
      <c r="DS53" s="35"/>
      <c r="DT53" s="35">
        <v>0</v>
      </c>
      <c r="DU53" s="35">
        <v>8</v>
      </c>
      <c r="DV53" s="35">
        <v>0</v>
      </c>
      <c r="DW53" s="35">
        <v>0</v>
      </c>
      <c r="DX53" s="35">
        <v>8</v>
      </c>
      <c r="DY53" s="138">
        <v>7</v>
      </c>
      <c r="DZ53" s="162">
        <v>9</v>
      </c>
      <c r="EA53" s="24">
        <v>57</v>
      </c>
      <c r="EB53" s="25">
        <v>72</v>
      </c>
      <c r="EC53" s="25">
        <v>77</v>
      </c>
      <c r="ED53" s="25">
        <v>89</v>
      </c>
      <c r="EE53" s="34">
        <v>95</v>
      </c>
      <c r="EF53" s="35">
        <v>93</v>
      </c>
      <c r="EG53" s="35">
        <v>100</v>
      </c>
      <c r="EH53" s="35">
        <v>112</v>
      </c>
      <c r="EI53" s="35">
        <v>101</v>
      </c>
      <c r="EJ53" s="35">
        <v>26</v>
      </c>
      <c r="EK53" s="35">
        <v>39</v>
      </c>
      <c r="EL53" s="35">
        <v>106</v>
      </c>
      <c r="EM53" s="138">
        <v>98</v>
      </c>
      <c r="EN53" s="139"/>
      <c r="EO53" s="139"/>
      <c r="EP53" s="139"/>
      <c r="EQ53" s="142"/>
      <c r="ER53" s="142"/>
      <c r="ES53" s="142"/>
      <c r="ET53" s="142"/>
      <c r="EU53" s="142"/>
      <c r="EV53" s="142"/>
      <c r="EW53" s="142"/>
      <c r="EX53" s="139"/>
      <c r="EY53" s="139"/>
      <c r="EZ53" s="139"/>
      <c r="FA53" s="139"/>
    </row>
    <row r="54" spans="1:157">
      <c r="A54" s="12" t="s">
        <v>69</v>
      </c>
      <c r="B54" s="40">
        <f t="shared" ref="B54:P54" si="357">SUM(B56:B64)</f>
        <v>12734</v>
      </c>
      <c r="C54" s="40">
        <f t="shared" si="357"/>
        <v>13734</v>
      </c>
      <c r="D54" s="40">
        <f t="shared" si="357"/>
        <v>13735</v>
      </c>
      <c r="E54" s="40">
        <f t="shared" si="357"/>
        <v>12931</v>
      </c>
      <c r="F54" s="40">
        <f t="shared" si="357"/>
        <v>12969</v>
      </c>
      <c r="G54" s="40">
        <f t="shared" si="357"/>
        <v>13455</v>
      </c>
      <c r="H54" s="40">
        <f t="shared" si="357"/>
        <v>15594</v>
      </c>
      <c r="I54" s="40">
        <f t="shared" si="357"/>
        <v>14327</v>
      </c>
      <c r="J54" s="40">
        <f t="shared" ref="J54:K54" si="358">SUM(J56:J64)</f>
        <v>13920</v>
      </c>
      <c r="K54" s="40">
        <f t="shared" si="358"/>
        <v>14799</v>
      </c>
      <c r="L54" s="40">
        <f t="shared" ref="L54:N54" si="359">SUM(L56:L64)</f>
        <v>14548</v>
      </c>
      <c r="M54" s="40">
        <f t="shared" si="359"/>
        <v>13844</v>
      </c>
      <c r="N54" s="126">
        <f t="shared" si="359"/>
        <v>13000</v>
      </c>
      <c r="O54" s="126">
        <f t="shared" ref="O54" si="360">SUM(O56:O64)</f>
        <v>12316</v>
      </c>
      <c r="P54" s="40">
        <f t="shared" si="357"/>
        <v>12734</v>
      </c>
      <c r="Q54" s="40">
        <f t="shared" ref="Q54:EA54" si="361">SUM(Q56:Q64)</f>
        <v>13709</v>
      </c>
      <c r="R54" s="40">
        <f t="shared" si="361"/>
        <v>13697</v>
      </c>
      <c r="S54" s="40">
        <f t="shared" si="361"/>
        <v>12882</v>
      </c>
      <c r="T54" s="40">
        <f t="shared" si="361"/>
        <v>12739</v>
      </c>
      <c r="U54" s="40">
        <f t="shared" si="361"/>
        <v>13288</v>
      </c>
      <c r="V54" s="40">
        <f t="shared" si="361"/>
        <v>15312</v>
      </c>
      <c r="W54" s="40">
        <f t="shared" si="361"/>
        <v>14103</v>
      </c>
      <c r="X54" s="40">
        <f t="shared" ref="X54:Y54" si="362">SUM(X56:X64)</f>
        <v>13625</v>
      </c>
      <c r="Y54" s="40">
        <f t="shared" si="362"/>
        <v>14491</v>
      </c>
      <c r="Z54" s="40">
        <f t="shared" ref="Z54:AB54" si="363">SUM(Z56:Z64)</f>
        <v>14229</v>
      </c>
      <c r="AA54" s="40">
        <f t="shared" si="363"/>
        <v>13574</v>
      </c>
      <c r="AB54" s="126">
        <f t="shared" si="363"/>
        <v>12722</v>
      </c>
      <c r="AC54" s="126">
        <f t="shared" ref="AC54" si="364">SUM(AC56:AC64)</f>
        <v>12062</v>
      </c>
      <c r="AD54" s="40">
        <f t="shared" si="361"/>
        <v>7314.28</v>
      </c>
      <c r="AE54" s="40">
        <f t="shared" si="361"/>
        <v>7654</v>
      </c>
      <c r="AF54" s="40">
        <f t="shared" si="361"/>
        <v>7446</v>
      </c>
      <c r="AG54" s="40">
        <f t="shared" si="361"/>
        <v>6802</v>
      </c>
      <c r="AH54" s="40">
        <f t="shared" si="361"/>
        <v>6298</v>
      </c>
      <c r="AI54" s="40">
        <f t="shared" si="361"/>
        <v>6329</v>
      </c>
      <c r="AJ54" s="40">
        <f t="shared" si="361"/>
        <v>7505</v>
      </c>
      <c r="AK54" s="40">
        <f t="shared" si="361"/>
        <v>6454</v>
      </c>
      <c r="AL54" s="40">
        <f t="shared" ref="AL54:AM54" si="365">SUM(AL56:AL64)</f>
        <v>6150</v>
      </c>
      <c r="AM54" s="40">
        <f t="shared" si="365"/>
        <v>6646</v>
      </c>
      <c r="AN54" s="40">
        <f t="shared" ref="AN54:AP54" si="366">SUM(AN56:AN64)</f>
        <v>6471</v>
      </c>
      <c r="AO54" s="40">
        <f t="shared" si="366"/>
        <v>6098</v>
      </c>
      <c r="AP54" s="126">
        <f t="shared" si="366"/>
        <v>5712</v>
      </c>
      <c r="AQ54" s="126">
        <f t="shared" ref="AQ54" si="367">SUM(AQ56:AQ64)</f>
        <v>5380</v>
      </c>
      <c r="AR54" s="40">
        <f t="shared" si="361"/>
        <v>5419.72</v>
      </c>
      <c r="AS54" s="40">
        <f t="shared" si="361"/>
        <v>6080</v>
      </c>
      <c r="AT54" s="40">
        <f t="shared" si="361"/>
        <v>6289</v>
      </c>
      <c r="AU54" s="40">
        <f t="shared" si="361"/>
        <v>6129</v>
      </c>
      <c r="AV54" s="40">
        <f t="shared" si="361"/>
        <v>6671</v>
      </c>
      <c r="AW54" s="40">
        <f t="shared" si="361"/>
        <v>7126</v>
      </c>
      <c r="AX54" s="40">
        <f t="shared" si="361"/>
        <v>8089</v>
      </c>
      <c r="AY54" s="40">
        <f t="shared" si="361"/>
        <v>7873</v>
      </c>
      <c r="AZ54" s="40">
        <f t="shared" ref="AZ54:BA54" si="368">SUM(AZ56:AZ64)</f>
        <v>7770</v>
      </c>
      <c r="BA54" s="40">
        <f t="shared" si="368"/>
        <v>8153</v>
      </c>
      <c r="BB54" s="40">
        <f t="shared" ref="BB54:BD54" si="369">SUM(BB56:BB64)</f>
        <v>8077</v>
      </c>
      <c r="BC54" s="40">
        <f t="shared" si="369"/>
        <v>7746</v>
      </c>
      <c r="BD54" s="126">
        <f t="shared" si="369"/>
        <v>7288</v>
      </c>
      <c r="BE54" s="126">
        <f t="shared" ref="BE54:BF54" si="370">SUM(BE56:BE64)</f>
        <v>6936</v>
      </c>
      <c r="BF54" s="126">
        <f t="shared" si="370"/>
        <v>46</v>
      </c>
      <c r="BG54" s="126">
        <f t="shared" ref="BG54:BH54" si="371">SUM(BG56:BG64)</f>
        <v>698</v>
      </c>
      <c r="BH54" s="126">
        <f t="shared" si="371"/>
        <v>28</v>
      </c>
      <c r="BI54" s="40">
        <f t="shared" si="361"/>
        <v>11579</v>
      </c>
      <c r="BJ54" s="40">
        <f t="shared" si="361"/>
        <v>12326</v>
      </c>
      <c r="BK54" s="40">
        <f t="shared" si="361"/>
        <v>12257</v>
      </c>
      <c r="BL54" s="40">
        <f t="shared" si="361"/>
        <v>11477</v>
      </c>
      <c r="BM54" s="40">
        <f t="shared" si="361"/>
        <v>11099</v>
      </c>
      <c r="BN54" s="40">
        <f t="shared" si="361"/>
        <v>11468</v>
      </c>
      <c r="BO54" s="40">
        <f t="shared" si="361"/>
        <v>13081</v>
      </c>
      <c r="BP54" s="40">
        <f t="shared" si="361"/>
        <v>12070</v>
      </c>
      <c r="BQ54" s="40">
        <f t="shared" ref="BQ54:BR54" si="372">SUM(BQ56:BQ64)</f>
        <v>11404</v>
      </c>
      <c r="BR54" s="40">
        <f t="shared" si="372"/>
        <v>12142</v>
      </c>
      <c r="BS54" s="40">
        <f t="shared" ref="BS54:BU54" si="373">SUM(BS56:BS64)</f>
        <v>11804</v>
      </c>
      <c r="BT54" s="40">
        <f t="shared" si="373"/>
        <v>11074</v>
      </c>
      <c r="BU54" s="126">
        <f t="shared" si="373"/>
        <v>10308</v>
      </c>
      <c r="BV54" s="126">
        <f t="shared" ref="BV54" si="374">SUM(BV56:BV64)</f>
        <v>9701</v>
      </c>
      <c r="BW54" s="40">
        <f t="shared" si="361"/>
        <v>661</v>
      </c>
      <c r="BX54" s="40">
        <f t="shared" si="361"/>
        <v>763</v>
      </c>
      <c r="BY54" s="40">
        <f t="shared" si="361"/>
        <v>770</v>
      </c>
      <c r="BZ54" s="40">
        <f t="shared" si="361"/>
        <v>743</v>
      </c>
      <c r="CA54" s="40">
        <f t="shared" si="361"/>
        <v>803</v>
      </c>
      <c r="CB54" s="40">
        <f t="shared" si="361"/>
        <v>865</v>
      </c>
      <c r="CC54" s="40">
        <f t="shared" si="361"/>
        <v>1064</v>
      </c>
      <c r="CD54" s="40">
        <f t="shared" si="361"/>
        <v>904</v>
      </c>
      <c r="CE54" s="40">
        <f t="shared" ref="CE54:CF54" si="375">SUM(CE56:CE64)</f>
        <v>961</v>
      </c>
      <c r="CF54" s="40">
        <f t="shared" si="375"/>
        <v>996</v>
      </c>
      <c r="CG54" s="40">
        <f t="shared" ref="CG54:CI54" si="376">SUM(CG56:CG64)</f>
        <v>987</v>
      </c>
      <c r="CH54" s="40">
        <f t="shared" si="376"/>
        <v>1019</v>
      </c>
      <c r="CI54" s="126">
        <f t="shared" si="376"/>
        <v>950</v>
      </c>
      <c r="CJ54" s="126">
        <f t="shared" ref="CJ54" si="377">SUM(CJ56:CJ64)</f>
        <v>908</v>
      </c>
      <c r="CK54" s="40">
        <f t="shared" si="361"/>
        <v>134</v>
      </c>
      <c r="CL54" s="40">
        <f t="shared" si="361"/>
        <v>133</v>
      </c>
      <c r="CM54" s="40">
        <f t="shared" si="361"/>
        <v>68</v>
      </c>
      <c r="CN54" s="40">
        <f t="shared" si="361"/>
        <v>70</v>
      </c>
      <c r="CO54" s="40">
        <f t="shared" si="361"/>
        <v>70</v>
      </c>
      <c r="CP54" s="40">
        <f t="shared" si="361"/>
        <v>137</v>
      </c>
      <c r="CQ54" s="40">
        <f t="shared" si="361"/>
        <v>235</v>
      </c>
      <c r="CR54" s="40">
        <f t="shared" si="361"/>
        <v>120</v>
      </c>
      <c r="CS54" s="40">
        <f t="shared" ref="CS54:CT54" si="378">SUM(CS56:CS64)</f>
        <v>126</v>
      </c>
      <c r="CT54" s="40">
        <f t="shared" si="378"/>
        <v>129</v>
      </c>
      <c r="CU54" s="40">
        <f t="shared" ref="CU54:CV54" si="379">SUM(CU56:CU64)</f>
        <v>0</v>
      </c>
      <c r="CV54" s="40">
        <f t="shared" si="379"/>
        <v>13</v>
      </c>
      <c r="CW54" s="132">
        <f t="shared" ref="CW54:CX54" si="380">SUM(CW56:CW64)</f>
        <v>15</v>
      </c>
      <c r="CX54" s="132">
        <f t="shared" si="380"/>
        <v>15</v>
      </c>
      <c r="CY54" s="40">
        <f t="shared" si="361"/>
        <v>255</v>
      </c>
      <c r="CZ54" s="40">
        <f t="shared" si="361"/>
        <v>309</v>
      </c>
      <c r="DA54" s="40">
        <f t="shared" si="361"/>
        <v>319</v>
      </c>
      <c r="DB54" s="40">
        <f t="shared" si="361"/>
        <v>320</v>
      </c>
      <c r="DC54" s="40">
        <f t="shared" si="361"/>
        <v>409</v>
      </c>
      <c r="DD54" s="40">
        <f t="shared" si="361"/>
        <v>460</v>
      </c>
      <c r="DE54" s="40">
        <f t="shared" si="361"/>
        <v>513</v>
      </c>
      <c r="DF54" s="40">
        <f t="shared" si="361"/>
        <v>512</v>
      </c>
      <c r="DG54" s="40">
        <f t="shared" ref="DG54:DH54" si="381">SUM(DG56:DG64)</f>
        <v>516</v>
      </c>
      <c r="DH54" s="40">
        <f t="shared" si="381"/>
        <v>596</v>
      </c>
      <c r="DI54" s="40">
        <f t="shared" ref="DI54:DK54" si="382">SUM(DI56:DI64)</f>
        <v>630</v>
      </c>
      <c r="DJ54" s="40">
        <f t="shared" si="382"/>
        <v>627</v>
      </c>
      <c r="DK54" s="126">
        <f t="shared" si="382"/>
        <v>602</v>
      </c>
      <c r="DL54" s="126">
        <f t="shared" ref="DL54" si="383">SUM(DL56:DL64)</f>
        <v>585</v>
      </c>
      <c r="DM54" s="40">
        <f t="shared" si="361"/>
        <v>0</v>
      </c>
      <c r="DN54" s="41">
        <f t="shared" si="361"/>
        <v>0</v>
      </c>
      <c r="DO54" s="41">
        <f t="shared" si="361"/>
        <v>0</v>
      </c>
      <c r="DP54" s="41">
        <f t="shared" si="361"/>
        <v>0</v>
      </c>
      <c r="DQ54" s="37">
        <f t="shared" si="361"/>
        <v>0</v>
      </c>
      <c r="DR54" s="37">
        <f t="shared" si="361"/>
        <v>0</v>
      </c>
      <c r="DS54" s="37">
        <f t="shared" si="361"/>
        <v>0</v>
      </c>
      <c r="DT54" s="37">
        <f t="shared" si="361"/>
        <v>10</v>
      </c>
      <c r="DU54" s="37">
        <f t="shared" ref="DU54:DV54" si="384">SUM(DU56:DU64)</f>
        <v>89</v>
      </c>
      <c r="DV54" s="37">
        <f t="shared" si="384"/>
        <v>80</v>
      </c>
      <c r="DW54" s="37">
        <f t="shared" ref="DW54:DY54" si="385">SUM(DW56:DW64)</f>
        <v>81</v>
      </c>
      <c r="DX54" s="37">
        <f t="shared" si="385"/>
        <v>120</v>
      </c>
      <c r="DY54" s="126">
        <f t="shared" si="385"/>
        <v>94</v>
      </c>
      <c r="DZ54" s="126">
        <f t="shared" ref="DZ54" si="386">SUM(DZ56:DZ64)</f>
        <v>96</v>
      </c>
      <c r="EA54" s="40">
        <f t="shared" si="361"/>
        <v>239</v>
      </c>
      <c r="EB54" s="41">
        <f t="shared" ref="EB54:EH54" si="387">SUM(EB56:EB64)</f>
        <v>311</v>
      </c>
      <c r="EC54" s="41">
        <f t="shared" si="387"/>
        <v>351</v>
      </c>
      <c r="ED54" s="41">
        <f t="shared" si="387"/>
        <v>342</v>
      </c>
      <c r="EE54" s="37">
        <f t="shared" si="387"/>
        <v>428</v>
      </c>
      <c r="EF54" s="37">
        <f t="shared" si="387"/>
        <v>495</v>
      </c>
      <c r="EG54" s="37">
        <f t="shared" si="387"/>
        <v>654</v>
      </c>
      <c r="EH54" s="37">
        <f t="shared" si="387"/>
        <v>607</v>
      </c>
      <c r="EI54" s="37">
        <f t="shared" ref="EI54:EJ54" si="388">SUM(EI56:EI64)</f>
        <v>655</v>
      </c>
      <c r="EJ54" s="37">
        <f t="shared" si="388"/>
        <v>677</v>
      </c>
      <c r="EK54" s="37">
        <f t="shared" ref="EK54:EM54" si="389">SUM(EK56:EK64)</f>
        <v>727</v>
      </c>
      <c r="EL54" s="37">
        <f t="shared" si="389"/>
        <v>734</v>
      </c>
      <c r="EM54" s="126">
        <f t="shared" si="389"/>
        <v>768</v>
      </c>
      <c r="EN54" s="1"/>
      <c r="EO54" s="1"/>
      <c r="EP54" s="1"/>
      <c r="EQ54" s="1"/>
      <c r="ER54" s="1"/>
      <c r="ES54" s="1"/>
      <c r="ET54" s="1"/>
      <c r="EU54" s="1"/>
      <c r="EV54" s="1"/>
      <c r="EW54" s="1"/>
      <c r="EX54" s="1"/>
      <c r="EY54" s="1"/>
      <c r="EZ54" s="1"/>
      <c r="FA54" s="1"/>
    </row>
    <row r="55" spans="1:157">
      <c r="A55" s="21" t="s">
        <v>119</v>
      </c>
      <c r="B55" s="28">
        <f>(B54/B$6)*100</f>
        <v>14.055497913861235</v>
      </c>
      <c r="C55" s="28">
        <f t="shared" ref="C55" si="390">(C54/C$6)*100</f>
        <v>14.134501088338059</v>
      </c>
      <c r="D55" s="28">
        <f t="shared" ref="D55" si="391">(D54/D$6)*100</f>
        <v>14.384307647194353</v>
      </c>
      <c r="E55" s="28">
        <f t="shared" ref="E55" si="392">(E54/E$6)*100</f>
        <v>13.004606070358227</v>
      </c>
      <c r="F55" s="28">
        <f t="shared" ref="F55" si="393">(F54/F$6)*100</f>
        <v>11.695373793849761</v>
      </c>
      <c r="G55" s="28">
        <f t="shared" ref="G55" si="394">(G54/G$6)*100</f>
        <v>11.848779456831872</v>
      </c>
      <c r="H55" s="28">
        <f t="shared" ref="H55" si="395">(H54/H$6)*100</f>
        <v>13.318529273604646</v>
      </c>
      <c r="I55" s="28">
        <f t="shared" ref="I55:J55" si="396">(I54/I$6)*100</f>
        <v>11.889231892717254</v>
      </c>
      <c r="J55" s="28">
        <f t="shared" si="396"/>
        <v>11.765004183676057</v>
      </c>
      <c r="K55" s="28">
        <f t="shared" ref="K55:N55" si="397">(K54/K$6)*100</f>
        <v>14.211633199850191</v>
      </c>
      <c r="L55" s="28">
        <f t="shared" si="397"/>
        <v>14.029470760685077</v>
      </c>
      <c r="M55" s="28">
        <f t="shared" si="397"/>
        <v>11.581254496478108</v>
      </c>
      <c r="N55" s="127">
        <f t="shared" si="397"/>
        <v>10.924920584231138</v>
      </c>
      <c r="O55" s="127">
        <f t="shared" ref="O55" si="398">(O54/O$6)*100</f>
        <v>12.890396047894164</v>
      </c>
      <c r="P55" s="28">
        <f t="shared" ref="P55" si="399">(P54/P$6)*100</f>
        <v>14.055497913861235</v>
      </c>
      <c r="Q55" s="28">
        <f t="shared" ref="Q55" si="400">(Q54/Q$6)*100</f>
        <v>14.178741712950035</v>
      </c>
      <c r="R55" s="28">
        <f t="shared" ref="R55" si="401">(R54/R$6)*100</f>
        <v>14.426702618440732</v>
      </c>
      <c r="S55" s="28">
        <f t="shared" ref="S55" si="402">(S54/S$6)*100</f>
        <v>13.074588691424685</v>
      </c>
      <c r="T55" s="28">
        <f t="shared" ref="T55" si="403">(T54/T$6)*100</f>
        <v>11.641231837704469</v>
      </c>
      <c r="U55" s="28">
        <f t="shared" ref="U55" si="404">(U54/U$6)*100</f>
        <v>11.872341946320718</v>
      </c>
      <c r="V55" s="28">
        <f t="shared" ref="V55" si="405">(V54/V$6)*100</f>
        <v>13.441601193872623</v>
      </c>
      <c r="W55" s="28">
        <f t="shared" ref="W55:X55" si="406">(W54/W$6)*100</f>
        <v>11.98388892193435</v>
      </c>
      <c r="X55" s="28">
        <f t="shared" si="406"/>
        <v>11.81126252643989</v>
      </c>
      <c r="Y55" s="28">
        <f t="shared" ref="Y55:AB55" si="407">(Y54/Y$6)*100</f>
        <v>14.227227207571621</v>
      </c>
      <c r="Z55" s="28">
        <f t="shared" si="407"/>
        <v>14.052361812022873</v>
      </c>
      <c r="AA55" s="28">
        <f t="shared" si="407"/>
        <v>11.664518346652917</v>
      </c>
      <c r="AB55" s="127">
        <f t="shared" si="407"/>
        <v>11.006618505861487</v>
      </c>
      <c r="AC55" s="127">
        <f t="shared" ref="AC55" si="408">(AC54/AC$6)*100</f>
        <v>12.976869284561593</v>
      </c>
      <c r="AD55" s="28">
        <f t="shared" ref="AD55" si="409">(AD54/AD$6)*100</f>
        <v>14.201305211916369</v>
      </c>
      <c r="AE55" s="28">
        <f t="shared" ref="AE55" si="410">(AE54/AE$6)*100</f>
        <v>14.393034779093055</v>
      </c>
      <c r="AF55" s="28">
        <f t="shared" ref="AF55" si="411">(AF54/AF$6)*100</f>
        <v>14.568862626934589</v>
      </c>
      <c r="AG55" s="28">
        <f t="shared" ref="AG55" si="412">(AG54/AG$6)*100</f>
        <v>13.050401949310258</v>
      </c>
      <c r="AH55" s="28">
        <f t="shared" ref="AH55" si="413">(AH54/AH$6)*100</f>
        <v>11.588282917494663</v>
      </c>
      <c r="AI55" s="28">
        <f t="shared" ref="AI55" si="414">(AI54/AI$6)*100</f>
        <v>11.673675667699571</v>
      </c>
      <c r="AJ55" s="28">
        <f t="shared" ref="AJ55" si="415">(AJ54/AJ$6)*100</f>
        <v>13.675291545189506</v>
      </c>
      <c r="AK55" s="28">
        <f t="shared" ref="AK55:AL55" si="416">(AK54/AK$6)*100</f>
        <v>11.63427912175073</v>
      </c>
      <c r="AL55" s="28">
        <f t="shared" si="416"/>
        <v>11.443776632366349</v>
      </c>
      <c r="AM55" s="28">
        <f t="shared" ref="AM55:AP55" si="417">(AM54/AM$6)*100</f>
        <v>14.146144185947509</v>
      </c>
      <c r="AN55" s="28">
        <f t="shared" si="417"/>
        <v>13.860686287109624</v>
      </c>
      <c r="AO55" s="28">
        <f t="shared" si="417"/>
        <v>11.248639574994005</v>
      </c>
      <c r="AP55" s="127">
        <f t="shared" si="417"/>
        <v>10.649563725855767</v>
      </c>
      <c r="AQ55" s="127">
        <f t="shared" ref="AQ55" si="418">(AQ54/AQ$6)*100</f>
        <v>12.580381152811878</v>
      </c>
      <c r="AR55" s="28">
        <f t="shared" ref="AR55" si="419">(AR54/AR$6)*100</f>
        <v>13.863403124593926</v>
      </c>
      <c r="AS55" s="28">
        <f t="shared" ref="AS55" si="420">(AS54/AS$6)*100</f>
        <v>13.821951441302174</v>
      </c>
      <c r="AT55" s="28">
        <f t="shared" ref="AT55" si="421">(AT54/AT$6)*100</f>
        <v>14.171755639182459</v>
      </c>
      <c r="AU55" s="28">
        <f t="shared" ref="AU55" si="422">(AU54/AU$6)*100</f>
        <v>12.954156362944646</v>
      </c>
      <c r="AV55" s="28">
        <f t="shared" ref="AV55" si="423">(AV54/AV$6)*100</f>
        <v>11.79830922146369</v>
      </c>
      <c r="AW55" s="28">
        <f t="shared" ref="AW55" si="424">(AW54/AW$6)*100</f>
        <v>12.008763060330301</v>
      </c>
      <c r="AX55" s="28">
        <f t="shared" ref="AX55" si="425">(AX54/AX$6)*100</f>
        <v>13.213433957332811</v>
      </c>
      <c r="AY55" s="28">
        <f t="shared" ref="AY55:AZ55" si="426">(AY54/AY$6)*100</f>
        <v>12.106719975395972</v>
      </c>
      <c r="AZ55" s="28">
        <f t="shared" si="426"/>
        <v>12.032333994053518</v>
      </c>
      <c r="BA55" s="28">
        <f t="shared" ref="BA55:BD55" si="427">(BA54/BA$6)*100</f>
        <v>14.265467525195968</v>
      </c>
      <c r="BB55" s="28">
        <f t="shared" si="427"/>
        <v>14.1676898789686</v>
      </c>
      <c r="BC55" s="28">
        <f t="shared" si="427"/>
        <v>11.857271878396375</v>
      </c>
      <c r="BD55" s="127">
        <f t="shared" si="427"/>
        <v>11.15089201015943</v>
      </c>
      <c r="BE55" s="127">
        <f t="shared" ref="BE55:BF55" si="428">(BE54/BE$6)*100</f>
        <v>13.141590405274824</v>
      </c>
      <c r="BF55" s="127">
        <f t="shared" si="428"/>
        <v>7.1428571428571423</v>
      </c>
      <c r="BG55" s="127">
        <f t="shared" ref="BG55:BH55" si="429">(BG54/BG$6)*100</f>
        <v>15.994500458295141</v>
      </c>
      <c r="BH55" s="127">
        <f t="shared" si="429"/>
        <v>12.068965517241379</v>
      </c>
      <c r="BI55" s="28">
        <f t="shared" ref="BI55" si="430">(BI54/BI$6)*100</f>
        <v>14.460735338195624</v>
      </c>
      <c r="BJ55" s="28">
        <f t="shared" ref="BJ55" si="431">(BJ54/BJ$6)*100</f>
        <v>14.441710603397773</v>
      </c>
      <c r="BK55" s="28">
        <f t="shared" ref="BK55" si="432">(BK54/BK$6)*100</f>
        <v>14.754493036245231</v>
      </c>
      <c r="BL55" s="28">
        <f t="shared" ref="BL55" si="433">(BL54/BL$6)*100</f>
        <v>13.482842475006754</v>
      </c>
      <c r="BM55" s="28">
        <f t="shared" ref="BM55" si="434">(BM54/BM$6)*100</f>
        <v>12.049330713362934</v>
      </c>
      <c r="BN55" s="28">
        <f t="shared" ref="BN55" si="435">(BN54/BN$6)*100</f>
        <v>12.250435302789143</v>
      </c>
      <c r="BO55" s="28">
        <f t="shared" ref="BO55" si="436">(BO54/BO$6)*100</f>
        <v>13.847456730005822</v>
      </c>
      <c r="BP55" s="28">
        <f t="shared" ref="BP55:BQ55" si="437">(BP54/BP$6)*100</f>
        <v>12.460126562677431</v>
      </c>
      <c r="BQ55" s="28">
        <f t="shared" si="437"/>
        <v>12.165174999733313</v>
      </c>
      <c r="BR55" s="28">
        <f t="shared" ref="BR55:BU55" si="438">(BR54/BR$6)*100</f>
        <v>14.724000776096236</v>
      </c>
      <c r="BS55" s="28">
        <f t="shared" si="438"/>
        <v>14.627376143151007</v>
      </c>
      <c r="BT55" s="28">
        <f t="shared" si="438"/>
        <v>12.150137695708942</v>
      </c>
      <c r="BU55" s="127">
        <f t="shared" si="438"/>
        <v>11.550097483360599</v>
      </c>
      <c r="BV55" s="127">
        <f t="shared" ref="BV55" si="439">(BV54/BV$6)*100</f>
        <v>13.468747396773386</v>
      </c>
      <c r="BW55" s="28">
        <f t="shared" ref="BW55" si="440">(BW54/BW$6)*100</f>
        <v>12.24074074074074</v>
      </c>
      <c r="BX55" s="28">
        <f t="shared" ref="BX55" si="441">(BX54/BX$6)*100</f>
        <v>12.969573346931837</v>
      </c>
      <c r="BY55" s="28">
        <f t="shared" ref="BY55" si="442">(BY54/BY$6)*100</f>
        <v>13.146662113710089</v>
      </c>
      <c r="BZ55" s="28">
        <f t="shared" ref="BZ55" si="443">(BZ54/BZ$6)*100</f>
        <v>12.168358991156241</v>
      </c>
      <c r="CA55" s="28">
        <f t="shared" ref="CA55" si="444">(CA54/CA$6)*100</f>
        <v>10.895522388059701</v>
      </c>
      <c r="CB55" s="28">
        <f t="shared" ref="CB55" si="445">(CB54/CB$6)*100</f>
        <v>10.975764496891257</v>
      </c>
      <c r="CC55" s="28">
        <f t="shared" ref="CC55" si="446">(CC54/CC$6)*100</f>
        <v>13.816387482145176</v>
      </c>
      <c r="CD55" s="28">
        <f t="shared" ref="CD55:CE55" si="447">(CD54/CD$6)*100</f>
        <v>10.684316274672025</v>
      </c>
      <c r="CE55" s="28">
        <f t="shared" si="447"/>
        <v>11.86126882251296</v>
      </c>
      <c r="CF55" s="28">
        <f t="shared" ref="CF55:CI55" si="448">(CF54/CF$6)*100</f>
        <v>13.470381390316472</v>
      </c>
      <c r="CG55" s="28">
        <f t="shared" si="448"/>
        <v>12.883435582822086</v>
      </c>
      <c r="CH55" s="28">
        <f t="shared" si="448"/>
        <v>11.704571559843787</v>
      </c>
      <c r="CI55" s="127">
        <f t="shared" si="448"/>
        <v>10.699403085933099</v>
      </c>
      <c r="CJ55" s="127">
        <f t="shared" ref="CJ55" si="449">(CJ54/CJ$6)*100</f>
        <v>11.586066096720684</v>
      </c>
      <c r="CK55" s="28">
        <f t="shared" ref="CK55" si="450">(CK54/CK$6)*100</f>
        <v>13.814432989690722</v>
      </c>
      <c r="CL55" s="28">
        <f t="shared" ref="CL55" si="451">(CL54/CL$6)*100</f>
        <v>12.383612662942271</v>
      </c>
      <c r="CM55" s="28">
        <f t="shared" ref="CM55" si="452">(CM54/CM$6)*100</f>
        <v>7.0393374741200834</v>
      </c>
      <c r="CN55" s="28">
        <f t="shared" ref="CN55" si="453">(CN54/CN$6)*100</f>
        <v>7.1501532175689482</v>
      </c>
      <c r="CO55" s="28">
        <f t="shared" ref="CO55" si="454">(CO54/CO$6)*100</f>
        <v>4.8985304408677397</v>
      </c>
      <c r="CP55" s="28">
        <f t="shared" ref="CP55" si="455">(CP54/CP$6)*100</f>
        <v>7.792946530147896</v>
      </c>
      <c r="CQ55" s="28">
        <f t="shared" ref="CQ55" si="456">(CQ54/CQ$6)*100</f>
        <v>17.420311341734617</v>
      </c>
      <c r="CR55" s="28">
        <f t="shared" ref="CR55:CS55" si="457">(CR54/CR$6)*100</f>
        <v>7.2859744990892539</v>
      </c>
      <c r="CS55" s="28">
        <f t="shared" si="457"/>
        <v>9.2851879145173175</v>
      </c>
      <c r="CT55" s="28">
        <f t="shared" ref="CT55:CV55" si="458">(CT54/CT$6)*100</f>
        <v>12.215909090909092</v>
      </c>
      <c r="CU55" s="28">
        <f t="shared" si="458"/>
        <v>0</v>
      </c>
      <c r="CV55" s="28">
        <f t="shared" si="458"/>
        <v>1.1722272317403066</v>
      </c>
      <c r="CW55" s="124">
        <f t="shared" ref="CW55:CX55" si="459">(CW54/CW$6)*100</f>
        <v>0.99140779907468601</v>
      </c>
      <c r="CX55" s="124">
        <f t="shared" si="459"/>
        <v>1.0316368638239339</v>
      </c>
      <c r="CY55" s="28">
        <f t="shared" ref="CY55" si="460">(CY54/CY$6)*100</f>
        <v>9.1825711199135753</v>
      </c>
      <c r="CZ55" s="28">
        <f t="shared" ref="CZ55" si="461">(CZ54/CZ$6)*100</f>
        <v>10.792874607055536</v>
      </c>
      <c r="DA55" s="28">
        <f t="shared" ref="DA55" si="462">(DA54/DA$6)*100</f>
        <v>10.643977310643978</v>
      </c>
      <c r="DB55" s="28">
        <f t="shared" ref="DB55" si="463">(DB54/DB$6)*100</f>
        <v>8.639308855291576</v>
      </c>
      <c r="DC55" s="28">
        <f t="shared" ref="DC55" si="464">(DC54/DC$6)*100</f>
        <v>7.6291736616302925</v>
      </c>
      <c r="DD55" s="28">
        <f t="shared" ref="DD55" si="465">(DD54/DD$6)*100</f>
        <v>8.2838105528543142</v>
      </c>
      <c r="DE55" s="28">
        <f t="shared" ref="DE55" si="466">(DE54/DE$6)*100</f>
        <v>8.1857348013403541</v>
      </c>
      <c r="DF55" s="28">
        <f t="shared" ref="DF55:DG55" si="467">(DF54/DF$6)*100</f>
        <v>7.7376454586670693</v>
      </c>
      <c r="DG55" s="28">
        <f t="shared" si="467"/>
        <v>7.3588134626354815</v>
      </c>
      <c r="DH55" s="28">
        <f t="shared" ref="DH55:DK55" si="468">(DH54/DH$6)*100</f>
        <v>9.6408929149142679</v>
      </c>
      <c r="DI55" s="28">
        <f t="shared" si="468"/>
        <v>9.6241979835013751</v>
      </c>
      <c r="DJ55" s="28">
        <f t="shared" si="468"/>
        <v>7.1567172697180688</v>
      </c>
      <c r="DK55" s="127">
        <f t="shared" si="468"/>
        <v>6.423388817755014</v>
      </c>
      <c r="DL55" s="127">
        <f t="shared" ref="DL55" si="469">(DL54/DL$6)*100</f>
        <v>8.5852656295861465</v>
      </c>
      <c r="DM55" s="28" t="e">
        <f t="shared" ref="DM55" si="470">(DM54/DM$6)*100</f>
        <v>#DIV/0!</v>
      </c>
      <c r="DN55" s="28" t="e">
        <f t="shared" ref="DN55" si="471">(DN54/DN$6)*100</f>
        <v>#DIV/0!</v>
      </c>
      <c r="DO55" s="28" t="e">
        <f t="shared" ref="DO55" si="472">(DO54/DO$6)*100</f>
        <v>#DIV/0!</v>
      </c>
      <c r="DP55" s="28" t="e">
        <f t="shared" ref="DP55" si="473">(DP54/DP$6)*100</f>
        <v>#DIV/0!</v>
      </c>
      <c r="DQ55" s="28" t="e">
        <f t="shared" ref="DQ55" si="474">(DQ54/DQ$6)*100</f>
        <v>#DIV/0!</v>
      </c>
      <c r="DR55" s="28" t="e">
        <f t="shared" ref="DR55" si="475">(DR54/DR$6)*100</f>
        <v>#DIV/0!</v>
      </c>
      <c r="DS55" s="28" t="e">
        <f t="shared" ref="DS55" si="476">(DS54/DS$6)*100</f>
        <v>#DIV/0!</v>
      </c>
      <c r="DT55" s="28">
        <f t="shared" ref="DT55:DU55" si="477">(DT54/DT$6)*100</f>
        <v>4.9261083743842367</v>
      </c>
      <c r="DU55" s="28">
        <f t="shared" si="477"/>
        <v>12.292817679558011</v>
      </c>
      <c r="DV55" s="28">
        <f t="shared" ref="DV55:DY55" si="478">(DV54/DV$6)*100</f>
        <v>10.638297872340425</v>
      </c>
      <c r="DW55" s="28">
        <f t="shared" si="478"/>
        <v>8.4199584199584212</v>
      </c>
      <c r="DX55" s="28">
        <f t="shared" si="478"/>
        <v>10.704727921498662</v>
      </c>
      <c r="DY55" s="127">
        <f t="shared" si="478"/>
        <v>7.1700991609458438</v>
      </c>
      <c r="DZ55" s="127">
        <f t="shared" ref="DZ55" si="479">(DZ54/DZ$6)*100</f>
        <v>9.293320425943854</v>
      </c>
      <c r="EA55" s="28">
        <f t="shared" ref="EA55" si="480">(EA54/EA$6)*100</f>
        <v>10.174542358450404</v>
      </c>
      <c r="EB55" s="28">
        <f t="shared" ref="EB55" si="481">(EB54/EB$6)*100</f>
        <v>12.003087610961019</v>
      </c>
      <c r="EC55" s="28">
        <f t="shared" ref="EC55" si="482">(EC54/EC$6)*100</f>
        <v>11.641791044776118</v>
      </c>
      <c r="ED55" s="28">
        <f t="shared" ref="ED55" si="483">(ED54/ED$6)*100</f>
        <v>9.5158597662771278</v>
      </c>
      <c r="EE55" s="28">
        <f t="shared" ref="EE55" si="484">(EE54/EE$6)*100</f>
        <v>9.332751853467073</v>
      </c>
      <c r="EF55" s="28">
        <f t="shared" ref="EF55" si="485">(EF54/EF$6)*100</f>
        <v>10.149682181669059</v>
      </c>
      <c r="EG55" s="28">
        <f t="shared" ref="EG55" si="486">(EG54/EG$6)*100</f>
        <v>11.929952572053995</v>
      </c>
      <c r="EH55" s="28">
        <f t="shared" ref="EH55:EI55" si="487">(EH54/EH$6)*100</f>
        <v>10.970540393999638</v>
      </c>
      <c r="EI55" s="28">
        <f t="shared" si="487"/>
        <v>11.341991341991342</v>
      </c>
      <c r="EJ55" s="28">
        <f t="shared" ref="EJ55:EM55" si="488">(EJ54/EJ$6)*100</f>
        <v>13.374160410904782</v>
      </c>
      <c r="EK55" s="28">
        <f t="shared" si="488"/>
        <v>13.487940630797773</v>
      </c>
      <c r="EL55" s="28">
        <f t="shared" si="488"/>
        <v>11.055881909926194</v>
      </c>
      <c r="EM55" s="127">
        <f t="shared" si="488"/>
        <v>11.33244798583444</v>
      </c>
      <c r="EN55" s="1"/>
      <c r="EO55" s="1"/>
      <c r="EP55" s="1"/>
      <c r="EQ55" s="1"/>
      <c r="ER55" s="1"/>
      <c r="ES55" s="1"/>
      <c r="ET55" s="1"/>
      <c r="EU55" s="1"/>
      <c r="EV55" s="1"/>
      <c r="EW55" s="1"/>
      <c r="EX55" s="1"/>
      <c r="EY55" s="1"/>
      <c r="EZ55" s="1"/>
      <c r="FA55" s="1"/>
    </row>
    <row r="56" spans="1:157">
      <c r="A56" s="39" t="s">
        <v>70</v>
      </c>
      <c r="B56" s="18">
        <v>714</v>
      </c>
      <c r="C56" s="30">
        <v>719</v>
      </c>
      <c r="D56" s="30">
        <v>728</v>
      </c>
      <c r="E56" s="30">
        <v>628</v>
      </c>
      <c r="F56" s="18">
        <v>657</v>
      </c>
      <c r="G56" s="31">
        <v>766</v>
      </c>
      <c r="H56" s="31">
        <v>808</v>
      </c>
      <c r="I56" s="31">
        <v>792</v>
      </c>
      <c r="J56" s="31">
        <v>803</v>
      </c>
      <c r="K56" s="31">
        <v>810</v>
      </c>
      <c r="L56" s="31">
        <v>786</v>
      </c>
      <c r="M56" s="31">
        <v>794</v>
      </c>
      <c r="N56" s="125">
        <v>785</v>
      </c>
      <c r="O56" s="103">
        <v>770</v>
      </c>
      <c r="P56" s="18">
        <v>714</v>
      </c>
      <c r="Q56" s="30">
        <v>715</v>
      </c>
      <c r="R56" s="30">
        <v>715</v>
      </c>
      <c r="S56" s="30">
        <v>617</v>
      </c>
      <c r="T56" s="18">
        <v>652</v>
      </c>
      <c r="U56" s="31">
        <v>732</v>
      </c>
      <c r="V56" s="31">
        <v>786</v>
      </c>
      <c r="W56" s="31">
        <v>759</v>
      </c>
      <c r="X56" s="31">
        <v>680</v>
      </c>
      <c r="Y56" s="31">
        <v>741</v>
      </c>
      <c r="Z56" s="31">
        <v>717</v>
      </c>
      <c r="AA56" s="31">
        <v>758</v>
      </c>
      <c r="AB56" s="125">
        <v>719</v>
      </c>
      <c r="AC56" s="103">
        <v>717</v>
      </c>
      <c r="AD56" s="18">
        <v>440</v>
      </c>
      <c r="AE56" s="30">
        <v>418</v>
      </c>
      <c r="AF56" s="30">
        <v>415</v>
      </c>
      <c r="AG56" s="30">
        <v>320</v>
      </c>
      <c r="AH56" s="18">
        <v>307</v>
      </c>
      <c r="AI56" s="31">
        <v>347</v>
      </c>
      <c r="AJ56" s="31">
        <v>363</v>
      </c>
      <c r="AK56" s="31">
        <v>340</v>
      </c>
      <c r="AL56" s="31">
        <v>342</v>
      </c>
      <c r="AM56" s="31">
        <v>346</v>
      </c>
      <c r="AN56" s="31">
        <v>332</v>
      </c>
      <c r="AO56" s="31">
        <v>341</v>
      </c>
      <c r="AP56" s="125">
        <v>351</v>
      </c>
      <c r="AQ56" s="103">
        <v>334</v>
      </c>
      <c r="AR56" s="18">
        <v>274</v>
      </c>
      <c r="AS56" s="30">
        <v>301</v>
      </c>
      <c r="AT56" s="30">
        <v>313</v>
      </c>
      <c r="AU56" s="30">
        <v>308</v>
      </c>
      <c r="AV56" s="18">
        <v>350</v>
      </c>
      <c r="AW56" s="31">
        <v>419</v>
      </c>
      <c r="AX56" s="31">
        <v>445</v>
      </c>
      <c r="AY56" s="31">
        <v>452</v>
      </c>
      <c r="AZ56" s="31">
        <v>461</v>
      </c>
      <c r="BA56" s="31">
        <v>464</v>
      </c>
      <c r="BB56" s="31">
        <v>454</v>
      </c>
      <c r="BC56" s="31">
        <v>453</v>
      </c>
      <c r="BD56" s="125">
        <v>434</v>
      </c>
      <c r="BE56" s="103">
        <v>436</v>
      </c>
      <c r="BF56" s="171">
        <v>5</v>
      </c>
      <c r="BG56" s="171">
        <v>29</v>
      </c>
      <c r="BH56" s="171">
        <v>15</v>
      </c>
      <c r="BI56" s="18">
        <v>660</v>
      </c>
      <c r="BJ56" s="30">
        <v>647</v>
      </c>
      <c r="BK56" s="30">
        <v>652</v>
      </c>
      <c r="BL56" s="30">
        <v>555</v>
      </c>
      <c r="BM56" s="18">
        <v>568</v>
      </c>
      <c r="BN56" s="31">
        <v>635</v>
      </c>
      <c r="BO56" s="31">
        <v>683</v>
      </c>
      <c r="BP56" s="31">
        <v>650</v>
      </c>
      <c r="BQ56" s="31">
        <v>530</v>
      </c>
      <c r="BR56" s="31">
        <v>621</v>
      </c>
      <c r="BS56" s="31">
        <v>611</v>
      </c>
      <c r="BT56" s="31">
        <v>639</v>
      </c>
      <c r="BU56" s="125">
        <v>594</v>
      </c>
      <c r="BV56" s="103">
        <v>571</v>
      </c>
      <c r="BW56" s="18">
        <v>28</v>
      </c>
      <c r="BX56" s="30">
        <v>33</v>
      </c>
      <c r="BY56" s="30">
        <v>32</v>
      </c>
      <c r="BZ56" s="30">
        <v>31</v>
      </c>
      <c r="CA56" s="18">
        <v>49</v>
      </c>
      <c r="CB56" s="31">
        <v>52</v>
      </c>
      <c r="CC56" s="31">
        <v>54</v>
      </c>
      <c r="CD56" s="31">
        <v>58</v>
      </c>
      <c r="CE56" s="31">
        <v>54</v>
      </c>
      <c r="CF56" s="31">
        <v>58</v>
      </c>
      <c r="CG56" s="31">
        <v>52</v>
      </c>
      <c r="CH56" s="31">
        <v>58</v>
      </c>
      <c r="CI56" s="125">
        <v>55</v>
      </c>
      <c r="CJ56" s="103">
        <v>60</v>
      </c>
      <c r="CK56" s="18"/>
      <c r="CL56" s="30"/>
      <c r="CM56" s="30"/>
      <c r="CN56" s="30"/>
      <c r="CP56" s="31"/>
      <c r="CQ56" s="31"/>
      <c r="CR56" s="31"/>
      <c r="CS56" s="31"/>
      <c r="CT56" s="31"/>
      <c r="CU56" s="31"/>
      <c r="CV56" s="31"/>
      <c r="CW56" s="128"/>
      <c r="CX56" s="31"/>
      <c r="CY56" s="18">
        <v>12</v>
      </c>
      <c r="CZ56" s="30">
        <v>15</v>
      </c>
      <c r="DA56" s="30">
        <v>13</v>
      </c>
      <c r="DB56" s="30">
        <v>16</v>
      </c>
      <c r="DC56" s="18">
        <v>18</v>
      </c>
      <c r="DD56" s="31">
        <v>24</v>
      </c>
      <c r="DE56" s="31">
        <v>25</v>
      </c>
      <c r="DF56" s="31">
        <v>23</v>
      </c>
      <c r="DG56" s="31">
        <v>29</v>
      </c>
      <c r="DH56" s="31">
        <v>31</v>
      </c>
      <c r="DI56" s="31">
        <v>25</v>
      </c>
      <c r="DJ56" s="31">
        <v>33</v>
      </c>
      <c r="DK56" s="125">
        <v>35</v>
      </c>
      <c r="DL56" s="103">
        <v>35</v>
      </c>
      <c r="DM56" s="18"/>
      <c r="DN56" s="30"/>
      <c r="DO56" s="30"/>
      <c r="DP56" s="30"/>
      <c r="DR56" s="31"/>
      <c r="DS56" s="31"/>
      <c r="DT56" s="31">
        <v>0</v>
      </c>
      <c r="DU56" s="31">
        <v>41</v>
      </c>
      <c r="DV56" s="31">
        <v>3</v>
      </c>
      <c r="DW56" s="31">
        <v>3</v>
      </c>
      <c r="DX56" s="31">
        <v>3</v>
      </c>
      <c r="DY56" s="125">
        <v>2</v>
      </c>
      <c r="DZ56" s="103">
        <v>2</v>
      </c>
      <c r="EA56" s="18">
        <v>14</v>
      </c>
      <c r="EB56" s="30">
        <v>20</v>
      </c>
      <c r="EC56" s="30">
        <v>18</v>
      </c>
      <c r="ED56" s="30">
        <v>15</v>
      </c>
      <c r="EE56" s="18">
        <v>17</v>
      </c>
      <c r="EF56" s="31">
        <v>21</v>
      </c>
      <c r="EG56" s="31">
        <v>24</v>
      </c>
      <c r="EH56" s="31">
        <v>28</v>
      </c>
      <c r="EI56" s="31">
        <v>26</v>
      </c>
      <c r="EJ56" s="31">
        <v>28</v>
      </c>
      <c r="EK56" s="31">
        <v>26</v>
      </c>
      <c r="EL56" s="31">
        <v>25</v>
      </c>
      <c r="EM56" s="125">
        <v>33</v>
      </c>
      <c r="EN56" s="1"/>
      <c r="EO56" s="1"/>
      <c r="EP56" s="1"/>
      <c r="EQ56" s="1"/>
      <c r="ER56" s="1"/>
      <c r="ES56" s="1"/>
      <c r="ET56" s="1"/>
      <c r="EU56" s="1"/>
      <c r="EV56" s="1"/>
      <c r="EW56" s="1"/>
      <c r="EX56" s="1"/>
      <c r="EY56" s="1"/>
      <c r="EZ56" s="1"/>
      <c r="FA56" s="1"/>
    </row>
    <row r="57" spans="1:157">
      <c r="A57" s="39" t="s">
        <v>71</v>
      </c>
      <c r="B57" s="18">
        <v>284</v>
      </c>
      <c r="C57" s="30">
        <v>294</v>
      </c>
      <c r="D57" s="30">
        <v>300</v>
      </c>
      <c r="E57" s="30">
        <v>274</v>
      </c>
      <c r="F57" s="18">
        <v>322</v>
      </c>
      <c r="G57" s="31">
        <v>327</v>
      </c>
      <c r="H57" s="31">
        <v>358</v>
      </c>
      <c r="I57" s="31">
        <v>341</v>
      </c>
      <c r="J57" s="31">
        <v>345</v>
      </c>
      <c r="K57" s="31">
        <v>377</v>
      </c>
      <c r="L57" s="31">
        <v>366</v>
      </c>
      <c r="M57" s="31">
        <v>335</v>
      </c>
      <c r="N57" s="125">
        <v>331</v>
      </c>
      <c r="O57" s="103">
        <v>328</v>
      </c>
      <c r="P57" s="18">
        <v>284</v>
      </c>
      <c r="Q57" s="30">
        <v>294</v>
      </c>
      <c r="R57" s="30">
        <v>300</v>
      </c>
      <c r="S57" s="30">
        <v>274</v>
      </c>
      <c r="T57" s="18">
        <v>229</v>
      </c>
      <c r="U57" s="31">
        <v>318</v>
      </c>
      <c r="V57" s="31">
        <v>351</v>
      </c>
      <c r="W57" s="31">
        <v>341</v>
      </c>
      <c r="X57" s="31">
        <v>345</v>
      </c>
      <c r="Y57" s="31">
        <v>377</v>
      </c>
      <c r="Z57" s="31">
        <v>364</v>
      </c>
      <c r="AA57" s="31">
        <v>334</v>
      </c>
      <c r="AB57" s="125">
        <v>330</v>
      </c>
      <c r="AC57" s="103">
        <v>327</v>
      </c>
      <c r="AD57" s="18">
        <v>190.28</v>
      </c>
      <c r="AE57" s="30">
        <v>197</v>
      </c>
      <c r="AF57" s="30">
        <v>194</v>
      </c>
      <c r="AG57" s="30">
        <v>178</v>
      </c>
      <c r="AH57" s="18">
        <v>199</v>
      </c>
      <c r="AI57" s="31">
        <v>206</v>
      </c>
      <c r="AJ57" s="31">
        <v>216</v>
      </c>
      <c r="AK57" s="31">
        <v>201</v>
      </c>
      <c r="AL57" s="31">
        <v>197</v>
      </c>
      <c r="AM57" s="31">
        <v>211</v>
      </c>
      <c r="AN57" s="31">
        <v>201</v>
      </c>
      <c r="AO57" s="31">
        <v>178</v>
      </c>
      <c r="AP57" s="125">
        <v>177</v>
      </c>
      <c r="AQ57" s="103">
        <v>170</v>
      </c>
      <c r="AR57" s="18">
        <v>93.72</v>
      </c>
      <c r="AS57" s="30">
        <v>97</v>
      </c>
      <c r="AT57" s="30">
        <v>106</v>
      </c>
      <c r="AU57" s="30">
        <v>96</v>
      </c>
      <c r="AV57" s="18">
        <v>123</v>
      </c>
      <c r="AW57" s="31">
        <v>121</v>
      </c>
      <c r="AX57" s="31">
        <v>142</v>
      </c>
      <c r="AY57" s="31">
        <v>140</v>
      </c>
      <c r="AZ57" s="31">
        <v>148</v>
      </c>
      <c r="BA57" s="31">
        <v>166</v>
      </c>
      <c r="BB57" s="31">
        <v>165</v>
      </c>
      <c r="BC57" s="31">
        <v>157</v>
      </c>
      <c r="BD57" s="125">
        <v>154</v>
      </c>
      <c r="BE57" s="103">
        <v>158</v>
      </c>
      <c r="BF57" s="171">
        <v>1</v>
      </c>
      <c r="BG57" s="171">
        <v>3</v>
      </c>
      <c r="BH57" s="171">
        <v>1</v>
      </c>
      <c r="BI57" s="18">
        <v>282</v>
      </c>
      <c r="BJ57" s="30">
        <v>292</v>
      </c>
      <c r="BK57" s="30">
        <v>298</v>
      </c>
      <c r="BL57" s="30">
        <v>272</v>
      </c>
      <c r="BM57" s="18">
        <v>227</v>
      </c>
      <c r="BN57" s="31">
        <v>315</v>
      </c>
      <c r="BO57" s="31">
        <v>342</v>
      </c>
      <c r="BP57" s="31">
        <v>331</v>
      </c>
      <c r="BQ57" s="31">
        <v>330</v>
      </c>
      <c r="BR57" s="31">
        <v>366</v>
      </c>
      <c r="BS57" s="31">
        <v>356</v>
      </c>
      <c r="BT57" s="31">
        <v>327</v>
      </c>
      <c r="BU57" s="125">
        <v>322</v>
      </c>
      <c r="BV57" s="103">
        <v>321</v>
      </c>
      <c r="BW57" s="18">
        <v>0</v>
      </c>
      <c r="BX57" s="30">
        <v>0</v>
      </c>
      <c r="BY57" s="30">
        <v>0</v>
      </c>
      <c r="BZ57" s="30">
        <v>0</v>
      </c>
      <c r="CA57" s="18">
        <v>0</v>
      </c>
      <c r="CB57" s="31">
        <v>0</v>
      </c>
      <c r="CC57" s="31">
        <v>0</v>
      </c>
      <c r="CD57" s="31">
        <v>0</v>
      </c>
      <c r="CE57" s="31">
        <v>6</v>
      </c>
      <c r="CF57" s="31">
        <v>1</v>
      </c>
      <c r="CG57" s="31">
        <v>1</v>
      </c>
      <c r="CH57" s="31">
        <v>1</v>
      </c>
      <c r="CI57" s="125">
        <v>1</v>
      </c>
      <c r="CJ57" s="103">
        <v>0</v>
      </c>
      <c r="CK57" s="18"/>
      <c r="CL57" s="30"/>
      <c r="CM57" s="30"/>
      <c r="CN57" s="30"/>
      <c r="CP57" s="31"/>
      <c r="CQ57" s="31"/>
      <c r="CR57" s="31"/>
      <c r="CS57" s="31"/>
      <c r="CT57" s="31"/>
      <c r="CU57" s="31"/>
      <c r="CV57" s="31"/>
      <c r="CW57" s="128"/>
      <c r="CX57" s="31"/>
      <c r="CY57" s="18">
        <v>0</v>
      </c>
      <c r="CZ57" s="30">
        <v>0</v>
      </c>
      <c r="DA57" s="30">
        <v>0</v>
      </c>
      <c r="DB57" s="30">
        <v>0</v>
      </c>
      <c r="DC57" s="18">
        <v>0</v>
      </c>
      <c r="DD57" s="31">
        <v>1</v>
      </c>
      <c r="DE57" s="31">
        <v>4</v>
      </c>
      <c r="DF57" s="31">
        <v>3</v>
      </c>
      <c r="DG57" s="31">
        <v>3</v>
      </c>
      <c r="DH57" s="31">
        <v>3</v>
      </c>
      <c r="DI57" s="31">
        <v>3</v>
      </c>
      <c r="DJ57" s="31">
        <v>1</v>
      </c>
      <c r="DK57" s="125">
        <v>1</v>
      </c>
      <c r="DL57" s="103">
        <v>1</v>
      </c>
      <c r="DM57" s="18"/>
      <c r="DN57" s="30"/>
      <c r="DO57" s="30"/>
      <c r="DP57" s="30"/>
      <c r="DR57" s="31"/>
      <c r="DS57" s="31"/>
      <c r="DT57" s="31">
        <v>0</v>
      </c>
      <c r="DU57" s="31">
        <v>0</v>
      </c>
      <c r="DV57" s="31">
        <v>1</v>
      </c>
      <c r="DW57" s="31">
        <v>0</v>
      </c>
      <c r="DX57" s="31">
        <v>0</v>
      </c>
      <c r="DY57" s="125">
        <v>1</v>
      </c>
      <c r="DZ57" s="103">
        <v>0</v>
      </c>
      <c r="EA57" s="18">
        <v>2</v>
      </c>
      <c r="EB57" s="30">
        <v>2</v>
      </c>
      <c r="EC57" s="30">
        <v>2</v>
      </c>
      <c r="ED57" s="30">
        <v>2</v>
      </c>
      <c r="EE57" s="18">
        <v>2</v>
      </c>
      <c r="EF57" s="31">
        <v>2</v>
      </c>
      <c r="EG57" s="31">
        <v>5</v>
      </c>
      <c r="EH57" s="31">
        <v>7</v>
      </c>
      <c r="EI57" s="31">
        <v>6</v>
      </c>
      <c r="EJ57" s="31">
        <v>6</v>
      </c>
      <c r="EK57" s="31">
        <v>4</v>
      </c>
      <c r="EL57" s="31">
        <v>5</v>
      </c>
      <c r="EM57" s="125">
        <v>5</v>
      </c>
      <c r="EN57" s="1"/>
      <c r="EO57" s="1"/>
      <c r="EP57" s="1"/>
      <c r="EQ57" s="1"/>
      <c r="ER57" s="1"/>
      <c r="ES57" s="1"/>
      <c r="ET57" s="1"/>
      <c r="EU57" s="1"/>
      <c r="EV57" s="1"/>
      <c r="EW57" s="1"/>
      <c r="EX57" s="1"/>
      <c r="EY57" s="1"/>
      <c r="EZ57" s="1"/>
      <c r="FA57" s="1"/>
    </row>
    <row r="58" spans="1:157">
      <c r="A58" s="39" t="s">
        <v>72</v>
      </c>
      <c r="B58" s="18">
        <v>1669</v>
      </c>
      <c r="C58" s="30">
        <v>1728</v>
      </c>
      <c r="D58" s="30">
        <v>1673</v>
      </c>
      <c r="E58" s="30">
        <v>1696</v>
      </c>
      <c r="F58" s="18">
        <v>1472</v>
      </c>
      <c r="G58" s="31">
        <v>1466</v>
      </c>
      <c r="H58" s="31">
        <v>1436</v>
      </c>
      <c r="I58" s="31">
        <v>1550</v>
      </c>
      <c r="J58" s="31">
        <v>1591</v>
      </c>
      <c r="K58" s="31">
        <v>1634</v>
      </c>
      <c r="L58" s="31">
        <v>1641</v>
      </c>
      <c r="M58" s="31">
        <v>1607</v>
      </c>
      <c r="N58" s="125">
        <v>1517</v>
      </c>
      <c r="O58" s="103">
        <v>1426</v>
      </c>
      <c r="P58" s="18">
        <v>1669</v>
      </c>
      <c r="Q58" s="30">
        <v>1724</v>
      </c>
      <c r="R58" s="30">
        <v>1670</v>
      </c>
      <c r="S58" s="30">
        <v>1692</v>
      </c>
      <c r="T58" s="18">
        <v>1461</v>
      </c>
      <c r="U58" s="31">
        <v>1452</v>
      </c>
      <c r="V58" s="31">
        <v>1426</v>
      </c>
      <c r="W58" s="31">
        <v>1522</v>
      </c>
      <c r="X58" s="31">
        <v>1580</v>
      </c>
      <c r="Y58" s="31">
        <v>1609</v>
      </c>
      <c r="Z58" s="31">
        <v>1610</v>
      </c>
      <c r="AA58" s="31">
        <v>1579</v>
      </c>
      <c r="AB58" s="125">
        <v>1492</v>
      </c>
      <c r="AC58" s="103">
        <v>1405</v>
      </c>
      <c r="AD58" s="18">
        <v>858</v>
      </c>
      <c r="AE58" s="30">
        <v>857</v>
      </c>
      <c r="AF58" s="30">
        <v>805</v>
      </c>
      <c r="AG58" s="30">
        <v>784</v>
      </c>
      <c r="AH58" s="18">
        <v>617</v>
      </c>
      <c r="AI58" s="31">
        <v>577</v>
      </c>
      <c r="AJ58" s="31">
        <v>553</v>
      </c>
      <c r="AK58" s="31">
        <v>572</v>
      </c>
      <c r="AL58" s="31">
        <v>591</v>
      </c>
      <c r="AM58" s="31">
        <v>607</v>
      </c>
      <c r="AN58" s="31">
        <v>590</v>
      </c>
      <c r="AO58" s="31">
        <v>593</v>
      </c>
      <c r="AP58" s="125">
        <v>559</v>
      </c>
      <c r="AQ58" s="103">
        <v>527</v>
      </c>
      <c r="AR58" s="18">
        <v>811</v>
      </c>
      <c r="AS58" s="30">
        <v>871</v>
      </c>
      <c r="AT58" s="30">
        <v>868</v>
      </c>
      <c r="AU58" s="30">
        <v>912</v>
      </c>
      <c r="AV58" s="18">
        <v>855</v>
      </c>
      <c r="AW58" s="31">
        <v>889</v>
      </c>
      <c r="AX58" s="31">
        <v>883</v>
      </c>
      <c r="AY58" s="31">
        <v>978</v>
      </c>
      <c r="AZ58" s="31">
        <v>1000</v>
      </c>
      <c r="BA58" s="31">
        <v>1027</v>
      </c>
      <c r="BB58" s="31">
        <v>1051</v>
      </c>
      <c r="BC58" s="31">
        <v>1014</v>
      </c>
      <c r="BD58" s="125">
        <v>958</v>
      </c>
      <c r="BE58" s="103">
        <v>899</v>
      </c>
      <c r="BF58" s="171">
        <v>7</v>
      </c>
      <c r="BG58" s="171">
        <v>90</v>
      </c>
      <c r="BH58" s="171">
        <v>1</v>
      </c>
      <c r="BI58" s="18">
        <v>1552</v>
      </c>
      <c r="BJ58" s="30">
        <v>1591</v>
      </c>
      <c r="BK58" s="30">
        <v>1537</v>
      </c>
      <c r="BL58" s="30">
        <v>1568</v>
      </c>
      <c r="BM58" s="18">
        <v>1329</v>
      </c>
      <c r="BN58" s="31">
        <v>1287</v>
      </c>
      <c r="BO58" s="31">
        <v>1255</v>
      </c>
      <c r="BP58" s="31">
        <v>1338</v>
      </c>
      <c r="BQ58" s="31">
        <v>1361</v>
      </c>
      <c r="BR58" s="31">
        <v>1368</v>
      </c>
      <c r="BS58" s="31">
        <v>1335</v>
      </c>
      <c r="BT58" s="31">
        <v>1297</v>
      </c>
      <c r="BU58" s="125">
        <v>1193</v>
      </c>
      <c r="BV58" s="103">
        <v>1115</v>
      </c>
      <c r="BW58" s="18">
        <v>73</v>
      </c>
      <c r="BX58" s="30">
        <v>78</v>
      </c>
      <c r="BY58" s="30">
        <v>70</v>
      </c>
      <c r="BZ58" s="30">
        <v>64</v>
      </c>
      <c r="CA58" s="18">
        <v>68</v>
      </c>
      <c r="CB58" s="31">
        <v>81</v>
      </c>
      <c r="CC58" s="31">
        <v>74</v>
      </c>
      <c r="CD58" s="31">
        <v>77</v>
      </c>
      <c r="CE58" s="31">
        <v>85</v>
      </c>
      <c r="CF58" s="31">
        <v>98</v>
      </c>
      <c r="CG58" s="31">
        <v>111</v>
      </c>
      <c r="CH58" s="31">
        <v>115</v>
      </c>
      <c r="CI58" s="125">
        <v>117</v>
      </c>
      <c r="CJ58" s="103">
        <v>111</v>
      </c>
      <c r="CK58" s="18">
        <v>20</v>
      </c>
      <c r="CL58" s="30">
        <v>23</v>
      </c>
      <c r="CM58" s="30">
        <v>23</v>
      </c>
      <c r="CN58" s="30">
        <v>19</v>
      </c>
      <c r="CO58" s="18">
        <f>((CP58-CM58)/2)+CM58</f>
        <v>22</v>
      </c>
      <c r="CP58" s="31">
        <v>21</v>
      </c>
      <c r="CQ58" s="31">
        <v>16</v>
      </c>
      <c r="CR58" s="31">
        <v>15</v>
      </c>
      <c r="CS58" s="31">
        <v>14</v>
      </c>
      <c r="CT58" s="31">
        <v>15</v>
      </c>
      <c r="CU58" s="31"/>
      <c r="CV58" s="31">
        <v>13</v>
      </c>
      <c r="CW58" s="128">
        <v>15</v>
      </c>
      <c r="CX58" s="31">
        <v>15</v>
      </c>
      <c r="CY58" s="18">
        <v>20</v>
      </c>
      <c r="CZ58" s="30">
        <v>25</v>
      </c>
      <c r="DA58" s="30">
        <v>26</v>
      </c>
      <c r="DB58" s="30">
        <v>24</v>
      </c>
      <c r="DC58" s="18">
        <v>27</v>
      </c>
      <c r="DD58" s="31">
        <v>37</v>
      </c>
      <c r="DE58" s="31">
        <v>35</v>
      </c>
      <c r="DF58" s="31">
        <v>46</v>
      </c>
      <c r="DG58" s="31">
        <v>50</v>
      </c>
      <c r="DH58" s="31">
        <v>59</v>
      </c>
      <c r="DI58" s="31">
        <v>63</v>
      </c>
      <c r="DJ58" s="31">
        <v>73</v>
      </c>
      <c r="DK58" s="125">
        <v>71</v>
      </c>
      <c r="DL58" s="103">
        <v>73</v>
      </c>
      <c r="DM58" s="18"/>
      <c r="DN58" s="30"/>
      <c r="DO58" s="30"/>
      <c r="DP58" s="30"/>
      <c r="DR58" s="31"/>
      <c r="DS58" s="31"/>
      <c r="DT58" s="31">
        <v>0</v>
      </c>
      <c r="DU58" s="31">
        <v>4</v>
      </c>
      <c r="DV58" s="31">
        <v>5</v>
      </c>
      <c r="DW58" s="31">
        <v>10</v>
      </c>
      <c r="DX58" s="31">
        <v>5</v>
      </c>
      <c r="DY58" s="125">
        <v>7</v>
      </c>
      <c r="DZ58" s="103">
        <v>8</v>
      </c>
      <c r="EA58" s="18">
        <v>24</v>
      </c>
      <c r="EB58" s="30">
        <v>30</v>
      </c>
      <c r="EC58" s="30">
        <v>37</v>
      </c>
      <c r="ED58" s="30">
        <v>36</v>
      </c>
      <c r="EE58" s="18">
        <v>37</v>
      </c>
      <c r="EF58" s="31">
        <v>47</v>
      </c>
      <c r="EG58" s="31">
        <v>62</v>
      </c>
      <c r="EH58" s="31">
        <v>61</v>
      </c>
      <c r="EI58" s="31">
        <v>80</v>
      </c>
      <c r="EJ58" s="31">
        <v>79</v>
      </c>
      <c r="EK58" s="31">
        <v>91</v>
      </c>
      <c r="EL58" s="31">
        <v>89</v>
      </c>
      <c r="EM58" s="125">
        <v>104</v>
      </c>
      <c r="EN58" s="1"/>
      <c r="EO58" s="1"/>
      <c r="EP58" s="1"/>
      <c r="EQ58" s="1"/>
      <c r="ER58" s="1"/>
      <c r="ES58" s="1"/>
      <c r="ET58" s="1"/>
      <c r="EU58" s="1"/>
      <c r="EV58" s="1"/>
      <c r="EW58" s="1"/>
      <c r="EX58" s="1"/>
      <c r="EY58" s="1"/>
      <c r="EZ58" s="1"/>
      <c r="FA58" s="1"/>
    </row>
    <row r="59" spans="1:157">
      <c r="A59" s="39" t="s">
        <v>73</v>
      </c>
      <c r="B59" s="18">
        <v>136</v>
      </c>
      <c r="C59" s="30">
        <v>300</v>
      </c>
      <c r="D59" s="30">
        <v>320</v>
      </c>
      <c r="E59" s="30">
        <v>293</v>
      </c>
      <c r="F59" s="18">
        <v>334</v>
      </c>
      <c r="G59" s="31">
        <v>333</v>
      </c>
      <c r="H59" s="31">
        <v>340</v>
      </c>
      <c r="I59" s="31">
        <v>338</v>
      </c>
      <c r="J59" s="31">
        <v>318</v>
      </c>
      <c r="K59" s="31">
        <v>303</v>
      </c>
      <c r="L59" s="31">
        <v>269</v>
      </c>
      <c r="M59" s="31">
        <v>282</v>
      </c>
      <c r="N59" s="125">
        <v>274</v>
      </c>
      <c r="O59" s="103">
        <v>261</v>
      </c>
      <c r="P59" s="18">
        <v>136</v>
      </c>
      <c r="Q59" s="30">
        <v>300</v>
      </c>
      <c r="R59" s="30">
        <v>317</v>
      </c>
      <c r="S59" s="30">
        <v>293</v>
      </c>
      <c r="T59" s="18">
        <v>334</v>
      </c>
      <c r="U59" s="31">
        <v>333</v>
      </c>
      <c r="V59" s="31">
        <v>340</v>
      </c>
      <c r="W59" s="31">
        <v>338</v>
      </c>
      <c r="X59" s="31">
        <v>317</v>
      </c>
      <c r="Y59" s="31">
        <v>299</v>
      </c>
      <c r="Z59" s="31">
        <v>269</v>
      </c>
      <c r="AA59" s="31">
        <v>280</v>
      </c>
      <c r="AB59" s="125">
        <v>271</v>
      </c>
      <c r="AC59" s="103">
        <v>261</v>
      </c>
      <c r="AD59" s="18">
        <v>66</v>
      </c>
      <c r="AE59" s="30">
        <v>158</v>
      </c>
      <c r="AF59" s="30">
        <v>156</v>
      </c>
      <c r="AG59" s="30">
        <v>144</v>
      </c>
      <c r="AH59" s="18">
        <v>154</v>
      </c>
      <c r="AI59" s="31">
        <v>146</v>
      </c>
      <c r="AJ59" s="31">
        <v>145</v>
      </c>
      <c r="AK59" s="31">
        <v>139</v>
      </c>
      <c r="AL59" s="31">
        <v>134</v>
      </c>
      <c r="AM59" s="31">
        <v>130</v>
      </c>
      <c r="AN59" s="31">
        <v>109</v>
      </c>
      <c r="AO59" s="31">
        <v>119</v>
      </c>
      <c r="AP59" s="125">
        <v>111</v>
      </c>
      <c r="AQ59" s="103">
        <v>103</v>
      </c>
      <c r="AR59" s="18">
        <v>70</v>
      </c>
      <c r="AS59" s="30">
        <v>142</v>
      </c>
      <c r="AT59" s="30">
        <v>164</v>
      </c>
      <c r="AU59" s="30">
        <v>149</v>
      </c>
      <c r="AV59" s="18">
        <v>180</v>
      </c>
      <c r="AW59" s="31">
        <v>187</v>
      </c>
      <c r="AX59" s="31">
        <v>195</v>
      </c>
      <c r="AY59" s="31">
        <v>199</v>
      </c>
      <c r="AZ59" s="31">
        <v>184</v>
      </c>
      <c r="BA59" s="31">
        <v>173</v>
      </c>
      <c r="BB59" s="31">
        <v>160</v>
      </c>
      <c r="BC59" s="31">
        <v>163</v>
      </c>
      <c r="BD59" s="125">
        <v>163</v>
      </c>
      <c r="BE59" s="103">
        <v>158</v>
      </c>
      <c r="BF59" s="171">
        <v>1</v>
      </c>
      <c r="BG59" s="171">
        <v>1</v>
      </c>
      <c r="BH59" s="171">
        <v>0</v>
      </c>
      <c r="BI59" s="18">
        <v>135</v>
      </c>
      <c r="BJ59" s="30">
        <v>296</v>
      </c>
      <c r="BK59" s="30">
        <v>315</v>
      </c>
      <c r="BL59" s="30">
        <v>293</v>
      </c>
      <c r="BM59" s="18">
        <v>328</v>
      </c>
      <c r="BN59" s="31">
        <v>324</v>
      </c>
      <c r="BO59" s="31">
        <v>333</v>
      </c>
      <c r="BP59" s="31">
        <v>333</v>
      </c>
      <c r="BQ59" s="31">
        <v>312</v>
      </c>
      <c r="BR59" s="31">
        <v>295</v>
      </c>
      <c r="BS59" s="31">
        <v>265</v>
      </c>
      <c r="BT59" s="31">
        <v>273</v>
      </c>
      <c r="BU59" s="125">
        <v>263</v>
      </c>
      <c r="BV59" s="103">
        <v>255</v>
      </c>
      <c r="BW59" s="18">
        <v>0</v>
      </c>
      <c r="BX59" s="30">
        <v>0</v>
      </c>
      <c r="BY59" s="30">
        <v>1</v>
      </c>
      <c r="BZ59" s="30">
        <v>0</v>
      </c>
      <c r="CA59" s="18">
        <v>0</v>
      </c>
      <c r="CB59" s="31">
        <v>0</v>
      </c>
      <c r="CC59" s="31">
        <v>0</v>
      </c>
      <c r="CD59" s="31">
        <v>0</v>
      </c>
      <c r="CE59" s="31">
        <v>1</v>
      </c>
      <c r="CF59" s="31">
        <v>0</v>
      </c>
      <c r="CG59" s="31">
        <v>0</v>
      </c>
      <c r="CH59" s="31">
        <v>2</v>
      </c>
      <c r="CI59" s="125">
        <v>2</v>
      </c>
      <c r="CJ59" s="103">
        <v>2</v>
      </c>
      <c r="CK59" s="18"/>
      <c r="CL59" s="30"/>
      <c r="CM59" s="30"/>
      <c r="CN59" s="30"/>
      <c r="CP59" s="31"/>
      <c r="CQ59" s="31"/>
      <c r="CR59" s="31"/>
      <c r="CS59" s="31"/>
      <c r="CT59" s="31"/>
      <c r="CU59" s="31"/>
      <c r="CV59" s="31"/>
      <c r="CW59" s="128"/>
      <c r="CX59" s="31"/>
      <c r="CY59" s="18">
        <v>0</v>
      </c>
      <c r="CZ59" s="30">
        <v>0</v>
      </c>
      <c r="DA59" s="30">
        <v>0</v>
      </c>
      <c r="DB59" s="30">
        <v>0</v>
      </c>
      <c r="DC59" s="18">
        <v>3</v>
      </c>
      <c r="DD59" s="31">
        <v>4</v>
      </c>
      <c r="DE59" s="31">
        <v>3</v>
      </c>
      <c r="DF59" s="31">
        <v>2</v>
      </c>
      <c r="DG59" s="31">
        <v>2</v>
      </c>
      <c r="DH59" s="31">
        <v>2</v>
      </c>
      <c r="DI59" s="31">
        <v>2</v>
      </c>
      <c r="DJ59" s="31">
        <v>3</v>
      </c>
      <c r="DK59" s="125">
        <v>3</v>
      </c>
      <c r="DL59" s="103">
        <v>2</v>
      </c>
      <c r="DM59" s="18"/>
      <c r="DN59" s="30"/>
      <c r="DO59" s="30"/>
      <c r="DP59" s="30"/>
      <c r="DR59" s="31"/>
      <c r="DS59" s="31"/>
      <c r="DT59" s="31"/>
      <c r="DU59" s="31">
        <v>0</v>
      </c>
      <c r="DV59" s="31">
        <v>0</v>
      </c>
      <c r="DW59" s="31">
        <v>0</v>
      </c>
      <c r="DX59" s="31">
        <v>0</v>
      </c>
      <c r="DY59" s="125">
        <v>1</v>
      </c>
      <c r="DZ59" s="103">
        <v>0</v>
      </c>
      <c r="EA59" s="18">
        <v>1</v>
      </c>
      <c r="EB59" s="30">
        <v>4</v>
      </c>
      <c r="EC59" s="30">
        <v>1</v>
      </c>
      <c r="ED59" s="30">
        <v>0</v>
      </c>
      <c r="EE59" s="18">
        <v>3</v>
      </c>
      <c r="EF59" s="31">
        <v>5</v>
      </c>
      <c r="EG59" s="31">
        <v>4</v>
      </c>
      <c r="EH59" s="31">
        <v>3</v>
      </c>
      <c r="EI59" s="31">
        <v>2</v>
      </c>
      <c r="EJ59" s="31">
        <v>2</v>
      </c>
      <c r="EK59" s="31">
        <v>2</v>
      </c>
      <c r="EL59" s="31">
        <v>2</v>
      </c>
      <c r="EM59" s="125">
        <v>2</v>
      </c>
    </row>
    <row r="60" spans="1:157">
      <c r="A60" s="39" t="s">
        <v>74</v>
      </c>
      <c r="B60" s="18">
        <v>1987</v>
      </c>
      <c r="C60" s="30">
        <v>2075</v>
      </c>
      <c r="D60" s="30">
        <v>2071</v>
      </c>
      <c r="E60" s="30">
        <v>2055</v>
      </c>
      <c r="F60" s="18">
        <v>2216</v>
      </c>
      <c r="G60" s="31">
        <v>2284</v>
      </c>
      <c r="H60" s="31">
        <v>2241</v>
      </c>
      <c r="I60" s="31">
        <v>2289</v>
      </c>
      <c r="J60" s="31">
        <v>2281</v>
      </c>
      <c r="K60" s="31">
        <v>2343</v>
      </c>
      <c r="L60" s="31">
        <v>2170</v>
      </c>
      <c r="M60" s="31">
        <v>2058</v>
      </c>
      <c r="N60" s="125">
        <v>1960</v>
      </c>
      <c r="O60" s="103">
        <v>1861</v>
      </c>
      <c r="P60" s="18">
        <v>1987</v>
      </c>
      <c r="Q60" s="30">
        <v>2072</v>
      </c>
      <c r="R60" s="30">
        <v>2071</v>
      </c>
      <c r="S60" s="30">
        <v>2052</v>
      </c>
      <c r="T60" s="18">
        <v>2205</v>
      </c>
      <c r="U60" s="31">
        <v>2264</v>
      </c>
      <c r="V60" s="31">
        <v>2211</v>
      </c>
      <c r="W60" s="31">
        <v>2258</v>
      </c>
      <c r="X60" s="31">
        <v>2196</v>
      </c>
      <c r="Y60" s="31">
        <v>2281</v>
      </c>
      <c r="Z60" s="31">
        <v>2143</v>
      </c>
      <c r="AA60" s="31">
        <v>2043</v>
      </c>
      <c r="AB60" s="125">
        <v>1939</v>
      </c>
      <c r="AC60" s="103">
        <v>1837</v>
      </c>
      <c r="AD60" s="18">
        <v>1093</v>
      </c>
      <c r="AE60" s="30">
        <v>1136</v>
      </c>
      <c r="AF60" s="30">
        <v>1110</v>
      </c>
      <c r="AG60" s="30">
        <v>1075</v>
      </c>
      <c r="AH60" s="18">
        <v>1071</v>
      </c>
      <c r="AI60" s="31">
        <v>1072</v>
      </c>
      <c r="AJ60" s="31">
        <v>1028</v>
      </c>
      <c r="AK60" s="31">
        <v>1025</v>
      </c>
      <c r="AL60" s="31">
        <v>1014</v>
      </c>
      <c r="AM60" s="31">
        <v>1027</v>
      </c>
      <c r="AN60" s="31">
        <v>963</v>
      </c>
      <c r="AO60" s="31">
        <v>910</v>
      </c>
      <c r="AP60" s="125">
        <v>859</v>
      </c>
      <c r="AQ60" s="103">
        <v>799</v>
      </c>
      <c r="AR60" s="18">
        <v>894</v>
      </c>
      <c r="AS60" s="30">
        <v>939</v>
      </c>
      <c r="AT60" s="30">
        <v>961</v>
      </c>
      <c r="AU60" s="30">
        <v>980</v>
      </c>
      <c r="AV60" s="18">
        <v>1145</v>
      </c>
      <c r="AW60" s="31">
        <v>1212</v>
      </c>
      <c r="AX60" s="31">
        <v>1213</v>
      </c>
      <c r="AY60" s="31">
        <v>1264</v>
      </c>
      <c r="AZ60" s="31">
        <v>1267</v>
      </c>
      <c r="BA60" s="31">
        <v>1316</v>
      </c>
      <c r="BB60" s="31">
        <v>1207</v>
      </c>
      <c r="BC60" s="31">
        <v>1148</v>
      </c>
      <c r="BD60" s="125">
        <v>1101</v>
      </c>
      <c r="BE60" s="103">
        <v>1062</v>
      </c>
      <c r="BF60" s="171">
        <v>7</v>
      </c>
      <c r="BG60" s="171">
        <v>119</v>
      </c>
      <c r="BH60" s="171">
        <v>4</v>
      </c>
      <c r="BI60" s="18">
        <v>1736</v>
      </c>
      <c r="BJ60" s="30">
        <v>1801</v>
      </c>
      <c r="BK60" s="30">
        <v>1786</v>
      </c>
      <c r="BL60" s="30">
        <v>1748</v>
      </c>
      <c r="BM60" s="18">
        <v>1845</v>
      </c>
      <c r="BN60" s="31">
        <v>1870</v>
      </c>
      <c r="BO60" s="31">
        <v>1823</v>
      </c>
      <c r="BP60" s="31">
        <v>1871</v>
      </c>
      <c r="BQ60" s="31">
        <v>1755</v>
      </c>
      <c r="BR60" s="31">
        <v>1850</v>
      </c>
      <c r="BS60" s="31">
        <v>1724</v>
      </c>
      <c r="BT60" s="31">
        <v>1624</v>
      </c>
      <c r="BU60" s="125">
        <v>1540</v>
      </c>
      <c r="BV60" s="103">
        <v>1457</v>
      </c>
      <c r="BW60" s="18">
        <v>146</v>
      </c>
      <c r="BX60" s="30">
        <v>159</v>
      </c>
      <c r="BY60" s="30">
        <v>158</v>
      </c>
      <c r="BZ60" s="30">
        <v>170</v>
      </c>
      <c r="CA60" s="18">
        <v>174</v>
      </c>
      <c r="CB60" s="31">
        <v>193</v>
      </c>
      <c r="CC60" s="31">
        <v>184</v>
      </c>
      <c r="CD60" s="31">
        <v>186</v>
      </c>
      <c r="CE60" s="31">
        <v>191</v>
      </c>
      <c r="CF60" s="31">
        <v>199</v>
      </c>
      <c r="CG60" s="31">
        <v>181</v>
      </c>
      <c r="CH60" s="31">
        <v>184</v>
      </c>
      <c r="CI60" s="125">
        <v>174</v>
      </c>
      <c r="CJ60" s="103">
        <v>161</v>
      </c>
      <c r="CK60" s="18">
        <v>41</v>
      </c>
      <c r="CL60" s="30">
        <v>41</v>
      </c>
      <c r="CM60" s="30">
        <v>45</v>
      </c>
      <c r="CN60" s="30">
        <v>51</v>
      </c>
      <c r="CO60" s="18">
        <f>((CP60-CM60)/2)+CM60</f>
        <v>48</v>
      </c>
      <c r="CP60" s="31">
        <v>51</v>
      </c>
      <c r="CQ60" s="31">
        <v>42</v>
      </c>
      <c r="CR60" s="31">
        <v>43</v>
      </c>
      <c r="CS60" s="31">
        <v>42</v>
      </c>
      <c r="CT60" s="31">
        <v>47</v>
      </c>
      <c r="CU60" s="31"/>
      <c r="CV60" s="31"/>
      <c r="CW60" s="128"/>
      <c r="CX60" s="31"/>
      <c r="CY60" s="18">
        <v>45</v>
      </c>
      <c r="CZ60" s="30">
        <v>55</v>
      </c>
      <c r="DA60" s="30">
        <v>58</v>
      </c>
      <c r="DB60" s="30">
        <v>59</v>
      </c>
      <c r="DC60" s="18">
        <v>84</v>
      </c>
      <c r="DD60" s="31">
        <v>91</v>
      </c>
      <c r="DE60" s="31">
        <v>86</v>
      </c>
      <c r="DF60" s="31">
        <v>85</v>
      </c>
      <c r="DG60" s="31">
        <v>82</v>
      </c>
      <c r="DH60" s="31">
        <v>100</v>
      </c>
      <c r="DI60" s="31">
        <v>109</v>
      </c>
      <c r="DJ60" s="31">
        <v>95</v>
      </c>
      <c r="DK60" s="125">
        <v>85</v>
      </c>
      <c r="DL60" s="103">
        <v>80</v>
      </c>
      <c r="DM60" s="18"/>
      <c r="DN60" s="30"/>
      <c r="DO60" s="30"/>
      <c r="DP60" s="30"/>
      <c r="DR60" s="31"/>
      <c r="DS60" s="31"/>
      <c r="DT60" s="31">
        <v>0</v>
      </c>
      <c r="DU60" s="31">
        <v>15</v>
      </c>
      <c r="DV60" s="31">
        <v>14</v>
      </c>
      <c r="DW60" s="31">
        <v>9</v>
      </c>
      <c r="DX60" s="31">
        <v>10</v>
      </c>
      <c r="DY60" s="125">
        <v>10</v>
      </c>
      <c r="DZ60" s="103">
        <v>9</v>
      </c>
      <c r="EA60" s="18">
        <v>60</v>
      </c>
      <c r="EB60" s="30">
        <v>57</v>
      </c>
      <c r="EC60" s="30">
        <v>69</v>
      </c>
      <c r="ED60" s="30">
        <v>75</v>
      </c>
      <c r="EE60" s="18">
        <v>102</v>
      </c>
      <c r="EF60" s="31">
        <v>110</v>
      </c>
      <c r="EG60" s="31">
        <v>118</v>
      </c>
      <c r="EH60" s="31">
        <v>116</v>
      </c>
      <c r="EI60" s="31">
        <v>153</v>
      </c>
      <c r="EJ60" s="31">
        <v>118</v>
      </c>
      <c r="EK60" s="31">
        <v>120</v>
      </c>
      <c r="EL60" s="31">
        <v>130</v>
      </c>
      <c r="EM60" s="125">
        <v>130</v>
      </c>
    </row>
    <row r="61" spans="1:157">
      <c r="A61" s="39" t="s">
        <v>75</v>
      </c>
      <c r="B61" s="18">
        <v>6020</v>
      </c>
      <c r="C61" s="30">
        <v>6216</v>
      </c>
      <c r="D61" s="30">
        <v>6353</v>
      </c>
      <c r="E61" s="30">
        <v>5784</v>
      </c>
      <c r="F61" s="31">
        <v>5621</v>
      </c>
      <c r="G61" s="31">
        <v>5913</v>
      </c>
      <c r="H61" s="31">
        <v>7272</v>
      </c>
      <c r="I61" s="31">
        <v>6153</v>
      </c>
      <c r="J61" s="31">
        <v>6062</v>
      </c>
      <c r="K61" s="31">
        <v>6386</v>
      </c>
      <c r="L61" s="31">
        <v>6440</v>
      </c>
      <c r="M61" s="31">
        <v>5943</v>
      </c>
      <c r="N61" s="125">
        <v>5713</v>
      </c>
      <c r="O61" s="103">
        <v>5410</v>
      </c>
      <c r="P61" s="18">
        <v>6020</v>
      </c>
      <c r="Q61" s="30">
        <v>6206</v>
      </c>
      <c r="R61" s="30">
        <v>6335</v>
      </c>
      <c r="S61" s="30">
        <v>5754</v>
      </c>
      <c r="T61" s="31">
        <v>5514</v>
      </c>
      <c r="U61" s="31">
        <v>5831</v>
      </c>
      <c r="V61" s="31">
        <v>7123</v>
      </c>
      <c r="W61" s="31">
        <v>6064</v>
      </c>
      <c r="X61" s="31">
        <v>6000</v>
      </c>
      <c r="Y61" s="31">
        <v>6289</v>
      </c>
      <c r="Z61" s="31">
        <v>6307</v>
      </c>
      <c r="AA61" s="31">
        <v>5801</v>
      </c>
      <c r="AB61" s="125">
        <v>5576</v>
      </c>
      <c r="AC61" s="103">
        <v>5279</v>
      </c>
      <c r="AD61" s="18">
        <v>3578</v>
      </c>
      <c r="AE61" s="30">
        <v>3604</v>
      </c>
      <c r="AF61" s="30">
        <v>3575</v>
      </c>
      <c r="AG61" s="30">
        <v>3170</v>
      </c>
      <c r="AH61" s="31">
        <v>2828</v>
      </c>
      <c r="AI61" s="31">
        <v>2902</v>
      </c>
      <c r="AJ61" s="31">
        <v>3645</v>
      </c>
      <c r="AK61" s="31">
        <v>2894</v>
      </c>
      <c r="AL61" s="31">
        <v>2780</v>
      </c>
      <c r="AM61" s="31">
        <v>3015</v>
      </c>
      <c r="AN61" s="31">
        <v>3036</v>
      </c>
      <c r="AO61" s="31">
        <v>2761</v>
      </c>
      <c r="AP61" s="125">
        <v>2646</v>
      </c>
      <c r="AQ61" s="103">
        <v>2503</v>
      </c>
      <c r="AR61" s="18">
        <v>2442</v>
      </c>
      <c r="AS61" s="30">
        <v>2612</v>
      </c>
      <c r="AT61" s="30">
        <v>2778</v>
      </c>
      <c r="AU61" s="30">
        <v>2614</v>
      </c>
      <c r="AV61" s="31">
        <v>2793</v>
      </c>
      <c r="AW61" s="31">
        <v>3011</v>
      </c>
      <c r="AX61" s="31">
        <v>3627</v>
      </c>
      <c r="AY61" s="31">
        <v>3259</v>
      </c>
      <c r="AZ61" s="31">
        <v>3282</v>
      </c>
      <c r="BA61" s="31">
        <v>3371</v>
      </c>
      <c r="BB61" s="31">
        <v>3404</v>
      </c>
      <c r="BC61" s="31">
        <v>3182</v>
      </c>
      <c r="BD61" s="125">
        <v>3067</v>
      </c>
      <c r="BE61" s="103">
        <v>2907</v>
      </c>
      <c r="BF61" s="171">
        <v>14</v>
      </c>
      <c r="BG61" s="171">
        <v>383</v>
      </c>
      <c r="BH61" s="171">
        <v>4</v>
      </c>
      <c r="BI61" s="18">
        <v>5394</v>
      </c>
      <c r="BJ61" s="30">
        <v>5503</v>
      </c>
      <c r="BK61" s="30">
        <v>5581</v>
      </c>
      <c r="BL61" s="30">
        <v>5037</v>
      </c>
      <c r="BM61" s="31">
        <v>4691</v>
      </c>
      <c r="BN61" s="31">
        <v>4928</v>
      </c>
      <c r="BO61" s="31">
        <v>5867</v>
      </c>
      <c r="BP61" s="31">
        <v>5047</v>
      </c>
      <c r="BQ61" s="31">
        <v>4906</v>
      </c>
      <c r="BR61" s="31">
        <v>5101</v>
      </c>
      <c r="BS61" s="31">
        <v>5051</v>
      </c>
      <c r="BT61" s="31">
        <v>4533</v>
      </c>
      <c r="BU61" s="125">
        <v>4310</v>
      </c>
      <c r="BV61" s="103">
        <v>4050</v>
      </c>
      <c r="BW61" s="18">
        <v>354</v>
      </c>
      <c r="BX61" s="30">
        <v>379</v>
      </c>
      <c r="BY61" s="30">
        <v>390</v>
      </c>
      <c r="BZ61" s="30">
        <v>363</v>
      </c>
      <c r="CA61" s="31">
        <v>384</v>
      </c>
      <c r="CB61" s="31">
        <v>400</v>
      </c>
      <c r="CC61" s="31">
        <v>606</v>
      </c>
      <c r="CD61" s="31">
        <v>436</v>
      </c>
      <c r="CE61" s="31">
        <v>470</v>
      </c>
      <c r="CF61" s="31">
        <v>479</v>
      </c>
      <c r="CG61" s="31">
        <v>480</v>
      </c>
      <c r="CH61" s="31">
        <v>459</v>
      </c>
      <c r="CI61" s="125">
        <v>446</v>
      </c>
      <c r="CJ61" s="103">
        <v>431</v>
      </c>
      <c r="CK61" s="18">
        <v>73</v>
      </c>
      <c r="CL61" s="30">
        <v>69</v>
      </c>
      <c r="CM61" s="30"/>
      <c r="CN61" s="30"/>
      <c r="CO61" s="31"/>
      <c r="CP61" s="31"/>
      <c r="CQ61" s="31">
        <v>118</v>
      </c>
      <c r="CR61" s="31"/>
      <c r="CS61" s="31"/>
      <c r="CT61" s="31"/>
      <c r="CU61" s="31"/>
      <c r="CV61" s="31"/>
      <c r="CW61" s="128"/>
      <c r="CX61" s="31"/>
      <c r="CY61" s="18">
        <v>164</v>
      </c>
      <c r="CZ61" s="30">
        <v>190</v>
      </c>
      <c r="DA61" s="30">
        <v>202</v>
      </c>
      <c r="DB61" s="30">
        <v>198</v>
      </c>
      <c r="DC61" s="31">
        <v>238</v>
      </c>
      <c r="DD61" s="31">
        <v>260</v>
      </c>
      <c r="DE61" s="31">
        <v>307</v>
      </c>
      <c r="DF61" s="31">
        <v>288</v>
      </c>
      <c r="DG61" s="31">
        <v>308</v>
      </c>
      <c r="DH61" s="31">
        <v>342</v>
      </c>
      <c r="DI61" s="31">
        <v>363</v>
      </c>
      <c r="DJ61" s="31">
        <v>354</v>
      </c>
      <c r="DK61" s="125">
        <v>360</v>
      </c>
      <c r="DL61" s="103">
        <v>345</v>
      </c>
      <c r="DM61" s="18"/>
      <c r="DN61" s="30"/>
      <c r="DO61" s="30"/>
      <c r="DP61" s="30"/>
      <c r="DQ61" s="31"/>
      <c r="DR61" s="31"/>
      <c r="DS61" s="31"/>
      <c r="DT61" s="31">
        <v>0</v>
      </c>
      <c r="DU61" s="31">
        <v>14</v>
      </c>
      <c r="DV61" s="31">
        <v>39</v>
      </c>
      <c r="DW61" s="31">
        <v>46</v>
      </c>
      <c r="DX61" s="31">
        <v>80</v>
      </c>
      <c r="DY61" s="125">
        <v>56</v>
      </c>
      <c r="DZ61" s="103">
        <v>52</v>
      </c>
      <c r="EA61" s="18">
        <v>108</v>
      </c>
      <c r="EB61" s="30">
        <v>134</v>
      </c>
      <c r="EC61" s="30">
        <v>162</v>
      </c>
      <c r="ED61" s="30">
        <v>156</v>
      </c>
      <c r="EE61" s="31">
        <v>201</v>
      </c>
      <c r="EF61" s="31">
        <v>243</v>
      </c>
      <c r="EG61" s="31">
        <v>343</v>
      </c>
      <c r="EH61" s="31">
        <v>293</v>
      </c>
      <c r="EI61" s="31">
        <v>302</v>
      </c>
      <c r="EJ61" s="31">
        <v>328</v>
      </c>
      <c r="EK61" s="31">
        <v>367</v>
      </c>
      <c r="EL61" s="31">
        <v>375</v>
      </c>
      <c r="EM61" s="125">
        <v>404</v>
      </c>
    </row>
    <row r="62" spans="1:157">
      <c r="A62" s="39" t="s">
        <v>76</v>
      </c>
      <c r="B62" s="18">
        <v>1562</v>
      </c>
      <c r="C62" s="30">
        <v>2063</v>
      </c>
      <c r="D62" s="30">
        <v>2006</v>
      </c>
      <c r="E62" s="30">
        <v>1924</v>
      </c>
      <c r="F62" s="18">
        <v>2028</v>
      </c>
      <c r="G62" s="31">
        <v>2070</v>
      </c>
      <c r="H62" s="31">
        <v>2751</v>
      </c>
      <c r="I62" s="31">
        <v>2453</v>
      </c>
      <c r="J62" s="31">
        <v>2199</v>
      </c>
      <c r="K62" s="31">
        <v>2533</v>
      </c>
      <c r="L62" s="31">
        <v>2475</v>
      </c>
      <c r="M62" s="31">
        <v>2522</v>
      </c>
      <c r="N62" s="125">
        <v>2118</v>
      </c>
      <c r="O62" s="103">
        <v>1974</v>
      </c>
      <c r="P62" s="18">
        <v>1562</v>
      </c>
      <c r="Q62" s="30">
        <v>2059</v>
      </c>
      <c r="R62" s="30">
        <v>2005</v>
      </c>
      <c r="S62" s="30">
        <v>1923</v>
      </c>
      <c r="T62" s="18">
        <v>2025</v>
      </c>
      <c r="U62" s="31">
        <v>2062</v>
      </c>
      <c r="V62" s="31">
        <v>2720</v>
      </c>
      <c r="W62" s="31">
        <v>2433</v>
      </c>
      <c r="X62" s="31">
        <v>2186</v>
      </c>
      <c r="Y62" s="31">
        <v>2495</v>
      </c>
      <c r="Z62" s="31">
        <v>2430</v>
      </c>
      <c r="AA62" s="31">
        <v>2476</v>
      </c>
      <c r="AB62" s="125">
        <v>2093</v>
      </c>
      <c r="AC62" s="103">
        <v>1950</v>
      </c>
      <c r="AD62" s="18">
        <v>889</v>
      </c>
      <c r="AE62" s="30">
        <v>1106</v>
      </c>
      <c r="AF62" s="30">
        <v>1059</v>
      </c>
      <c r="AG62" s="30">
        <v>1005</v>
      </c>
      <c r="AH62" s="18">
        <v>982</v>
      </c>
      <c r="AI62" s="31">
        <v>961</v>
      </c>
      <c r="AJ62" s="31">
        <v>1391</v>
      </c>
      <c r="AK62" s="31">
        <v>1117</v>
      </c>
      <c r="AL62" s="31">
        <v>973</v>
      </c>
      <c r="AM62" s="31">
        <v>1141</v>
      </c>
      <c r="AN62" s="31">
        <v>1082</v>
      </c>
      <c r="AO62" s="31">
        <v>1089</v>
      </c>
      <c r="AP62" s="125">
        <v>900</v>
      </c>
      <c r="AQ62" s="103">
        <v>840</v>
      </c>
      <c r="AR62" s="18">
        <v>673</v>
      </c>
      <c r="AS62" s="30">
        <v>957</v>
      </c>
      <c r="AT62" s="30">
        <v>947</v>
      </c>
      <c r="AU62" s="30">
        <v>919</v>
      </c>
      <c r="AV62" s="18">
        <v>1046</v>
      </c>
      <c r="AW62" s="31">
        <v>1109</v>
      </c>
      <c r="AX62" s="31">
        <v>1360</v>
      </c>
      <c r="AY62" s="31">
        <v>1336</v>
      </c>
      <c r="AZ62" s="31">
        <v>1226</v>
      </c>
      <c r="BA62" s="31">
        <v>1392</v>
      </c>
      <c r="BB62" s="31">
        <v>1393</v>
      </c>
      <c r="BC62" s="31">
        <v>1433</v>
      </c>
      <c r="BD62" s="125">
        <v>1218</v>
      </c>
      <c r="BE62" s="103">
        <v>1134</v>
      </c>
      <c r="BF62" s="171">
        <v>8</v>
      </c>
      <c r="BG62" s="171">
        <v>66</v>
      </c>
      <c r="BH62" s="171">
        <v>3</v>
      </c>
      <c r="BI62" s="18">
        <v>1468</v>
      </c>
      <c r="BJ62" s="30">
        <v>1866</v>
      </c>
      <c r="BK62" s="30">
        <v>1814</v>
      </c>
      <c r="BL62" s="30">
        <v>1737</v>
      </c>
      <c r="BM62" s="18">
        <v>1807</v>
      </c>
      <c r="BN62" s="31">
        <v>1829</v>
      </c>
      <c r="BO62" s="31">
        <v>2441</v>
      </c>
      <c r="BP62" s="31">
        <v>2133</v>
      </c>
      <c r="BQ62" s="31">
        <v>1904</v>
      </c>
      <c r="BR62" s="31">
        <v>2165</v>
      </c>
      <c r="BS62" s="31">
        <v>2100</v>
      </c>
      <c r="BT62" s="31">
        <v>2103</v>
      </c>
      <c r="BU62" s="125">
        <v>1806</v>
      </c>
      <c r="BV62" s="103">
        <v>1671</v>
      </c>
      <c r="BW62" s="18">
        <v>56</v>
      </c>
      <c r="BX62" s="30">
        <v>111</v>
      </c>
      <c r="BY62" s="30">
        <v>116</v>
      </c>
      <c r="BZ62" s="30">
        <v>112</v>
      </c>
      <c r="CA62" s="18">
        <v>122</v>
      </c>
      <c r="CB62" s="31">
        <v>132</v>
      </c>
      <c r="CC62" s="31">
        <v>137</v>
      </c>
      <c r="CD62" s="31">
        <v>136</v>
      </c>
      <c r="CE62" s="31">
        <v>148</v>
      </c>
      <c r="CF62" s="31">
        <v>154</v>
      </c>
      <c r="CG62" s="31">
        <v>153</v>
      </c>
      <c r="CH62" s="31">
        <v>189</v>
      </c>
      <c r="CI62" s="125">
        <v>146</v>
      </c>
      <c r="CJ62" s="103">
        <v>133</v>
      </c>
      <c r="CK62" s="18"/>
      <c r="CL62" s="30"/>
      <c r="CM62" s="30"/>
      <c r="CN62" s="30"/>
      <c r="CP62" s="31">
        <v>65</v>
      </c>
      <c r="CQ62" s="31">
        <v>59</v>
      </c>
      <c r="CR62" s="31">
        <v>62</v>
      </c>
      <c r="CS62" s="31">
        <v>70</v>
      </c>
      <c r="CT62" s="31">
        <v>67</v>
      </c>
      <c r="CU62" s="31"/>
      <c r="CV62" s="31"/>
      <c r="CW62" s="128"/>
      <c r="CX62" s="31"/>
      <c r="CY62" s="18">
        <v>14</v>
      </c>
      <c r="CZ62" s="30">
        <v>24</v>
      </c>
      <c r="DA62" s="30">
        <v>20</v>
      </c>
      <c r="DB62" s="30">
        <v>23</v>
      </c>
      <c r="DC62" s="18">
        <v>36</v>
      </c>
      <c r="DD62" s="31">
        <v>39</v>
      </c>
      <c r="DE62" s="31">
        <v>48</v>
      </c>
      <c r="DF62" s="31">
        <v>61</v>
      </c>
      <c r="DG62" s="31">
        <v>39</v>
      </c>
      <c r="DH62" s="31">
        <v>55</v>
      </c>
      <c r="DI62" s="31">
        <v>60</v>
      </c>
      <c r="DJ62" s="31">
        <v>63</v>
      </c>
      <c r="DK62" s="125">
        <v>44</v>
      </c>
      <c r="DL62" s="103">
        <v>45</v>
      </c>
      <c r="DM62" s="18"/>
      <c r="DN62" s="30"/>
      <c r="DO62" s="30"/>
      <c r="DP62" s="30"/>
      <c r="DR62" s="31"/>
      <c r="DS62" s="31"/>
      <c r="DT62" s="31">
        <v>10</v>
      </c>
      <c r="DU62" s="31">
        <v>15</v>
      </c>
      <c r="DV62" s="31">
        <v>17</v>
      </c>
      <c r="DW62" s="31">
        <v>12</v>
      </c>
      <c r="DX62" s="31">
        <v>22</v>
      </c>
      <c r="DY62" s="125">
        <v>17</v>
      </c>
      <c r="DZ62" s="103">
        <v>24</v>
      </c>
      <c r="EA62" s="18">
        <v>24</v>
      </c>
      <c r="EB62" s="30">
        <v>58</v>
      </c>
      <c r="EC62" s="30">
        <v>55</v>
      </c>
      <c r="ED62" s="30">
        <v>51</v>
      </c>
      <c r="EE62" s="18">
        <v>60</v>
      </c>
      <c r="EF62" s="31">
        <v>62</v>
      </c>
      <c r="EG62" s="31">
        <v>94</v>
      </c>
      <c r="EH62" s="31">
        <v>93</v>
      </c>
      <c r="EI62" s="31">
        <v>80</v>
      </c>
      <c r="EJ62" s="31">
        <v>104</v>
      </c>
      <c r="EK62" s="31">
        <v>105</v>
      </c>
      <c r="EL62" s="31">
        <v>99</v>
      </c>
      <c r="EM62" s="125">
        <v>80</v>
      </c>
    </row>
    <row r="63" spans="1:157">
      <c r="A63" s="39" t="s">
        <v>77</v>
      </c>
      <c r="B63" s="18">
        <v>300</v>
      </c>
      <c r="C63" s="30">
        <v>284</v>
      </c>
      <c r="D63" s="30">
        <v>284</v>
      </c>
      <c r="E63" s="30">
        <v>277</v>
      </c>
      <c r="F63" s="18">
        <v>319</v>
      </c>
      <c r="G63" s="31">
        <v>296</v>
      </c>
      <c r="H63" s="31">
        <v>311</v>
      </c>
      <c r="I63" s="31">
        <v>325</v>
      </c>
      <c r="J63" s="31">
        <v>321</v>
      </c>
      <c r="K63" s="31">
        <v>328</v>
      </c>
      <c r="L63" s="31">
        <v>324</v>
      </c>
      <c r="M63" s="31">
        <v>303</v>
      </c>
      <c r="N63" s="125">
        <v>302</v>
      </c>
      <c r="O63" s="103">
        <v>286</v>
      </c>
      <c r="P63" s="18">
        <v>300</v>
      </c>
      <c r="Q63" s="30">
        <v>284</v>
      </c>
      <c r="R63" s="30">
        <v>284</v>
      </c>
      <c r="S63" s="30">
        <v>277</v>
      </c>
      <c r="T63" s="18">
        <v>319</v>
      </c>
      <c r="U63" s="31">
        <v>296</v>
      </c>
      <c r="V63" s="31">
        <v>311</v>
      </c>
      <c r="W63" s="31">
        <v>325</v>
      </c>
      <c r="X63" s="31">
        <v>321</v>
      </c>
      <c r="Y63" s="31">
        <v>328</v>
      </c>
      <c r="Z63" s="31">
        <v>324</v>
      </c>
      <c r="AA63" s="31">
        <v>303</v>
      </c>
      <c r="AB63" s="125">
        <v>302</v>
      </c>
      <c r="AC63" s="103">
        <v>286</v>
      </c>
      <c r="AD63" s="18">
        <v>150</v>
      </c>
      <c r="AE63" s="30">
        <v>138</v>
      </c>
      <c r="AF63" s="30">
        <v>132</v>
      </c>
      <c r="AG63" s="30">
        <v>126</v>
      </c>
      <c r="AH63" s="18">
        <v>140</v>
      </c>
      <c r="AI63" s="31">
        <v>118</v>
      </c>
      <c r="AJ63" s="31">
        <v>120</v>
      </c>
      <c r="AK63" s="31">
        <v>118</v>
      </c>
      <c r="AL63" s="31">
        <v>119</v>
      </c>
      <c r="AM63" s="31">
        <v>124</v>
      </c>
      <c r="AN63" s="31">
        <v>119</v>
      </c>
      <c r="AO63" s="31">
        <v>107</v>
      </c>
      <c r="AP63" s="125">
        <v>109</v>
      </c>
      <c r="AQ63" s="103">
        <v>104</v>
      </c>
      <c r="AR63" s="18">
        <v>150</v>
      </c>
      <c r="AS63" s="30">
        <v>146</v>
      </c>
      <c r="AT63" s="30">
        <v>152</v>
      </c>
      <c r="AU63" s="30">
        <v>151</v>
      </c>
      <c r="AV63" s="18">
        <v>179</v>
      </c>
      <c r="AW63" s="31">
        <v>178</v>
      </c>
      <c r="AX63" s="31">
        <v>191</v>
      </c>
      <c r="AY63" s="31">
        <v>207</v>
      </c>
      <c r="AZ63" s="31">
        <v>202</v>
      </c>
      <c r="BA63" s="31">
        <v>204</v>
      </c>
      <c r="BB63" s="31">
        <v>205</v>
      </c>
      <c r="BC63" s="31">
        <v>196</v>
      </c>
      <c r="BD63" s="125">
        <v>193</v>
      </c>
      <c r="BE63" s="103">
        <v>182</v>
      </c>
      <c r="BF63" s="171">
        <v>3</v>
      </c>
      <c r="BG63" s="171">
        <v>7</v>
      </c>
      <c r="BH63" s="171">
        <v>0</v>
      </c>
      <c r="BI63" s="18">
        <v>290</v>
      </c>
      <c r="BJ63" s="30">
        <v>275</v>
      </c>
      <c r="BK63" s="30">
        <v>274</v>
      </c>
      <c r="BL63" s="30">
        <v>267</v>
      </c>
      <c r="BM63" s="18">
        <v>304</v>
      </c>
      <c r="BN63" s="31">
        <v>280</v>
      </c>
      <c r="BO63" s="31">
        <v>294</v>
      </c>
      <c r="BP63" s="31">
        <v>307</v>
      </c>
      <c r="BQ63" s="31">
        <v>306</v>
      </c>
      <c r="BR63" s="31">
        <v>308</v>
      </c>
      <c r="BS63" s="31">
        <v>302</v>
      </c>
      <c r="BT63" s="31">
        <v>278</v>
      </c>
      <c r="BU63" s="125">
        <v>280</v>
      </c>
      <c r="BV63" s="103">
        <v>261</v>
      </c>
      <c r="BW63" s="18">
        <v>4</v>
      </c>
      <c r="BX63" s="30">
        <v>3</v>
      </c>
      <c r="BY63" s="30">
        <v>3</v>
      </c>
      <c r="BZ63" s="30">
        <v>3</v>
      </c>
      <c r="CA63" s="18">
        <v>6</v>
      </c>
      <c r="CB63" s="31">
        <v>7</v>
      </c>
      <c r="CC63" s="31">
        <v>8</v>
      </c>
      <c r="CD63" s="31">
        <v>10</v>
      </c>
      <c r="CE63" s="31">
        <v>6</v>
      </c>
      <c r="CF63" s="31">
        <v>6</v>
      </c>
      <c r="CG63" s="31">
        <v>8</v>
      </c>
      <c r="CH63" s="31">
        <v>11</v>
      </c>
      <c r="CI63" s="125">
        <v>9</v>
      </c>
      <c r="CJ63" s="103">
        <v>10</v>
      </c>
      <c r="CK63" s="18"/>
      <c r="CL63" s="30"/>
      <c r="CM63" s="30"/>
      <c r="CN63" s="30"/>
      <c r="CP63" s="31"/>
      <c r="CQ63" s="31"/>
      <c r="CR63" s="31"/>
      <c r="CS63" s="31"/>
      <c r="CT63" s="31"/>
      <c r="CU63" s="31"/>
      <c r="CV63" s="31"/>
      <c r="CW63" s="128"/>
      <c r="CX63" s="31"/>
      <c r="CY63" s="18">
        <v>0</v>
      </c>
      <c r="CZ63" s="30">
        <v>0</v>
      </c>
      <c r="DA63" s="30">
        <v>0</v>
      </c>
      <c r="DB63" s="30">
        <v>0</v>
      </c>
      <c r="DC63" s="18">
        <v>3</v>
      </c>
      <c r="DD63" s="31">
        <v>4</v>
      </c>
      <c r="DE63" s="31">
        <v>5</v>
      </c>
      <c r="DF63" s="31">
        <v>4</v>
      </c>
      <c r="DG63" s="31">
        <v>3</v>
      </c>
      <c r="DH63" s="31">
        <v>4</v>
      </c>
      <c r="DI63" s="31">
        <v>4</v>
      </c>
      <c r="DJ63" s="31">
        <v>5</v>
      </c>
      <c r="DK63" s="125">
        <v>3</v>
      </c>
      <c r="DL63" s="103">
        <v>4</v>
      </c>
      <c r="DM63" s="18"/>
      <c r="DN63" s="30"/>
      <c r="DO63" s="30"/>
      <c r="DP63" s="30"/>
      <c r="DR63" s="31"/>
      <c r="DS63" s="31"/>
      <c r="DT63" s="31"/>
      <c r="DU63" s="31">
        <v>0</v>
      </c>
      <c r="DV63" s="31">
        <v>0</v>
      </c>
      <c r="DW63" s="31">
        <v>0</v>
      </c>
      <c r="DX63" s="31">
        <v>0</v>
      </c>
      <c r="DY63" s="125">
        <v>0</v>
      </c>
      <c r="DZ63" s="103">
        <v>1</v>
      </c>
      <c r="EA63" s="18">
        <v>6</v>
      </c>
      <c r="EB63" s="30">
        <v>6</v>
      </c>
      <c r="EC63" s="30">
        <v>7</v>
      </c>
      <c r="ED63" s="30">
        <v>7</v>
      </c>
      <c r="EE63" s="18">
        <v>6</v>
      </c>
      <c r="EF63" s="31">
        <v>5</v>
      </c>
      <c r="EG63" s="31">
        <v>4</v>
      </c>
      <c r="EH63" s="31">
        <v>4</v>
      </c>
      <c r="EI63" s="31">
        <v>6</v>
      </c>
      <c r="EJ63" s="31">
        <v>10</v>
      </c>
      <c r="EK63" s="31">
        <v>10</v>
      </c>
      <c r="EL63" s="31">
        <v>9</v>
      </c>
      <c r="EM63" s="125">
        <v>10</v>
      </c>
    </row>
    <row r="64" spans="1:157" s="140" customFormat="1">
      <c r="A64" s="24" t="s">
        <v>78</v>
      </c>
      <c r="B64" s="24">
        <v>62</v>
      </c>
      <c r="C64" s="25">
        <v>55</v>
      </c>
      <c r="D64" s="25"/>
      <c r="E64" s="25"/>
      <c r="F64" s="34"/>
      <c r="G64" s="35">
        <v>0</v>
      </c>
      <c r="H64" s="35">
        <v>77</v>
      </c>
      <c r="I64" s="35">
        <v>86</v>
      </c>
      <c r="J64" s="35"/>
      <c r="K64" s="35">
        <v>85</v>
      </c>
      <c r="L64" s="35">
        <v>77</v>
      </c>
      <c r="M64" s="35">
        <v>0</v>
      </c>
      <c r="N64" s="141">
        <v>0</v>
      </c>
      <c r="O64" s="35"/>
      <c r="P64" s="24">
        <v>62</v>
      </c>
      <c r="Q64" s="25">
        <v>55</v>
      </c>
      <c r="R64" s="25"/>
      <c r="S64" s="25"/>
      <c r="T64" s="34"/>
      <c r="U64" s="35">
        <v>0</v>
      </c>
      <c r="V64" s="35">
        <v>44</v>
      </c>
      <c r="W64" s="35">
        <v>63</v>
      </c>
      <c r="X64" s="35"/>
      <c r="Y64" s="35">
        <v>72</v>
      </c>
      <c r="Z64" s="35">
        <v>65</v>
      </c>
      <c r="AA64" s="35">
        <v>0</v>
      </c>
      <c r="AB64" s="141">
        <v>0</v>
      </c>
      <c r="AC64" s="35"/>
      <c r="AD64" s="24">
        <v>50</v>
      </c>
      <c r="AE64" s="25">
        <v>40</v>
      </c>
      <c r="AF64" s="25"/>
      <c r="AG64" s="25"/>
      <c r="AH64" s="34"/>
      <c r="AI64" s="35"/>
      <c r="AJ64" s="35">
        <v>44</v>
      </c>
      <c r="AK64" s="35">
        <v>48</v>
      </c>
      <c r="AL64" s="35"/>
      <c r="AM64" s="35">
        <v>45</v>
      </c>
      <c r="AN64" s="35">
        <v>39</v>
      </c>
      <c r="AO64" s="35">
        <v>0</v>
      </c>
      <c r="AP64" s="141"/>
      <c r="AQ64" s="35"/>
      <c r="AR64" s="24">
        <v>12</v>
      </c>
      <c r="AS64" s="25">
        <v>15</v>
      </c>
      <c r="AT64" s="25"/>
      <c r="AU64" s="25"/>
      <c r="AV64" s="34"/>
      <c r="AW64" s="35"/>
      <c r="AX64" s="35">
        <v>33</v>
      </c>
      <c r="AY64" s="35">
        <v>38</v>
      </c>
      <c r="AZ64" s="35"/>
      <c r="BA64" s="35">
        <v>40</v>
      </c>
      <c r="BB64" s="35">
        <v>38</v>
      </c>
      <c r="BC64" s="35">
        <v>0</v>
      </c>
      <c r="BD64" s="141"/>
      <c r="BE64" s="35"/>
      <c r="BF64" s="174"/>
      <c r="BG64" s="174"/>
      <c r="BH64" s="174"/>
      <c r="BI64" s="24">
        <v>62</v>
      </c>
      <c r="BJ64" s="25">
        <v>55</v>
      </c>
      <c r="BK64" s="25"/>
      <c r="BL64" s="25"/>
      <c r="BM64" s="34"/>
      <c r="BN64" s="35"/>
      <c r="BO64" s="35">
        <v>43</v>
      </c>
      <c r="BP64" s="35">
        <v>60</v>
      </c>
      <c r="BQ64" s="35"/>
      <c r="BR64" s="35">
        <v>68</v>
      </c>
      <c r="BS64" s="35">
        <v>60</v>
      </c>
      <c r="BT64" s="35">
        <v>0</v>
      </c>
      <c r="BU64" s="35">
        <v>0</v>
      </c>
      <c r="BV64" s="35"/>
      <c r="BW64" s="24">
        <v>0</v>
      </c>
      <c r="BX64" s="25">
        <v>0</v>
      </c>
      <c r="BY64" s="25"/>
      <c r="BZ64" s="25"/>
      <c r="CA64" s="34"/>
      <c r="CB64" s="35"/>
      <c r="CC64" s="35">
        <v>1</v>
      </c>
      <c r="CD64" s="35">
        <v>1</v>
      </c>
      <c r="CE64" s="35"/>
      <c r="CF64" s="35">
        <v>1</v>
      </c>
      <c r="CG64" s="35">
        <v>1</v>
      </c>
      <c r="CH64" s="24">
        <v>0</v>
      </c>
      <c r="CI64" s="24">
        <v>0</v>
      </c>
      <c r="CJ64" s="24"/>
      <c r="CK64" s="24"/>
      <c r="CL64" s="25"/>
      <c r="CM64" s="25"/>
      <c r="CN64" s="25"/>
      <c r="CO64" s="34"/>
      <c r="CP64" s="35"/>
      <c r="CQ64" s="35"/>
      <c r="CR64" s="35"/>
      <c r="CS64" s="35"/>
      <c r="CT64" s="35"/>
      <c r="CU64" s="35"/>
      <c r="CV64" s="35"/>
      <c r="CW64" s="141"/>
      <c r="CX64" s="35"/>
      <c r="CY64" s="24">
        <v>0</v>
      </c>
      <c r="CZ64" s="25">
        <v>0</v>
      </c>
      <c r="DA64" s="25"/>
      <c r="DB64" s="25"/>
      <c r="DC64" s="34"/>
      <c r="DD64" s="35"/>
      <c r="DE64" s="35">
        <v>0</v>
      </c>
      <c r="DF64" s="35">
        <v>0</v>
      </c>
      <c r="DG64" s="35"/>
      <c r="DH64" s="35"/>
      <c r="DI64" s="35">
        <v>1</v>
      </c>
      <c r="DJ64" s="35">
        <v>0</v>
      </c>
      <c r="DK64" s="141"/>
      <c r="DL64" s="35"/>
      <c r="DM64" s="24"/>
      <c r="DN64" s="25"/>
      <c r="DO64" s="25"/>
      <c r="DP64" s="25"/>
      <c r="DQ64" s="34"/>
      <c r="DR64" s="35"/>
      <c r="DS64" s="35"/>
      <c r="DT64" s="35"/>
      <c r="DU64" s="35"/>
      <c r="DV64" s="35">
        <v>1</v>
      </c>
      <c r="DW64" s="35">
        <v>1</v>
      </c>
      <c r="DX64" s="35">
        <v>0</v>
      </c>
      <c r="DY64" s="141"/>
      <c r="DZ64" s="35"/>
      <c r="EA64" s="24">
        <v>0</v>
      </c>
      <c r="EB64" s="25">
        <v>0</v>
      </c>
      <c r="EC64" s="25"/>
      <c r="ED64" s="25"/>
      <c r="EE64" s="34"/>
      <c r="EF64" s="35">
        <v>0</v>
      </c>
      <c r="EG64" s="35">
        <v>0</v>
      </c>
      <c r="EH64" s="35">
        <v>2</v>
      </c>
      <c r="EI64" s="35"/>
      <c r="EJ64" s="35">
        <v>2</v>
      </c>
      <c r="EK64" s="35">
        <v>2</v>
      </c>
      <c r="EL64" s="35">
        <v>0</v>
      </c>
      <c r="EM64" s="141"/>
      <c r="EN64" s="139"/>
      <c r="EO64" s="139"/>
      <c r="EP64" s="139"/>
      <c r="EQ64" s="142"/>
      <c r="ER64" s="142"/>
      <c r="ES64" s="142"/>
      <c r="ET64" s="142"/>
      <c r="EU64" s="142"/>
      <c r="EV64" s="142"/>
      <c r="EW64" s="142"/>
      <c r="EX64" s="139"/>
      <c r="EY64" s="139"/>
      <c r="EZ64" s="139"/>
      <c r="FA64" s="139"/>
    </row>
    <row r="65" spans="1:157" s="140" customFormat="1">
      <c r="A65" s="24" t="s">
        <v>79</v>
      </c>
      <c r="B65" s="24">
        <v>0</v>
      </c>
      <c r="C65" s="25"/>
      <c r="D65" s="25"/>
      <c r="E65" s="25"/>
      <c r="F65" s="34"/>
      <c r="G65" s="35"/>
      <c r="H65" s="35"/>
      <c r="I65" s="52"/>
      <c r="J65" s="102"/>
      <c r="K65" s="24"/>
      <c r="L65" s="24"/>
      <c r="M65" s="24"/>
      <c r="N65" s="146"/>
      <c r="O65" s="146"/>
      <c r="P65" s="24">
        <v>0</v>
      </c>
      <c r="Q65" s="25"/>
      <c r="R65" s="25"/>
      <c r="S65" s="25"/>
      <c r="T65" s="34"/>
      <c r="U65" s="35"/>
      <c r="V65" s="35"/>
      <c r="W65" s="52"/>
      <c r="X65" s="102"/>
      <c r="Y65" s="102"/>
      <c r="Z65" s="102"/>
      <c r="AA65" s="24">
        <v>0</v>
      </c>
      <c r="AB65" s="24">
        <v>0</v>
      </c>
      <c r="AC65" s="24"/>
      <c r="AD65" s="24"/>
      <c r="AE65" s="25"/>
      <c r="AF65" s="25"/>
      <c r="AG65" s="25"/>
      <c r="AH65" s="34"/>
      <c r="AI65" s="35"/>
      <c r="AJ65" s="35"/>
      <c r="AK65" s="52"/>
      <c r="AL65" s="102"/>
      <c r="AM65" s="102"/>
      <c r="AN65" s="102"/>
      <c r="AO65" s="24">
        <v>0</v>
      </c>
      <c r="AP65" s="24">
        <v>0</v>
      </c>
      <c r="AQ65" s="24"/>
      <c r="AR65" s="24"/>
      <c r="AS65" s="25"/>
      <c r="AT65" s="25"/>
      <c r="AU65" s="25"/>
      <c r="AV65" s="34"/>
      <c r="AW65" s="35"/>
      <c r="AX65" s="35"/>
      <c r="AY65" s="52"/>
      <c r="AZ65" s="102"/>
      <c r="BA65" s="102"/>
      <c r="BB65" s="102"/>
      <c r="BC65" s="24">
        <v>0</v>
      </c>
      <c r="BD65" s="24">
        <v>0</v>
      </c>
      <c r="BE65" s="24"/>
      <c r="BF65" s="175"/>
      <c r="BG65" s="175"/>
      <c r="BH65" s="175"/>
      <c r="BI65" s="24"/>
      <c r="BJ65" s="25"/>
      <c r="BK65" s="25"/>
      <c r="BL65" s="25"/>
      <c r="BM65" s="34"/>
      <c r="BN65" s="35"/>
      <c r="BO65" s="35"/>
      <c r="BP65" s="52"/>
      <c r="BQ65" s="102"/>
      <c r="BR65" s="102"/>
      <c r="BS65" s="102"/>
      <c r="BT65" s="35">
        <v>0</v>
      </c>
      <c r="BU65" s="35">
        <v>0</v>
      </c>
      <c r="BV65" s="35"/>
      <c r="BW65" s="24"/>
      <c r="BX65" s="25"/>
      <c r="BY65" s="25"/>
      <c r="BZ65" s="25"/>
      <c r="CA65" s="34"/>
      <c r="CB65" s="35"/>
      <c r="CC65" s="35"/>
      <c r="CD65" s="52"/>
      <c r="CE65" s="102"/>
      <c r="CF65" s="102"/>
      <c r="CG65" s="102"/>
      <c r="CH65" s="24">
        <v>0</v>
      </c>
      <c r="CI65" s="24">
        <v>0</v>
      </c>
      <c r="CJ65" s="24"/>
      <c r="CK65" s="24"/>
      <c r="CL65" s="25"/>
      <c r="CM65" s="25"/>
      <c r="CN65" s="25"/>
      <c r="CO65" s="34"/>
      <c r="CP65" s="35"/>
      <c r="CQ65" s="35"/>
      <c r="CR65" s="52"/>
      <c r="CS65" s="102"/>
      <c r="CT65" s="102"/>
      <c r="CU65" s="102"/>
      <c r="CV65" s="102"/>
      <c r="CW65" s="143"/>
      <c r="CX65" s="102"/>
      <c r="CY65" s="24"/>
      <c r="CZ65" s="25"/>
      <c r="DA65" s="25"/>
      <c r="DB65" s="25"/>
      <c r="DC65" s="34"/>
      <c r="DD65" s="35"/>
      <c r="DE65" s="35"/>
      <c r="DF65" s="52"/>
      <c r="DG65" s="102"/>
      <c r="DH65" s="102"/>
      <c r="DI65" s="102"/>
      <c r="DJ65" s="102"/>
      <c r="DK65" s="143"/>
      <c r="DL65" s="102"/>
      <c r="DM65" s="24"/>
      <c r="DN65" s="25"/>
      <c r="DO65" s="25"/>
      <c r="DP65" s="25"/>
      <c r="DQ65" s="34"/>
      <c r="DR65" s="35"/>
      <c r="DS65" s="35"/>
      <c r="DT65" s="52"/>
      <c r="DU65" s="102"/>
      <c r="DV65" s="102"/>
      <c r="DW65" s="102"/>
      <c r="DX65" s="102"/>
      <c r="DY65" s="143"/>
      <c r="DZ65" s="102"/>
      <c r="EA65" s="24">
        <v>0</v>
      </c>
      <c r="EB65" s="25"/>
      <c r="EC65" s="25"/>
      <c r="ED65" s="25"/>
      <c r="EE65" s="34"/>
      <c r="EF65" s="35"/>
      <c r="EG65" s="35"/>
      <c r="EH65" s="52"/>
      <c r="EI65" s="102"/>
      <c r="EJ65" s="102"/>
      <c r="EK65" s="102"/>
      <c r="EL65" s="102"/>
      <c r="EM65" s="143"/>
      <c r="EN65" s="139"/>
      <c r="EO65" s="139"/>
      <c r="EP65" s="139"/>
      <c r="EQ65" s="139"/>
      <c r="ER65" s="139"/>
      <c r="ES65" s="139"/>
      <c r="ET65" s="139"/>
      <c r="EU65" s="139"/>
      <c r="EV65" s="139"/>
      <c r="EW65" s="139"/>
      <c r="EX65" s="139"/>
      <c r="EY65" s="139"/>
      <c r="EZ65" s="139"/>
      <c r="FA65" s="139"/>
    </row>
    <row r="66" spans="1:157">
      <c r="A66" s="42"/>
      <c r="B66" s="43"/>
      <c r="C66" s="44"/>
      <c r="D66" s="44"/>
      <c r="E66" s="44"/>
      <c r="P66" s="43"/>
      <c r="Q66" s="44"/>
      <c r="R66" s="44"/>
      <c r="S66" s="44"/>
      <c r="AD66" s="43"/>
      <c r="AE66" s="44"/>
      <c r="AF66" s="44"/>
      <c r="AG66" s="44"/>
      <c r="AR66" s="43"/>
      <c r="AS66" s="44"/>
      <c r="AT66" s="44"/>
      <c r="AU66" s="44"/>
      <c r="BF66" s="176"/>
      <c r="BG66" s="176"/>
      <c r="BH66" s="176"/>
      <c r="BI66" s="43"/>
      <c r="BJ66" s="44"/>
      <c r="BK66" s="44"/>
      <c r="BL66" s="44"/>
      <c r="BW66" s="43"/>
      <c r="BX66" s="44"/>
      <c r="BY66" s="44"/>
      <c r="BZ66" s="44"/>
      <c r="CK66" s="43"/>
      <c r="CL66" s="44"/>
      <c r="CM66" s="44"/>
      <c r="CN66" s="44"/>
      <c r="CY66" s="43"/>
      <c r="CZ66" s="44"/>
      <c r="DA66" s="44"/>
      <c r="DB66" s="44"/>
      <c r="DM66" s="43"/>
      <c r="DN66" s="44"/>
      <c r="DO66" s="44"/>
      <c r="DP66" s="44"/>
      <c r="EA66" s="43"/>
      <c r="EB66" s="44"/>
      <c r="EC66" s="44"/>
      <c r="ED66" s="44"/>
      <c r="EN66" s="1"/>
      <c r="EO66" s="1"/>
      <c r="EP66" s="1"/>
      <c r="EQ66" s="1"/>
      <c r="ER66" s="1"/>
      <c r="ES66" s="1"/>
      <c r="ET66" s="1"/>
      <c r="EU66" s="1"/>
      <c r="EV66" s="1"/>
      <c r="EW66" s="1"/>
      <c r="EX66" s="1"/>
      <c r="EY66" s="1"/>
      <c r="EZ66" s="1"/>
      <c r="FA66" s="1"/>
    </row>
    <row r="67" spans="1:157">
      <c r="A67" s="21"/>
      <c r="B67" s="45"/>
      <c r="C67" s="46"/>
      <c r="D67" s="46"/>
      <c r="E67" s="46"/>
      <c r="F67" s="46"/>
      <c r="G67" s="46"/>
      <c r="H67" s="46"/>
      <c r="I67" s="46"/>
      <c r="J67" s="46"/>
      <c r="K67" s="46"/>
      <c r="L67" s="46"/>
      <c r="M67" s="46"/>
      <c r="N67" s="129"/>
      <c r="O67" s="45"/>
      <c r="P67" s="45"/>
      <c r="Q67" s="46"/>
      <c r="R67" s="46"/>
      <c r="S67" s="46"/>
      <c r="T67" s="46"/>
      <c r="U67" s="46"/>
      <c r="V67" s="46"/>
      <c r="W67" s="46"/>
      <c r="X67" s="46"/>
      <c r="Y67" s="46"/>
      <c r="Z67" s="46"/>
      <c r="AA67" s="46"/>
      <c r="AB67" s="129"/>
      <c r="AC67" s="45"/>
      <c r="AD67" s="45"/>
      <c r="AE67" s="73"/>
      <c r="AF67" s="46"/>
      <c r="AG67" s="46"/>
      <c r="AH67" s="46"/>
      <c r="AI67" s="46"/>
      <c r="AJ67" s="46"/>
      <c r="AK67" s="46"/>
      <c r="AL67" s="46"/>
      <c r="AM67" s="46"/>
      <c r="AN67" s="46"/>
      <c r="AO67" s="46"/>
      <c r="AP67" s="129"/>
      <c r="AQ67" s="45"/>
      <c r="AR67" s="45"/>
      <c r="AS67" s="46"/>
      <c r="AT67" s="46"/>
      <c r="AU67" s="46"/>
      <c r="AV67" s="46"/>
      <c r="AW67" s="46"/>
      <c r="AX67" s="46"/>
      <c r="AY67" s="46"/>
      <c r="AZ67" s="46"/>
      <c r="BA67" s="46"/>
      <c r="BB67" s="46"/>
      <c r="BC67" s="46"/>
      <c r="BD67" s="129"/>
      <c r="BE67" s="45"/>
      <c r="BF67" s="176"/>
      <c r="BG67" s="176"/>
      <c r="BH67" s="176"/>
      <c r="BI67" s="45"/>
      <c r="BJ67" s="46"/>
      <c r="BK67" s="46"/>
      <c r="BL67" s="46"/>
      <c r="BM67" s="46"/>
      <c r="BN67" s="46"/>
      <c r="BO67" s="46"/>
      <c r="BP67" s="46"/>
      <c r="BQ67" s="46"/>
      <c r="BR67" s="46"/>
      <c r="BS67" s="46"/>
      <c r="BT67" s="46"/>
      <c r="BU67" s="129"/>
      <c r="BV67" s="45"/>
      <c r="BW67" s="45"/>
      <c r="BX67" s="46"/>
      <c r="BY67" s="46"/>
      <c r="BZ67" s="46"/>
      <c r="CA67" s="46"/>
      <c r="CB67" s="46"/>
      <c r="CC67" s="46"/>
      <c r="CD67" s="46"/>
      <c r="CE67" s="46"/>
      <c r="CF67" s="46"/>
      <c r="CG67" s="46"/>
      <c r="CH67" s="46"/>
      <c r="CI67" s="129"/>
      <c r="CJ67" s="45"/>
      <c r="CK67" s="45"/>
      <c r="CL67" s="46"/>
      <c r="CM67" s="46"/>
      <c r="CN67" s="46"/>
      <c r="CO67" s="46"/>
      <c r="CP67" s="46"/>
      <c r="CQ67" s="46"/>
      <c r="CR67" s="46"/>
      <c r="CS67" s="46"/>
      <c r="CT67" s="46"/>
      <c r="CU67" s="46"/>
      <c r="CV67" s="46"/>
      <c r="CW67" s="129"/>
      <c r="CX67" s="45"/>
      <c r="CY67" s="45"/>
      <c r="CZ67" s="46"/>
      <c r="DA67" s="46"/>
      <c r="DB67" s="46"/>
      <c r="DC67" s="46"/>
      <c r="DD67" s="46"/>
      <c r="DE67" s="46"/>
      <c r="DF67" s="46"/>
      <c r="DG67" s="46"/>
      <c r="DH67" s="46"/>
      <c r="DI67" s="46"/>
      <c r="DJ67" s="46"/>
      <c r="DK67" s="129"/>
      <c r="DL67" s="45"/>
      <c r="DM67" s="45"/>
      <c r="DN67" s="46"/>
      <c r="DO67" s="46"/>
      <c r="DP67" s="46"/>
      <c r="DQ67" s="46"/>
      <c r="DR67" s="46"/>
      <c r="DS67" s="46"/>
      <c r="DT67" s="46"/>
      <c r="DU67" s="46"/>
      <c r="DV67" s="46"/>
      <c r="DW67" s="46"/>
      <c r="DX67" s="46"/>
      <c r="DY67" s="129"/>
      <c r="DZ67" s="45"/>
      <c r="EA67" s="45"/>
      <c r="EB67" s="46"/>
      <c r="EC67" s="46"/>
      <c r="ED67" s="46"/>
      <c r="EE67" s="46"/>
      <c r="EF67" s="46"/>
      <c r="EG67" s="46"/>
      <c r="EH67" s="46"/>
      <c r="EI67" s="46"/>
      <c r="EJ67" s="46"/>
      <c r="EK67" s="46"/>
      <c r="EL67" s="46"/>
      <c r="EM67" s="129"/>
      <c r="EN67" s="1"/>
      <c r="EO67" s="1"/>
      <c r="EP67" s="1"/>
      <c r="EQ67" s="1"/>
      <c r="ER67" s="1"/>
      <c r="ES67" s="1"/>
      <c r="ET67" s="1"/>
      <c r="EU67" s="1"/>
      <c r="EV67" s="1"/>
      <c r="EW67" s="1"/>
      <c r="EX67" s="1"/>
      <c r="EY67" s="1"/>
      <c r="EZ67" s="1"/>
      <c r="FA67" s="1"/>
    </row>
    <row r="68" spans="1:157" s="49" customFormat="1">
      <c r="A68" s="42"/>
      <c r="B68" s="101" t="s">
        <v>120</v>
      </c>
      <c r="C68" s="44"/>
      <c r="D68" s="44"/>
      <c r="E68" s="44"/>
      <c r="F68" s="18"/>
      <c r="G68" s="18"/>
      <c r="H68" s="18"/>
      <c r="I68" s="18"/>
      <c r="J68" s="18"/>
      <c r="K68" s="18"/>
      <c r="L68" s="18"/>
      <c r="M68" s="18"/>
      <c r="N68" s="120"/>
      <c r="O68" s="18"/>
      <c r="P68" s="42"/>
      <c r="Q68" s="44"/>
      <c r="R68" s="44"/>
      <c r="S68" s="44"/>
      <c r="T68" s="18"/>
      <c r="U68" s="18"/>
      <c r="V68" s="18"/>
      <c r="W68" s="18"/>
      <c r="X68" s="18"/>
      <c r="Y68" s="18"/>
      <c r="Z68" s="18"/>
      <c r="AA68" s="18"/>
      <c r="AB68" s="120"/>
      <c r="AC68" s="18"/>
      <c r="AD68" s="42"/>
      <c r="AE68" s="44"/>
      <c r="AF68" s="44"/>
      <c r="AG68" s="44"/>
      <c r="AH68" s="18"/>
      <c r="AI68" s="18"/>
      <c r="AJ68" s="18"/>
      <c r="AK68" s="18"/>
      <c r="AL68" s="18"/>
      <c r="AM68" s="18"/>
      <c r="AN68" s="18"/>
      <c r="AO68" s="18"/>
      <c r="AP68" s="120"/>
      <c r="AQ68" s="18"/>
      <c r="AR68" s="42"/>
      <c r="AS68" s="44"/>
      <c r="AT68" s="44"/>
      <c r="AU68" s="44"/>
      <c r="AV68" s="18"/>
      <c r="AW68" s="18"/>
      <c r="AX68" s="18"/>
      <c r="AY68" s="18"/>
      <c r="AZ68" s="18"/>
      <c r="BA68" s="18"/>
      <c r="BB68" s="18"/>
      <c r="BC68" s="18"/>
      <c r="BD68" s="120"/>
      <c r="BE68" s="18"/>
      <c r="BF68" s="176"/>
      <c r="BG68" s="176"/>
      <c r="BH68" s="176"/>
      <c r="BI68" s="42"/>
      <c r="BJ68" s="44"/>
      <c r="BK68" s="44"/>
      <c r="BL68" s="44"/>
      <c r="BM68" s="18"/>
      <c r="BN68" s="18"/>
      <c r="BO68" s="18"/>
      <c r="BP68" s="18"/>
      <c r="BQ68" s="18"/>
      <c r="BR68" s="18"/>
      <c r="BS68" s="18"/>
      <c r="BT68" s="18"/>
      <c r="BU68" s="120"/>
      <c r="BV68" s="18"/>
      <c r="BW68" s="42"/>
      <c r="BX68" s="44"/>
      <c r="BY68" s="44"/>
      <c r="BZ68" s="44"/>
      <c r="CA68" s="18"/>
      <c r="CB68" s="18"/>
      <c r="CC68" s="18"/>
      <c r="CD68" s="18"/>
      <c r="CE68" s="18"/>
      <c r="CF68" s="18"/>
      <c r="CG68" s="18"/>
      <c r="CH68" s="18"/>
      <c r="CI68" s="120"/>
      <c r="CJ68" s="18"/>
      <c r="CK68" s="18"/>
      <c r="CL68" s="18"/>
      <c r="CM68" s="18"/>
      <c r="CN68" s="18"/>
      <c r="CO68" s="18"/>
      <c r="CP68" s="18"/>
      <c r="CQ68" s="18"/>
      <c r="CR68" s="18"/>
      <c r="CS68" s="18"/>
      <c r="CT68" s="18"/>
      <c r="CU68" s="18"/>
      <c r="CV68" s="18"/>
      <c r="CW68" s="120"/>
      <c r="CX68" s="18"/>
      <c r="CY68" s="42"/>
      <c r="CZ68" s="44"/>
      <c r="DA68" s="44"/>
      <c r="DB68" s="44"/>
      <c r="DC68" s="18"/>
      <c r="DD68" s="18"/>
      <c r="DE68" s="18"/>
      <c r="DF68" s="18"/>
      <c r="DG68" s="18"/>
      <c r="DH68" s="18"/>
      <c r="DI68" s="18"/>
      <c r="DJ68" s="18"/>
      <c r="DK68" s="120"/>
      <c r="DL68" s="18"/>
      <c r="DM68" s="42"/>
      <c r="DN68" s="44"/>
      <c r="DO68" s="44"/>
      <c r="DP68" s="44"/>
      <c r="DQ68" s="18"/>
      <c r="DR68" s="18"/>
      <c r="DS68" s="31"/>
      <c r="DT68" s="31"/>
      <c r="DU68" s="18"/>
      <c r="DV68" s="18"/>
      <c r="DW68" s="18"/>
      <c r="DX68" s="18"/>
      <c r="DY68" s="120"/>
      <c r="DZ68" s="18"/>
      <c r="EA68" s="42"/>
      <c r="EB68" s="44"/>
      <c r="EC68" s="44"/>
      <c r="ED68" s="44"/>
      <c r="EE68" s="18"/>
      <c r="EF68" s="18"/>
      <c r="EG68" s="31"/>
      <c r="EH68" s="31"/>
      <c r="EI68" s="18"/>
      <c r="EJ68" s="18"/>
      <c r="EK68" s="18"/>
      <c r="EL68" s="18"/>
      <c r="EM68" s="120"/>
      <c r="EN68" s="44"/>
      <c r="EO68" s="44"/>
      <c r="EP68" s="44"/>
      <c r="EQ68" s="18"/>
      <c r="ER68" s="18"/>
      <c r="ES68" s="44"/>
      <c r="ET68" s="44"/>
    </row>
    <row r="69" spans="1:157" s="49" customFormat="1" ht="19.5" customHeight="1">
      <c r="A69" s="42"/>
      <c r="B69" s="101" t="s">
        <v>121</v>
      </c>
      <c r="C69" s="44"/>
      <c r="D69" s="44"/>
      <c r="E69" s="44"/>
      <c r="F69" s="18"/>
      <c r="G69" s="18"/>
      <c r="H69" s="18"/>
      <c r="I69" s="18"/>
      <c r="J69" s="18"/>
      <c r="K69" s="18"/>
      <c r="L69" s="18"/>
      <c r="M69" s="18"/>
      <c r="N69" s="120"/>
      <c r="O69" s="18"/>
      <c r="P69" s="42"/>
      <c r="Q69" s="44"/>
      <c r="R69" s="44"/>
      <c r="S69" s="44"/>
      <c r="T69" s="18"/>
      <c r="U69" s="18"/>
      <c r="V69" s="18"/>
      <c r="W69" s="18"/>
      <c r="X69" s="18"/>
      <c r="Y69" s="18"/>
      <c r="Z69" s="18"/>
      <c r="AA69" s="18"/>
      <c r="AB69" s="120"/>
      <c r="AC69" s="18"/>
      <c r="AD69" s="42"/>
      <c r="AE69" s="44"/>
      <c r="AF69" s="44"/>
      <c r="AG69" s="44"/>
      <c r="AH69" s="18"/>
      <c r="AI69" s="18"/>
      <c r="AJ69" s="18"/>
      <c r="AK69" s="18"/>
      <c r="AL69" s="18"/>
      <c r="AM69" s="18"/>
      <c r="AN69" s="18"/>
      <c r="AO69" s="18"/>
      <c r="AP69" s="120"/>
      <c r="AQ69" s="18"/>
      <c r="AR69" s="42"/>
      <c r="AS69" s="44"/>
      <c r="AT69" s="44"/>
      <c r="AU69" s="44"/>
      <c r="AV69" s="18"/>
      <c r="AW69" s="18"/>
      <c r="AX69" s="18"/>
      <c r="AY69" s="18"/>
      <c r="AZ69" s="18"/>
      <c r="BA69" s="18"/>
      <c r="BB69" s="18"/>
      <c r="BC69" s="18"/>
      <c r="BD69" s="120"/>
      <c r="BE69" s="18"/>
      <c r="BF69" s="176"/>
      <c r="BG69" s="176"/>
      <c r="BH69" s="176"/>
      <c r="BI69" s="42"/>
      <c r="BJ69" s="44"/>
      <c r="BK69" s="44"/>
      <c r="BL69" s="44"/>
      <c r="BM69" s="18"/>
      <c r="BN69" s="18"/>
      <c r="BO69" s="18"/>
      <c r="BP69" s="18"/>
      <c r="BQ69" s="18"/>
      <c r="BR69" s="18"/>
      <c r="BS69" s="18"/>
      <c r="BT69" s="18"/>
      <c r="BU69" s="120"/>
      <c r="BV69" s="18"/>
      <c r="BW69" s="42"/>
      <c r="BX69" s="44"/>
      <c r="BY69" s="44"/>
      <c r="BZ69" s="44"/>
      <c r="CA69" s="18"/>
      <c r="CB69" s="18"/>
      <c r="CC69" s="18"/>
      <c r="CD69" s="18"/>
      <c r="CE69" s="18"/>
      <c r="CF69" s="18"/>
      <c r="CG69" s="18"/>
      <c r="CH69" s="18"/>
      <c r="CI69" s="120"/>
      <c r="CJ69" s="18"/>
      <c r="CK69" s="18"/>
      <c r="CL69" s="18"/>
      <c r="CM69" s="18"/>
      <c r="CN69" s="18"/>
      <c r="CO69" s="18"/>
      <c r="CP69" s="18"/>
      <c r="CQ69" s="18"/>
      <c r="CR69" s="18"/>
      <c r="CS69" s="18"/>
      <c r="CT69" s="18"/>
      <c r="CU69" s="18"/>
      <c r="CV69" s="18"/>
      <c r="CW69" s="120"/>
      <c r="CX69" s="18"/>
      <c r="CY69" s="42"/>
      <c r="CZ69" s="44"/>
      <c r="DA69" s="44"/>
      <c r="DB69" s="44"/>
      <c r="DC69" s="18"/>
      <c r="DD69" s="18"/>
      <c r="DE69" s="18"/>
      <c r="DF69" s="18"/>
      <c r="DG69" s="18"/>
      <c r="DH69" s="18"/>
      <c r="DI69" s="18"/>
      <c r="DJ69" s="18"/>
      <c r="DK69" s="120"/>
      <c r="DL69" s="18"/>
      <c r="DM69" s="42"/>
      <c r="DN69" s="44"/>
      <c r="DO69" s="44"/>
      <c r="DP69" s="44"/>
      <c r="DQ69" s="18"/>
      <c r="DR69" s="18"/>
      <c r="DS69" s="31"/>
      <c r="DT69" s="31"/>
      <c r="DU69" s="18"/>
      <c r="DV69" s="18"/>
      <c r="DW69" s="18"/>
      <c r="DX69" s="18"/>
      <c r="DY69" s="120"/>
      <c r="DZ69" s="18"/>
      <c r="EA69" s="42"/>
      <c r="EB69" s="44"/>
      <c r="EC69" s="44"/>
      <c r="ED69" s="44"/>
      <c r="EE69" s="18"/>
      <c r="EF69" s="18"/>
      <c r="EG69" s="31"/>
      <c r="EH69" s="31"/>
      <c r="EI69" s="18"/>
      <c r="EJ69" s="18"/>
      <c r="EK69" s="18"/>
      <c r="EL69" s="18"/>
      <c r="EM69" s="120"/>
      <c r="EN69" s="44"/>
      <c r="EO69" s="44"/>
      <c r="EP69" s="44"/>
      <c r="EQ69" s="18"/>
      <c r="ER69" s="18"/>
      <c r="ES69" s="44"/>
      <c r="ET69" s="44"/>
    </row>
    <row r="70" spans="1:157">
      <c r="A70" s="21"/>
      <c r="B70" s="45" t="s">
        <v>122</v>
      </c>
      <c r="C70" s="46" t="s">
        <v>122</v>
      </c>
      <c r="D70" s="46" t="s">
        <v>122</v>
      </c>
      <c r="E70" s="46" t="s">
        <v>122</v>
      </c>
      <c r="F70" s="46" t="s">
        <v>122</v>
      </c>
      <c r="G70" s="46" t="s">
        <v>122</v>
      </c>
      <c r="H70" s="46" t="s">
        <v>122</v>
      </c>
      <c r="I70" s="46" t="s">
        <v>122</v>
      </c>
      <c r="J70" s="46" t="s">
        <v>122</v>
      </c>
      <c r="K70" s="46" t="s">
        <v>122</v>
      </c>
      <c r="L70" s="46" t="s">
        <v>122</v>
      </c>
      <c r="M70" s="46"/>
      <c r="N70" s="129"/>
      <c r="O70" s="45"/>
      <c r="P70" s="45"/>
      <c r="Q70" s="46"/>
      <c r="R70" s="46"/>
      <c r="S70" s="46"/>
      <c r="T70" s="46"/>
      <c r="U70" s="46"/>
      <c r="V70" s="46"/>
      <c r="W70" s="46"/>
      <c r="X70" s="46"/>
      <c r="Y70" s="46"/>
      <c r="Z70" s="46"/>
      <c r="AA70" s="46"/>
      <c r="AB70" s="129"/>
      <c r="AC70" s="45"/>
      <c r="AD70" s="45"/>
      <c r="AE70" s="46"/>
      <c r="AF70" s="46"/>
      <c r="AG70" s="46"/>
      <c r="AH70" s="46"/>
      <c r="AI70" s="46"/>
      <c r="AJ70" s="46"/>
      <c r="AK70" s="46"/>
      <c r="AL70" s="46"/>
      <c r="AM70" s="46"/>
      <c r="AN70" s="46"/>
      <c r="AO70" s="46"/>
      <c r="AP70" s="129"/>
      <c r="AQ70" s="45"/>
      <c r="AR70" s="45"/>
      <c r="AS70" s="46"/>
      <c r="AT70" s="46"/>
      <c r="AU70" s="46"/>
      <c r="AV70" s="46"/>
      <c r="AW70" s="46"/>
      <c r="AX70" s="46"/>
      <c r="AY70" s="46"/>
      <c r="AZ70" s="46"/>
      <c r="BA70" s="46"/>
      <c r="BB70" s="46"/>
      <c r="BC70" s="46"/>
      <c r="BD70" s="129"/>
      <c r="BE70" s="45"/>
      <c r="BF70" s="176"/>
      <c r="BG70" s="176"/>
      <c r="BH70" s="176"/>
      <c r="BI70" s="45"/>
      <c r="BJ70" s="46"/>
      <c r="BK70" s="46"/>
      <c r="BL70" s="46"/>
      <c r="BM70" s="46"/>
      <c r="BN70" s="46"/>
      <c r="BO70" s="46"/>
      <c r="BP70" s="46"/>
      <c r="BQ70" s="46"/>
      <c r="BR70" s="46"/>
      <c r="BS70" s="46"/>
      <c r="BT70" s="46"/>
      <c r="BU70" s="129"/>
      <c r="BV70" s="45"/>
      <c r="BW70" s="45"/>
      <c r="BX70" s="46"/>
      <c r="BY70" s="46"/>
      <c r="BZ70" s="46"/>
      <c r="CA70" s="46"/>
      <c r="CB70" s="46"/>
      <c r="CC70" s="46"/>
      <c r="CD70" s="46"/>
      <c r="CE70" s="46"/>
      <c r="CF70" s="46"/>
      <c r="CG70" s="46"/>
      <c r="CH70" s="46"/>
      <c r="CI70" s="129"/>
      <c r="CJ70" s="45"/>
      <c r="CK70" s="45"/>
      <c r="CL70" s="46"/>
      <c r="CM70" s="46"/>
      <c r="CN70" s="46"/>
      <c r="CO70" s="46"/>
      <c r="CP70" s="46"/>
      <c r="CQ70" s="46"/>
      <c r="CR70" s="46"/>
      <c r="CS70" s="46"/>
      <c r="CT70" s="46"/>
      <c r="CU70" s="46"/>
      <c r="CV70" s="46"/>
      <c r="CW70" s="129"/>
      <c r="CX70" s="45"/>
      <c r="CY70" s="45"/>
      <c r="CZ70" s="46"/>
      <c r="DA70" s="46"/>
      <c r="DB70" s="46"/>
      <c r="DC70" s="46"/>
      <c r="DD70" s="46"/>
      <c r="DE70" s="46"/>
      <c r="DF70" s="46"/>
      <c r="DG70" s="46"/>
      <c r="DH70" s="46"/>
      <c r="DI70" s="46"/>
      <c r="DJ70" s="46"/>
      <c r="DK70" s="129"/>
      <c r="DL70" s="45"/>
      <c r="DM70" s="45"/>
      <c r="DN70" s="46"/>
      <c r="DO70" s="46"/>
      <c r="DP70" s="46"/>
      <c r="DQ70" s="46"/>
      <c r="DR70" s="46"/>
      <c r="DS70" s="46"/>
      <c r="DT70" s="46"/>
      <c r="DU70" s="46"/>
      <c r="DV70" s="46"/>
      <c r="DW70" s="46"/>
      <c r="DX70" s="46"/>
      <c r="DY70" s="129"/>
      <c r="DZ70" s="45"/>
      <c r="EA70" s="45"/>
      <c r="EB70" s="46"/>
      <c r="EC70" s="46"/>
      <c r="ED70" s="46"/>
      <c r="EE70" s="46"/>
      <c r="EF70" s="46"/>
      <c r="EG70" s="46"/>
      <c r="EH70" s="46"/>
      <c r="EI70" s="46"/>
      <c r="EJ70" s="46"/>
      <c r="EK70" s="46"/>
      <c r="EL70" s="46"/>
      <c r="EM70" s="129"/>
      <c r="EN70" s="1"/>
      <c r="EO70" s="1"/>
      <c r="EP70" s="1"/>
      <c r="EQ70" s="1"/>
      <c r="ER70" s="1"/>
      <c r="ES70" s="1"/>
      <c r="ET70" s="1"/>
      <c r="EU70" s="1"/>
      <c r="EV70" s="1"/>
      <c r="EW70" s="1"/>
      <c r="EX70" s="1"/>
      <c r="EY70" s="1"/>
      <c r="EZ70" s="1"/>
      <c r="FA70" s="1"/>
    </row>
    <row r="71" spans="1:157">
      <c r="A71" s="21"/>
      <c r="B71" s="45" t="s">
        <v>123</v>
      </c>
      <c r="C71" s="46" t="s">
        <v>123</v>
      </c>
      <c r="D71" s="46" t="s">
        <v>123</v>
      </c>
      <c r="E71" s="46" t="s">
        <v>123</v>
      </c>
      <c r="F71" s="46" t="s">
        <v>123</v>
      </c>
      <c r="G71" s="46" t="s">
        <v>123</v>
      </c>
      <c r="H71" s="46" t="s">
        <v>123</v>
      </c>
      <c r="I71" s="46" t="s">
        <v>123</v>
      </c>
      <c r="J71" s="46" t="s">
        <v>123</v>
      </c>
      <c r="K71" s="46" t="s">
        <v>123</v>
      </c>
      <c r="L71" s="46" t="s">
        <v>123</v>
      </c>
      <c r="M71" s="46"/>
      <c r="N71" s="129"/>
      <c r="O71" s="45"/>
      <c r="P71" s="45"/>
      <c r="Q71" s="46"/>
      <c r="R71" s="46"/>
      <c r="S71" s="46"/>
      <c r="T71" s="46"/>
      <c r="U71" s="46"/>
      <c r="V71" s="46"/>
      <c r="W71" s="46"/>
      <c r="X71" s="46"/>
      <c r="Y71" s="46"/>
      <c r="Z71" s="46"/>
      <c r="AA71" s="46"/>
      <c r="AB71" s="129"/>
      <c r="AC71" s="45"/>
      <c r="AD71" s="45"/>
      <c r="AE71" s="46"/>
      <c r="AF71" s="46"/>
      <c r="AG71" s="46"/>
      <c r="AH71" s="46"/>
      <c r="AI71" s="46"/>
      <c r="AJ71" s="46"/>
      <c r="AK71" s="46"/>
      <c r="AL71" s="46"/>
      <c r="AM71" s="46"/>
      <c r="AN71" s="46"/>
      <c r="AO71" s="46"/>
      <c r="AP71" s="129"/>
      <c r="AQ71" s="45"/>
      <c r="AR71" s="45"/>
      <c r="AS71" s="46"/>
      <c r="AT71" s="46"/>
      <c r="AU71" s="46"/>
      <c r="AV71" s="46"/>
      <c r="AW71" s="46"/>
      <c r="AX71" s="46"/>
      <c r="AY71" s="46"/>
      <c r="AZ71" s="46"/>
      <c r="BA71" s="46"/>
      <c r="BB71" s="46"/>
      <c r="BC71" s="46"/>
      <c r="BD71" s="129"/>
      <c r="BE71" s="45"/>
      <c r="BF71" s="176"/>
      <c r="BG71" s="176"/>
      <c r="BH71" s="176"/>
      <c r="BI71" s="45"/>
      <c r="BJ71" s="46"/>
      <c r="BK71" s="46"/>
      <c r="BL71" s="46"/>
      <c r="BM71" s="46"/>
      <c r="BN71" s="46"/>
      <c r="BO71" s="46"/>
      <c r="BP71" s="46"/>
      <c r="BQ71" s="46"/>
      <c r="BR71" s="46"/>
      <c r="BS71" s="46"/>
      <c r="BT71" s="46"/>
      <c r="BU71" s="129"/>
      <c r="BV71" s="45"/>
      <c r="BW71" s="45"/>
      <c r="BX71" s="46"/>
      <c r="BY71" s="46"/>
      <c r="BZ71" s="46"/>
      <c r="CA71" s="46"/>
      <c r="CB71" s="46"/>
      <c r="CC71" s="46"/>
      <c r="CD71" s="46"/>
      <c r="CE71" s="46"/>
      <c r="CF71" s="46"/>
      <c r="CG71" s="46"/>
      <c r="CH71" s="46"/>
      <c r="CI71" s="129"/>
      <c r="CJ71" s="45"/>
      <c r="CK71" s="45"/>
      <c r="CL71" s="46"/>
      <c r="CM71" s="46"/>
      <c r="CN71" s="46"/>
      <c r="CO71" s="46"/>
      <c r="CP71" s="46"/>
      <c r="CQ71" s="46"/>
      <c r="CR71" s="46"/>
      <c r="CS71" s="46"/>
      <c r="CT71" s="46"/>
      <c r="CU71" s="46"/>
      <c r="CV71" s="46"/>
      <c r="CW71" s="129"/>
      <c r="CX71" s="45"/>
      <c r="CY71" s="45"/>
      <c r="CZ71" s="46"/>
      <c r="DA71" s="46"/>
      <c r="DB71" s="46"/>
      <c r="DC71" s="46"/>
      <c r="DD71" s="46"/>
      <c r="DE71" s="46"/>
      <c r="DF71" s="46"/>
      <c r="DG71" s="46"/>
      <c r="DH71" s="46"/>
      <c r="DI71" s="46"/>
      <c r="DJ71" s="46"/>
      <c r="DK71" s="129"/>
      <c r="DL71" s="45"/>
      <c r="DM71" s="45"/>
      <c r="DN71" s="46"/>
      <c r="DO71" s="46"/>
      <c r="DP71" s="46"/>
      <c r="DQ71" s="46"/>
      <c r="DR71" s="46"/>
      <c r="DS71" s="46"/>
      <c r="DT71" s="46"/>
      <c r="DU71" s="46"/>
      <c r="DV71" s="46"/>
      <c r="DW71" s="46"/>
      <c r="DX71" s="46"/>
      <c r="DY71" s="129"/>
      <c r="DZ71" s="45"/>
      <c r="EA71" s="45"/>
      <c r="EB71" s="46"/>
      <c r="EC71" s="46"/>
      <c r="ED71" s="46"/>
      <c r="EE71" s="46"/>
      <c r="EF71" s="46"/>
      <c r="EG71" s="46"/>
      <c r="EH71" s="46"/>
      <c r="EI71" s="46"/>
      <c r="EJ71" s="46"/>
      <c r="EK71" s="46"/>
      <c r="EL71" s="46"/>
      <c r="EM71" s="129"/>
      <c r="EN71" s="1"/>
      <c r="EO71" s="1"/>
      <c r="EP71" s="1"/>
      <c r="EQ71" s="1"/>
      <c r="ER71" s="1"/>
      <c r="ES71" s="1"/>
      <c r="ET71" s="1"/>
      <c r="EU71" s="1"/>
      <c r="EV71" s="1"/>
      <c r="EW71" s="1"/>
      <c r="EX71" s="1"/>
      <c r="EY71" s="1"/>
      <c r="EZ71" s="1"/>
      <c r="FA71" s="1"/>
    </row>
    <row r="72" spans="1:157">
      <c r="A72" s="21"/>
      <c r="B72" s="45" t="s">
        <v>124</v>
      </c>
      <c r="C72" s="46" t="s">
        <v>124</v>
      </c>
      <c r="D72" s="46" t="s">
        <v>124</v>
      </c>
      <c r="E72" s="46" t="s">
        <v>124</v>
      </c>
      <c r="F72" s="46" t="s">
        <v>124</v>
      </c>
      <c r="G72" s="46" t="s">
        <v>124</v>
      </c>
      <c r="H72" s="46" t="s">
        <v>124</v>
      </c>
      <c r="I72" s="46" t="s">
        <v>124</v>
      </c>
      <c r="J72" s="46" t="s">
        <v>124</v>
      </c>
      <c r="K72" s="46" t="s">
        <v>124</v>
      </c>
      <c r="L72" s="46" t="s">
        <v>124</v>
      </c>
      <c r="M72" s="46"/>
      <c r="N72" s="129"/>
      <c r="O72" s="45"/>
      <c r="P72" s="45"/>
      <c r="Q72" s="46"/>
      <c r="R72" s="46"/>
      <c r="S72" s="46"/>
      <c r="T72" s="46"/>
      <c r="U72" s="46"/>
      <c r="V72" s="46"/>
      <c r="W72" s="46"/>
      <c r="X72" s="46"/>
      <c r="Y72" s="46"/>
      <c r="Z72" s="46"/>
      <c r="AA72" s="46"/>
      <c r="AB72" s="129"/>
      <c r="AC72" s="45"/>
      <c r="AD72" s="45"/>
      <c r="AE72" s="46"/>
      <c r="AF72" s="46"/>
      <c r="AG72" s="46"/>
      <c r="AH72" s="46"/>
      <c r="AI72" s="46"/>
      <c r="AJ72" s="46"/>
      <c r="AK72" s="46"/>
      <c r="AL72" s="46"/>
      <c r="AM72" s="46"/>
      <c r="AN72" s="46"/>
      <c r="AO72" s="46"/>
      <c r="AP72" s="129"/>
      <c r="AQ72" s="45"/>
      <c r="AR72" s="45"/>
      <c r="AS72" s="46"/>
      <c r="AT72" s="46"/>
      <c r="AU72" s="46"/>
      <c r="AV72" s="46"/>
      <c r="AW72" s="46"/>
      <c r="AX72" s="46"/>
      <c r="AY72" s="46"/>
      <c r="AZ72" s="46"/>
      <c r="BA72" s="46"/>
      <c r="BB72" s="46"/>
      <c r="BC72" s="46"/>
      <c r="BD72" s="129"/>
      <c r="BE72" s="45"/>
      <c r="BF72" s="176"/>
      <c r="BG72" s="176"/>
      <c r="BH72" s="176"/>
      <c r="BI72" s="45"/>
      <c r="BJ72" s="46"/>
      <c r="BK72" s="46"/>
      <c r="BL72" s="46"/>
      <c r="BM72" s="46"/>
      <c r="BN72" s="46"/>
      <c r="BO72" s="46"/>
      <c r="BP72" s="46"/>
      <c r="BQ72" s="46"/>
      <c r="BR72" s="46"/>
      <c r="BS72" s="46"/>
      <c r="BT72" s="46"/>
      <c r="BU72" s="129"/>
      <c r="BV72" s="45"/>
      <c r="BW72" s="45"/>
      <c r="BX72" s="46"/>
      <c r="BY72" s="46"/>
      <c r="BZ72" s="46"/>
      <c r="CA72" s="46"/>
      <c r="CB72" s="46"/>
      <c r="CC72" s="46"/>
      <c r="CD72" s="46"/>
      <c r="CE72" s="46"/>
      <c r="CF72" s="46"/>
      <c r="CG72" s="46"/>
      <c r="CH72" s="46"/>
      <c r="CI72" s="129"/>
      <c r="CJ72" s="45"/>
      <c r="CK72" s="45"/>
      <c r="CL72" s="46"/>
      <c r="CM72" s="46"/>
      <c r="CN72" s="46"/>
      <c r="CO72" s="46"/>
      <c r="CP72" s="46"/>
      <c r="CQ72" s="46"/>
      <c r="CR72" s="46"/>
      <c r="CS72" s="46"/>
      <c r="CT72" s="46"/>
      <c r="CU72" s="46"/>
      <c r="CV72" s="46"/>
      <c r="CW72" s="129"/>
      <c r="CX72" s="45"/>
      <c r="CY72" s="45"/>
      <c r="CZ72" s="46"/>
      <c r="DA72" s="46"/>
      <c r="DB72" s="46"/>
      <c r="DC72" s="46"/>
      <c r="DD72" s="46"/>
      <c r="DE72" s="46"/>
      <c r="DF72" s="46"/>
      <c r="DG72" s="46"/>
      <c r="DH72" s="46"/>
      <c r="DI72" s="46"/>
      <c r="DJ72" s="46"/>
      <c r="DK72" s="129"/>
      <c r="DL72" s="45"/>
      <c r="DM72" s="45"/>
      <c r="DN72" s="46"/>
      <c r="DO72" s="46"/>
      <c r="DP72" s="46"/>
      <c r="DQ72" s="46"/>
      <c r="DR72" s="46"/>
      <c r="DS72" s="46"/>
      <c r="DT72" s="46"/>
      <c r="DU72" s="46"/>
      <c r="DV72" s="46"/>
      <c r="DW72" s="46"/>
      <c r="DX72" s="46"/>
      <c r="DY72" s="129"/>
      <c r="DZ72" s="45"/>
      <c r="EA72" s="45"/>
      <c r="EB72" s="46"/>
      <c r="EC72" s="46"/>
      <c r="ED72" s="46"/>
      <c r="EE72" s="46"/>
      <c r="EF72" s="46"/>
      <c r="EG72" s="46"/>
      <c r="EH72" s="46"/>
      <c r="EI72" s="46"/>
      <c r="EJ72" s="46"/>
      <c r="EK72" s="46"/>
      <c r="EL72" s="46"/>
      <c r="EM72" s="129"/>
      <c r="EN72" s="1"/>
      <c r="EO72" s="1"/>
      <c r="EP72" s="1"/>
      <c r="EQ72" s="3"/>
      <c r="ER72" s="3"/>
      <c r="ES72" s="3"/>
      <c r="ET72" s="3"/>
      <c r="EU72" s="3"/>
      <c r="EV72" s="3"/>
      <c r="EW72" s="3"/>
      <c r="EX72" s="1"/>
      <c r="EY72" s="1"/>
      <c r="EZ72" s="1"/>
      <c r="FA72" s="1"/>
    </row>
    <row r="73" spans="1:157">
      <c r="A73" s="21"/>
      <c r="B73" s="45" t="s">
        <v>125</v>
      </c>
      <c r="C73" s="46" t="s">
        <v>125</v>
      </c>
      <c r="D73" s="46" t="s">
        <v>125</v>
      </c>
      <c r="E73" s="46" t="s">
        <v>125</v>
      </c>
      <c r="F73" s="46" t="s">
        <v>125</v>
      </c>
      <c r="G73" s="46" t="s">
        <v>125</v>
      </c>
      <c r="H73" s="46" t="s">
        <v>125</v>
      </c>
      <c r="I73" s="46" t="s">
        <v>125</v>
      </c>
      <c r="J73" s="46" t="s">
        <v>125</v>
      </c>
      <c r="K73" s="46" t="s">
        <v>125</v>
      </c>
      <c r="L73" s="46" t="s">
        <v>125</v>
      </c>
      <c r="M73" s="46"/>
      <c r="N73" s="129"/>
      <c r="O73" s="45"/>
      <c r="P73" s="45"/>
      <c r="Q73" s="46"/>
      <c r="R73" s="46"/>
      <c r="S73" s="46"/>
      <c r="T73" s="46"/>
      <c r="U73" s="46"/>
      <c r="V73" s="46"/>
      <c r="W73" s="46"/>
      <c r="X73" s="46"/>
      <c r="Y73" s="46"/>
      <c r="Z73" s="46"/>
      <c r="AA73" s="46"/>
      <c r="AB73" s="129"/>
      <c r="AC73" s="45"/>
      <c r="AD73" s="45"/>
      <c r="AE73" s="46"/>
      <c r="AF73" s="46"/>
      <c r="AG73" s="46"/>
      <c r="AH73" s="46"/>
      <c r="AI73" s="46"/>
      <c r="AJ73" s="46"/>
      <c r="AK73" s="46"/>
      <c r="AL73" s="46"/>
      <c r="AM73" s="46"/>
      <c r="AN73" s="46"/>
      <c r="AO73" s="46"/>
      <c r="AP73" s="129"/>
      <c r="AQ73" s="45"/>
      <c r="AR73" s="45"/>
      <c r="AS73" s="46"/>
      <c r="AT73" s="46"/>
      <c r="AU73" s="46"/>
      <c r="AV73" s="46"/>
      <c r="AW73" s="46"/>
      <c r="AX73" s="46"/>
      <c r="AY73" s="46"/>
      <c r="AZ73" s="46"/>
      <c r="BA73" s="46"/>
      <c r="BB73" s="46"/>
      <c r="BC73" s="46"/>
      <c r="BD73" s="129"/>
      <c r="BE73" s="45"/>
      <c r="BF73" s="176"/>
      <c r="BG73" s="176"/>
      <c r="BH73" s="176"/>
      <c r="BI73" s="45"/>
      <c r="BJ73" s="46"/>
      <c r="BK73" s="46"/>
      <c r="BL73" s="46"/>
      <c r="BM73" s="46"/>
      <c r="BN73" s="46"/>
      <c r="BO73" s="46"/>
      <c r="BP73" s="46"/>
      <c r="BQ73" s="46"/>
      <c r="BR73" s="46"/>
      <c r="BS73" s="46"/>
      <c r="BT73" s="46"/>
      <c r="BU73" s="129"/>
      <c r="BV73" s="45"/>
      <c r="BW73" s="45"/>
      <c r="BX73" s="46"/>
      <c r="BY73" s="46"/>
      <c r="BZ73" s="46"/>
      <c r="CA73" s="46"/>
      <c r="CB73" s="46"/>
      <c r="CC73" s="46"/>
      <c r="CD73" s="46"/>
      <c r="CE73" s="46"/>
      <c r="CF73" s="46"/>
      <c r="CG73" s="46"/>
      <c r="CH73" s="46"/>
      <c r="CI73" s="129"/>
      <c r="CJ73" s="45"/>
      <c r="CK73" s="45"/>
      <c r="CL73" s="46"/>
      <c r="CM73" s="46"/>
      <c r="CN73" s="46"/>
      <c r="CO73" s="46"/>
      <c r="CP73" s="46"/>
      <c r="CQ73" s="46"/>
      <c r="CR73" s="46"/>
      <c r="CS73" s="46"/>
      <c r="CT73" s="46"/>
      <c r="CU73" s="46"/>
      <c r="CV73" s="46"/>
      <c r="CW73" s="129"/>
      <c r="CX73" s="45"/>
      <c r="CY73" s="45"/>
      <c r="CZ73" s="46"/>
      <c r="DA73" s="46"/>
      <c r="DB73" s="46"/>
      <c r="DC73" s="46"/>
      <c r="DD73" s="46"/>
      <c r="DE73" s="46"/>
      <c r="DF73" s="46"/>
      <c r="DG73" s="46"/>
      <c r="DH73" s="46"/>
      <c r="DI73" s="46"/>
      <c r="DJ73" s="46"/>
      <c r="DK73" s="129"/>
      <c r="DL73" s="45"/>
      <c r="DM73" s="45"/>
      <c r="DN73" s="46"/>
      <c r="DO73" s="46"/>
      <c r="DP73" s="46"/>
      <c r="DQ73" s="46"/>
      <c r="DR73" s="46"/>
      <c r="DS73" s="46"/>
      <c r="DT73" s="46"/>
      <c r="DU73" s="46"/>
      <c r="DV73" s="46"/>
      <c r="DW73" s="46"/>
      <c r="DX73" s="46"/>
      <c r="DY73" s="129"/>
      <c r="DZ73" s="45"/>
      <c r="EA73" s="45"/>
      <c r="EB73" s="46"/>
      <c r="EC73" s="46"/>
      <c r="ED73" s="46"/>
      <c r="EE73" s="46"/>
      <c r="EF73" s="46"/>
      <c r="EG73" s="46"/>
      <c r="EH73" s="46"/>
      <c r="EI73" s="46"/>
      <c r="EJ73" s="46"/>
      <c r="EK73" s="46"/>
      <c r="EL73" s="46"/>
      <c r="EM73" s="129"/>
      <c r="EN73" s="1"/>
      <c r="EO73" s="1"/>
      <c r="EP73" s="1"/>
      <c r="EQ73" s="3"/>
      <c r="ER73" s="3"/>
      <c r="ES73" s="3"/>
      <c r="ET73" s="3"/>
      <c r="EU73" s="3"/>
      <c r="EV73" s="3"/>
      <c r="EW73" s="3"/>
      <c r="EX73" s="1"/>
      <c r="EY73" s="1"/>
      <c r="EZ73" s="1"/>
      <c r="FA73" s="1"/>
    </row>
    <row r="74" spans="1:157">
      <c r="A74" s="21"/>
      <c r="B74" s="45" t="s">
        <v>126</v>
      </c>
      <c r="C74" s="45" t="s">
        <v>126</v>
      </c>
      <c r="D74" s="45" t="s">
        <v>126</v>
      </c>
      <c r="E74" s="45" t="s">
        <v>126</v>
      </c>
      <c r="F74" s="45" t="s">
        <v>126</v>
      </c>
      <c r="G74" s="45" t="s">
        <v>126</v>
      </c>
      <c r="H74" s="45" t="s">
        <v>126</v>
      </c>
      <c r="I74" s="45" t="s">
        <v>126</v>
      </c>
      <c r="J74" s="45" t="s">
        <v>126</v>
      </c>
      <c r="K74" s="45" t="s">
        <v>126</v>
      </c>
      <c r="L74" s="45" t="s">
        <v>126</v>
      </c>
      <c r="M74" s="45"/>
      <c r="N74" s="129"/>
      <c r="O74" s="45"/>
      <c r="P74" s="45"/>
      <c r="Q74" s="45"/>
      <c r="R74" s="45"/>
      <c r="S74" s="45"/>
      <c r="T74" s="45"/>
      <c r="U74" s="45"/>
      <c r="V74" s="45"/>
      <c r="W74" s="45"/>
      <c r="X74" s="45"/>
      <c r="Y74" s="45"/>
      <c r="Z74" s="45"/>
      <c r="AA74" s="45"/>
      <c r="AB74" s="129"/>
      <c r="AC74" s="45"/>
      <c r="AD74" s="45"/>
      <c r="AE74" s="45"/>
      <c r="AF74" s="45"/>
      <c r="AG74" s="45"/>
      <c r="AH74" s="45"/>
      <c r="AI74" s="45"/>
      <c r="AJ74" s="45"/>
      <c r="AK74" s="45"/>
      <c r="AL74" s="45"/>
      <c r="AM74" s="45"/>
      <c r="AN74" s="45"/>
      <c r="AO74" s="45"/>
      <c r="AP74" s="129"/>
      <c r="AQ74" s="45"/>
      <c r="AR74" s="45"/>
      <c r="AS74" s="45"/>
      <c r="AT74" s="45"/>
      <c r="AU74" s="45"/>
      <c r="AV74" s="45"/>
      <c r="AW74" s="45"/>
      <c r="AX74" s="45"/>
      <c r="AY74" s="45"/>
      <c r="AZ74" s="45"/>
      <c r="BA74" s="45"/>
      <c r="BB74" s="45"/>
      <c r="BC74" s="45"/>
      <c r="BD74" s="129"/>
      <c r="BE74" s="45"/>
      <c r="BF74" s="176"/>
      <c r="BG74" s="176"/>
      <c r="BH74" s="176"/>
      <c r="BI74" s="45"/>
      <c r="BJ74" s="45"/>
      <c r="BK74" s="45"/>
      <c r="BL74" s="45"/>
      <c r="BM74" s="45"/>
      <c r="BN74" s="45"/>
      <c r="BO74" s="45"/>
      <c r="BP74" s="45"/>
      <c r="BQ74" s="45"/>
      <c r="BR74" s="45"/>
      <c r="BS74" s="45"/>
      <c r="BT74" s="45"/>
      <c r="BU74" s="129"/>
      <c r="BV74" s="45"/>
      <c r="BW74" s="45"/>
      <c r="BX74" s="45"/>
      <c r="BY74" s="45"/>
      <c r="BZ74" s="45"/>
      <c r="CA74" s="45"/>
      <c r="CB74" s="45"/>
      <c r="CC74" s="45"/>
      <c r="CD74" s="45"/>
      <c r="CE74" s="45"/>
      <c r="CF74" s="45"/>
      <c r="CG74" s="45"/>
      <c r="CH74" s="45"/>
      <c r="CI74" s="129"/>
      <c r="CJ74" s="45"/>
      <c r="CK74" s="45"/>
      <c r="CL74" s="45"/>
      <c r="CM74" s="45"/>
      <c r="CN74" s="45"/>
      <c r="CO74" s="45"/>
      <c r="CP74" s="45"/>
      <c r="CQ74" s="45"/>
      <c r="CR74" s="45"/>
      <c r="CS74" s="45"/>
      <c r="CT74" s="45"/>
      <c r="CU74" s="45"/>
      <c r="CV74" s="45"/>
      <c r="CW74" s="129"/>
      <c r="CX74" s="45"/>
      <c r="CY74" s="45"/>
      <c r="CZ74" s="45"/>
      <c r="DA74" s="45"/>
      <c r="DB74" s="45"/>
      <c r="DC74" s="45"/>
      <c r="DD74" s="45"/>
      <c r="DE74" s="45"/>
      <c r="DF74" s="45"/>
      <c r="DG74" s="45"/>
      <c r="DH74" s="45"/>
      <c r="DI74" s="45"/>
      <c r="DJ74" s="45"/>
      <c r="DK74" s="129"/>
      <c r="DL74" s="45"/>
      <c r="DM74" s="45"/>
      <c r="DN74" s="45"/>
      <c r="DO74" s="45"/>
      <c r="DP74" s="45"/>
      <c r="DQ74" s="45"/>
      <c r="DR74" s="45"/>
      <c r="DS74" s="45"/>
      <c r="DT74" s="45"/>
      <c r="DU74" s="45"/>
      <c r="DV74" s="45"/>
      <c r="DW74" s="45"/>
      <c r="DX74" s="45"/>
      <c r="DY74" s="129"/>
      <c r="DZ74" s="45"/>
      <c r="EA74" s="45"/>
      <c r="EB74" s="45"/>
      <c r="EC74" s="45"/>
      <c r="ED74" s="45"/>
      <c r="EE74" s="45"/>
      <c r="EF74" s="45"/>
      <c r="EG74" s="45"/>
      <c r="EH74" s="45"/>
      <c r="EI74" s="45"/>
      <c r="EJ74" s="45"/>
      <c r="EK74" s="45"/>
      <c r="EL74" s="45"/>
      <c r="EM74" s="129"/>
      <c r="EN74" s="1"/>
      <c r="EO74" s="1"/>
      <c r="EP74" s="1"/>
      <c r="EQ74" s="3"/>
      <c r="ER74" s="3"/>
      <c r="ES74" s="3"/>
      <c r="ET74" s="3"/>
      <c r="EU74" s="3"/>
      <c r="EV74" s="3"/>
      <c r="EW74" s="3"/>
      <c r="EX74" s="1"/>
      <c r="EY74" s="1"/>
      <c r="EZ74" s="1"/>
      <c r="FA74" s="1"/>
    </row>
    <row r="75" spans="1:157">
      <c r="A75" s="21"/>
      <c r="B75" s="29" t="s">
        <v>127</v>
      </c>
      <c r="C75" s="44" t="s">
        <v>128</v>
      </c>
      <c r="D75" s="44" t="s">
        <v>128</v>
      </c>
      <c r="E75" s="44" t="s">
        <v>129</v>
      </c>
      <c r="F75" s="18" t="s">
        <v>130</v>
      </c>
      <c r="G75" s="18" t="s">
        <v>131</v>
      </c>
      <c r="H75" s="18" t="s">
        <v>132</v>
      </c>
      <c r="I75" s="18" t="s">
        <v>133</v>
      </c>
      <c r="J75" s="18" t="s">
        <v>134</v>
      </c>
      <c r="K75" s="18" t="s">
        <v>135</v>
      </c>
      <c r="L75" s="18" t="s">
        <v>136</v>
      </c>
      <c r="P75" s="29"/>
      <c r="Q75" s="44"/>
      <c r="R75" s="44"/>
      <c r="S75" s="44"/>
      <c r="AD75" s="29"/>
      <c r="AE75" s="44"/>
      <c r="AF75" s="44"/>
      <c r="AG75" s="44"/>
      <c r="AR75" s="29"/>
      <c r="AS75" s="44"/>
      <c r="AT75" s="44"/>
      <c r="AU75" s="44"/>
      <c r="BF75" s="176"/>
      <c r="BG75" s="176"/>
      <c r="BH75" s="176"/>
      <c r="BI75" s="29"/>
      <c r="BJ75" s="44"/>
      <c r="BK75" s="44"/>
      <c r="BL75" s="44"/>
      <c r="BW75" s="29"/>
      <c r="BX75" s="44"/>
      <c r="BY75" s="44"/>
      <c r="BZ75" s="44"/>
      <c r="CK75" s="29"/>
      <c r="CL75" s="44"/>
      <c r="CM75" s="44"/>
      <c r="CN75" s="44"/>
      <c r="CY75" s="29"/>
      <c r="CZ75" s="44"/>
      <c r="DA75" s="44"/>
      <c r="DB75" s="44"/>
      <c r="DM75" s="29"/>
      <c r="DN75" s="44"/>
      <c r="DO75" s="44"/>
      <c r="DP75" s="44"/>
      <c r="EA75" s="29"/>
      <c r="EB75" s="44"/>
      <c r="EC75" s="44"/>
      <c r="ED75" s="44"/>
      <c r="EN75" s="1"/>
      <c r="EO75" s="1"/>
      <c r="EP75" s="1"/>
      <c r="EQ75" s="3"/>
      <c r="ER75" s="3"/>
      <c r="ES75" s="3"/>
      <c r="ET75" s="3"/>
      <c r="EU75" s="3"/>
      <c r="EV75" s="3"/>
      <c r="EW75" s="3"/>
      <c r="EX75" s="1"/>
      <c r="EY75" s="1"/>
      <c r="EZ75" s="1"/>
      <c r="FA75" s="1"/>
    </row>
    <row r="76" spans="1:157">
      <c r="A76" s="21"/>
      <c r="B76" s="29"/>
      <c r="C76" s="44"/>
      <c r="D76" s="44"/>
      <c r="E76" s="44"/>
      <c r="P76" s="29"/>
      <c r="Q76" s="44"/>
      <c r="R76" s="44"/>
      <c r="S76" s="44"/>
      <c r="AD76" s="29"/>
      <c r="AE76" s="44"/>
      <c r="AF76" s="44"/>
      <c r="AG76" s="44"/>
      <c r="AR76" s="29"/>
      <c r="AS76" s="44"/>
      <c r="AT76" s="44"/>
      <c r="AU76" s="44"/>
      <c r="BF76" s="176"/>
      <c r="BG76" s="176"/>
      <c r="BH76" s="176"/>
      <c r="BI76" s="29"/>
      <c r="BJ76" s="44"/>
      <c r="BK76" s="44"/>
      <c r="BL76" s="44"/>
      <c r="BW76" s="29"/>
      <c r="BX76" s="44"/>
      <c r="BY76" s="44"/>
      <c r="BZ76" s="44"/>
      <c r="CK76" s="29"/>
      <c r="CL76" s="44"/>
      <c r="CM76" s="44"/>
      <c r="CN76" s="44"/>
      <c r="CY76" s="29"/>
      <c r="CZ76" s="44"/>
      <c r="DA76" s="44"/>
      <c r="DB76" s="44"/>
      <c r="DM76" s="29"/>
      <c r="DN76" s="44"/>
      <c r="DO76" s="44"/>
      <c r="DP76" s="44"/>
      <c r="EA76" s="29"/>
      <c r="EB76" s="44"/>
      <c r="EC76" s="44"/>
      <c r="ED76" s="44"/>
      <c r="EN76" s="1"/>
      <c r="EO76" s="1"/>
      <c r="EP76" s="1"/>
      <c r="EQ76" s="3"/>
      <c r="ER76" s="3"/>
      <c r="ES76" s="3"/>
      <c r="ET76" s="3"/>
      <c r="EU76" s="3"/>
      <c r="EV76" s="3"/>
      <c r="EW76" s="3"/>
      <c r="EX76" s="1"/>
      <c r="EY76" s="1"/>
      <c r="EZ76" s="1"/>
      <c r="FA76" s="1"/>
    </row>
    <row r="77" spans="1:157">
      <c r="A77" s="21"/>
      <c r="B77" s="29"/>
      <c r="C77" s="44"/>
      <c r="D77" s="44"/>
      <c r="E77" s="44"/>
      <c r="P77" s="29"/>
      <c r="Q77" s="44"/>
      <c r="R77" s="44"/>
      <c r="S77" s="44"/>
      <c r="AD77" s="29"/>
      <c r="AE77" s="44"/>
      <c r="AF77" s="44"/>
      <c r="AG77" s="44"/>
      <c r="AR77" s="29"/>
      <c r="AS77" s="44"/>
      <c r="AT77" s="44"/>
      <c r="AU77" s="44"/>
      <c r="BF77" s="176"/>
      <c r="BG77" s="176"/>
      <c r="BH77" s="176"/>
      <c r="BI77" s="29"/>
      <c r="BJ77" s="44"/>
      <c r="BK77" s="44"/>
      <c r="BL77" s="44"/>
      <c r="BW77" s="29"/>
      <c r="BX77" s="44"/>
      <c r="BY77" s="44"/>
      <c r="BZ77" s="44"/>
      <c r="CK77" s="29"/>
      <c r="CL77" s="44"/>
      <c r="CM77" s="44"/>
      <c r="CN77" s="44"/>
      <c r="CY77" s="29"/>
      <c r="CZ77" s="44"/>
      <c r="DA77" s="44"/>
      <c r="DB77" s="44"/>
      <c r="DM77" s="29"/>
      <c r="DN77" s="44"/>
      <c r="DO77" s="44"/>
      <c r="DP77" s="44"/>
      <c r="EA77" s="29"/>
      <c r="EB77" s="44"/>
      <c r="EC77" s="44"/>
      <c r="ED77" s="44"/>
      <c r="EN77" s="1"/>
      <c r="EO77" s="1"/>
      <c r="EP77" s="1"/>
      <c r="EQ77" s="3"/>
      <c r="ER77" s="3"/>
      <c r="ES77" s="3"/>
      <c r="ET77" s="3"/>
      <c r="EU77" s="3"/>
      <c r="EV77" s="3"/>
      <c r="EW77" s="3"/>
      <c r="EX77" s="1"/>
      <c r="EY77" s="1"/>
      <c r="EZ77" s="1"/>
      <c r="FA77" s="1"/>
    </row>
    <row r="78" spans="1:157">
      <c r="A78" s="21"/>
      <c r="B78" s="29"/>
      <c r="C78" s="44"/>
      <c r="D78" s="44"/>
      <c r="E78" s="44"/>
      <c r="P78" s="29"/>
      <c r="Q78" s="44"/>
      <c r="R78" s="44"/>
      <c r="S78" s="44"/>
      <c r="AD78" s="29"/>
      <c r="AE78" s="44"/>
      <c r="AF78" s="44"/>
      <c r="AG78" s="44"/>
      <c r="AR78" s="29"/>
      <c r="AS78" s="44"/>
      <c r="AT78" s="44"/>
      <c r="AU78" s="44"/>
      <c r="BF78" s="176"/>
      <c r="BG78" s="176"/>
      <c r="BH78" s="176"/>
      <c r="BI78" s="29"/>
      <c r="BJ78" s="44"/>
      <c r="BK78" s="44"/>
      <c r="BL78" s="44"/>
      <c r="BW78" s="29"/>
      <c r="BX78" s="44"/>
      <c r="BY78" s="44"/>
      <c r="BZ78" s="44"/>
      <c r="CK78" s="29"/>
      <c r="CL78" s="44"/>
      <c r="CM78" s="44"/>
      <c r="CN78" s="44"/>
      <c r="CY78" s="29"/>
      <c r="CZ78" s="44"/>
      <c r="DA78" s="44"/>
      <c r="DB78" s="44"/>
      <c r="DM78" s="29"/>
      <c r="DN78" s="44"/>
      <c r="DO78" s="44"/>
      <c r="DP78" s="44"/>
      <c r="EA78" s="29"/>
      <c r="EB78" s="44"/>
      <c r="EC78" s="44"/>
      <c r="ED78" s="44"/>
      <c r="EN78" s="1"/>
      <c r="EO78" s="1"/>
      <c r="EP78" s="1"/>
      <c r="EQ78" s="1"/>
      <c r="ER78" s="1"/>
      <c r="ES78" s="1"/>
      <c r="ET78" s="1"/>
      <c r="EU78" s="1"/>
      <c r="EV78" s="1"/>
      <c r="EW78" s="1"/>
      <c r="EX78" s="1"/>
      <c r="EY78" s="1"/>
      <c r="EZ78" s="1"/>
      <c r="FA78" s="1"/>
    </row>
    <row r="79" spans="1:157">
      <c r="A79" s="21"/>
      <c r="B79" s="29"/>
      <c r="C79" s="44"/>
      <c r="D79" s="44"/>
      <c r="E79" s="44"/>
      <c r="P79" s="29"/>
      <c r="Q79" s="44"/>
      <c r="R79" s="44"/>
      <c r="S79" s="44"/>
      <c r="AD79" s="29"/>
      <c r="AE79" s="44"/>
      <c r="AF79" s="44"/>
      <c r="AG79" s="44"/>
      <c r="AR79" s="29"/>
      <c r="AS79" s="44"/>
      <c r="AT79" s="44"/>
      <c r="AU79" s="44"/>
      <c r="BF79" s="176"/>
      <c r="BG79" s="176"/>
      <c r="BH79" s="176"/>
      <c r="BI79" s="29"/>
      <c r="BJ79" s="44"/>
      <c r="BK79" s="44"/>
      <c r="BL79" s="44"/>
      <c r="BW79" s="29"/>
      <c r="BX79" s="44"/>
      <c r="BY79" s="44"/>
      <c r="BZ79" s="44"/>
      <c r="CK79" s="29"/>
      <c r="CL79" s="44"/>
      <c r="CM79" s="44"/>
      <c r="CN79" s="44"/>
      <c r="CY79" s="29"/>
      <c r="CZ79" s="44"/>
      <c r="DA79" s="44"/>
      <c r="DB79" s="44"/>
      <c r="DM79" s="29"/>
      <c r="DN79" s="44"/>
      <c r="DO79" s="44"/>
      <c r="DP79" s="44"/>
      <c r="EA79" s="29"/>
      <c r="EB79" s="44"/>
      <c r="EC79" s="44"/>
      <c r="ED79" s="44"/>
      <c r="EN79" s="1"/>
      <c r="EO79" s="1"/>
      <c r="EP79" s="1"/>
      <c r="EQ79" s="1"/>
      <c r="ER79" s="1"/>
      <c r="ES79" s="1"/>
      <c r="ET79" s="1"/>
      <c r="EU79" s="1"/>
      <c r="EV79" s="1"/>
      <c r="EW79" s="1"/>
      <c r="EX79" s="1"/>
      <c r="EY79" s="1"/>
      <c r="EZ79" s="1"/>
      <c r="FA79" s="1"/>
    </row>
    <row r="80" spans="1:157">
      <c r="A80" s="21"/>
      <c r="B80" s="29"/>
      <c r="C80" s="44"/>
      <c r="D80" s="44"/>
      <c r="E80" s="44"/>
      <c r="P80" s="29"/>
      <c r="Q80" s="44"/>
      <c r="R80" s="44"/>
      <c r="S80" s="44"/>
      <c r="AD80" s="29"/>
      <c r="AE80" s="44"/>
      <c r="AF80" s="44"/>
      <c r="AG80" s="44"/>
      <c r="AR80" s="29"/>
      <c r="AS80" s="44"/>
      <c r="AT80" s="44"/>
      <c r="AU80" s="44"/>
      <c r="BF80" s="176"/>
      <c r="BG80" s="176"/>
      <c r="BH80" s="176"/>
      <c r="BI80" s="29"/>
      <c r="BJ80" s="44"/>
      <c r="BK80" s="44"/>
      <c r="BL80" s="44"/>
      <c r="BW80" s="29"/>
      <c r="BX80" s="44"/>
      <c r="BY80" s="44"/>
      <c r="BZ80" s="44"/>
      <c r="CK80" s="29"/>
      <c r="CL80" s="44"/>
      <c r="CM80" s="44"/>
      <c r="CN80" s="44"/>
      <c r="CY80" s="29"/>
      <c r="CZ80" s="44"/>
      <c r="DA80" s="44"/>
      <c r="DB80" s="44"/>
      <c r="DM80" s="29"/>
      <c r="DN80" s="44"/>
      <c r="DO80" s="44"/>
      <c r="DP80" s="44"/>
      <c r="EA80" s="29"/>
      <c r="EB80" s="44"/>
      <c r="EC80" s="44"/>
      <c r="ED80" s="44"/>
      <c r="EN80" s="1"/>
      <c r="EO80" s="1"/>
      <c r="EP80" s="1"/>
      <c r="EQ80" s="1"/>
      <c r="ER80" s="1"/>
      <c r="ES80" s="1"/>
      <c r="ET80" s="1"/>
      <c r="EU80" s="1"/>
      <c r="EV80" s="1"/>
      <c r="EW80" s="1"/>
      <c r="EX80" s="1"/>
      <c r="EY80" s="1"/>
      <c r="EZ80" s="1"/>
      <c r="FA80" s="1"/>
    </row>
    <row r="81" spans="1:157">
      <c r="A81" s="21"/>
      <c r="B81" s="29"/>
      <c r="C81" s="44"/>
      <c r="D81" s="44"/>
      <c r="E81" s="44"/>
      <c r="P81" s="29"/>
      <c r="Q81" s="44"/>
      <c r="R81" s="44"/>
      <c r="S81" s="44"/>
      <c r="AD81" s="29"/>
      <c r="AE81" s="44"/>
      <c r="AF81" s="44"/>
      <c r="AG81" s="44"/>
      <c r="AR81" s="29"/>
      <c r="AS81" s="44"/>
      <c r="AT81" s="44"/>
      <c r="AU81" s="44"/>
      <c r="BF81" s="176"/>
      <c r="BG81" s="176"/>
      <c r="BH81" s="176"/>
      <c r="BI81" s="29"/>
      <c r="BJ81" s="44"/>
      <c r="BK81" s="44"/>
      <c r="BL81" s="44"/>
      <c r="BW81" s="29"/>
      <c r="BX81" s="44"/>
      <c r="BY81" s="44"/>
      <c r="BZ81" s="44"/>
      <c r="CK81" s="29"/>
      <c r="CL81" s="44"/>
      <c r="CM81" s="44"/>
      <c r="CN81" s="44"/>
      <c r="CY81" s="29"/>
      <c r="CZ81" s="44"/>
      <c r="DA81" s="44"/>
      <c r="DB81" s="44"/>
      <c r="DM81" s="29"/>
      <c r="DN81" s="44"/>
      <c r="DO81" s="44"/>
      <c r="DP81" s="44"/>
      <c r="EA81" s="29"/>
      <c r="EB81" s="44"/>
      <c r="EC81" s="44"/>
      <c r="ED81" s="44"/>
      <c r="EN81" s="1"/>
      <c r="EO81" s="1"/>
      <c r="EP81" s="1"/>
      <c r="EQ81" s="1"/>
      <c r="ER81" s="1"/>
      <c r="ES81" s="1"/>
      <c r="ET81" s="1"/>
      <c r="EU81" s="1"/>
      <c r="EV81" s="1"/>
      <c r="EW81" s="1"/>
      <c r="EX81" s="1"/>
      <c r="EY81" s="1"/>
      <c r="EZ81" s="1"/>
      <c r="FA81" s="1"/>
    </row>
    <row r="82" spans="1:157">
      <c r="A82" s="21"/>
      <c r="B82" s="29"/>
      <c r="C82" s="44"/>
      <c r="D82" s="44"/>
      <c r="E82" s="44"/>
      <c r="P82" s="29"/>
      <c r="Q82" s="44"/>
      <c r="R82" s="44"/>
      <c r="S82" s="44"/>
      <c r="AD82" s="29"/>
      <c r="AE82" s="44"/>
      <c r="AF82" s="44"/>
      <c r="AG82" s="44"/>
      <c r="AR82" s="29"/>
      <c r="AS82" s="44"/>
      <c r="AT82" s="44"/>
      <c r="AU82" s="44"/>
      <c r="BF82" s="176"/>
      <c r="BG82" s="176"/>
      <c r="BH82" s="176"/>
      <c r="BI82" s="29"/>
      <c r="BJ82" s="44"/>
      <c r="BK82" s="44"/>
      <c r="BL82" s="44"/>
      <c r="BW82" s="29"/>
      <c r="BX82" s="44"/>
      <c r="BY82" s="44"/>
      <c r="BZ82" s="44"/>
      <c r="CK82" s="29"/>
      <c r="CL82" s="44"/>
      <c r="CM82" s="44"/>
      <c r="CN82" s="44"/>
      <c r="CY82" s="29"/>
      <c r="CZ82" s="44"/>
      <c r="DA82" s="44"/>
      <c r="DB82" s="44"/>
      <c r="DM82" s="29"/>
      <c r="DN82" s="44"/>
      <c r="DO82" s="44"/>
      <c r="DP82" s="44"/>
      <c r="EA82" s="29"/>
      <c r="EB82" s="44"/>
      <c r="EC82" s="44"/>
      <c r="ED82" s="44"/>
      <c r="EN82" s="1"/>
      <c r="EO82" s="1"/>
      <c r="EP82" s="1"/>
      <c r="EQ82" s="1"/>
      <c r="ER82" s="1"/>
      <c r="ES82" s="1"/>
      <c r="ET82" s="1"/>
      <c r="EU82" s="1"/>
      <c r="EV82" s="1"/>
      <c r="EW82" s="1"/>
      <c r="EX82" s="1"/>
      <c r="EY82" s="1"/>
      <c r="EZ82" s="1"/>
      <c r="FA82" s="1"/>
    </row>
    <row r="83" spans="1:157">
      <c r="A83" s="21"/>
      <c r="B83" s="29"/>
      <c r="C83" s="44"/>
      <c r="D83" s="44"/>
      <c r="E83" s="44"/>
      <c r="P83" s="29"/>
      <c r="Q83" s="44"/>
      <c r="R83" s="44"/>
      <c r="S83" s="44"/>
      <c r="AD83" s="29"/>
      <c r="AE83" s="44"/>
      <c r="AF83" s="44"/>
      <c r="AG83" s="44"/>
      <c r="AR83" s="29"/>
      <c r="AS83" s="44"/>
      <c r="AT83" s="44"/>
      <c r="AU83" s="44"/>
      <c r="BF83" s="176"/>
      <c r="BG83" s="176"/>
      <c r="BH83" s="176"/>
      <c r="BI83" s="29"/>
      <c r="BJ83" s="44"/>
      <c r="BK83" s="44"/>
      <c r="BL83" s="44"/>
      <c r="BW83" s="29"/>
      <c r="BX83" s="44"/>
      <c r="BY83" s="44"/>
      <c r="BZ83" s="44"/>
      <c r="CK83" s="29"/>
      <c r="CL83" s="44"/>
      <c r="CM83" s="44"/>
      <c r="CN83" s="44"/>
      <c r="CY83" s="29"/>
      <c r="CZ83" s="44"/>
      <c r="DA83" s="44"/>
      <c r="DB83" s="44"/>
      <c r="DM83" s="29"/>
      <c r="DN83" s="44"/>
      <c r="DO83" s="44"/>
      <c r="DP83" s="44"/>
      <c r="EA83" s="29"/>
      <c r="EB83" s="44"/>
      <c r="EC83" s="44"/>
      <c r="ED83" s="44"/>
      <c r="EN83" s="1"/>
      <c r="EO83" s="1"/>
      <c r="EP83" s="1"/>
      <c r="EQ83" s="1"/>
      <c r="ER83" s="1"/>
      <c r="ES83" s="1"/>
      <c r="ET83" s="1"/>
      <c r="EU83" s="1"/>
      <c r="EV83" s="1"/>
      <c r="EW83" s="1"/>
      <c r="EX83" s="1"/>
      <c r="EY83" s="1"/>
      <c r="EZ83" s="1"/>
      <c r="FA83" s="1"/>
    </row>
    <row r="84" spans="1:157">
      <c r="A84" s="21"/>
      <c r="B84" s="29"/>
      <c r="C84" s="44"/>
      <c r="D84" s="44"/>
      <c r="E84" s="44"/>
      <c r="P84" s="29"/>
      <c r="Q84" s="44"/>
      <c r="R84" s="44"/>
      <c r="S84" s="44"/>
      <c r="AD84" s="29"/>
      <c r="AE84" s="44"/>
      <c r="AF84" s="44"/>
      <c r="AG84" s="44"/>
      <c r="AR84" s="29"/>
      <c r="AS84" s="44"/>
      <c r="AT84" s="44"/>
      <c r="AU84" s="44"/>
      <c r="BF84" s="176"/>
      <c r="BG84" s="176"/>
      <c r="BH84" s="176"/>
      <c r="BI84" s="29"/>
      <c r="BJ84" s="44"/>
      <c r="BK84" s="44"/>
      <c r="BL84" s="44"/>
      <c r="BW84" s="29"/>
      <c r="BX84" s="44"/>
      <c r="BY84" s="44"/>
      <c r="BZ84" s="44"/>
      <c r="CK84" s="29"/>
      <c r="CL84" s="44"/>
      <c r="CM84" s="44"/>
      <c r="CN84" s="44"/>
      <c r="CY84" s="29"/>
      <c r="CZ84" s="44"/>
      <c r="DA84" s="44"/>
      <c r="DB84" s="44"/>
      <c r="DM84" s="29"/>
      <c r="DN84" s="44"/>
      <c r="DO84" s="44"/>
      <c r="DP84" s="44"/>
      <c r="EA84" s="29"/>
      <c r="EB84" s="44"/>
      <c r="EC84" s="44"/>
      <c r="ED84" s="44"/>
      <c r="EN84" s="1"/>
      <c r="EO84" s="1"/>
      <c r="EP84" s="1"/>
      <c r="EQ84" s="1"/>
      <c r="ER84" s="1"/>
      <c r="ES84" s="1"/>
      <c r="ET84" s="1"/>
      <c r="EU84" s="1"/>
      <c r="EV84" s="1"/>
      <c r="EW84" s="1"/>
      <c r="EX84" s="1"/>
      <c r="EY84" s="1"/>
      <c r="EZ84" s="1"/>
      <c r="FA84" s="1"/>
    </row>
    <row r="85" spans="1:157">
      <c r="A85" s="21"/>
      <c r="B85" s="29"/>
      <c r="C85" s="44"/>
      <c r="D85" s="44"/>
      <c r="E85" s="44"/>
      <c r="P85" s="29"/>
      <c r="Q85" s="44"/>
      <c r="R85" s="44"/>
      <c r="S85" s="44"/>
      <c r="AD85" s="29"/>
      <c r="AE85" s="44"/>
      <c r="AF85" s="44"/>
      <c r="AG85" s="44"/>
      <c r="AR85" s="29"/>
      <c r="AS85" s="44"/>
      <c r="AT85" s="44"/>
      <c r="AU85" s="44"/>
      <c r="BF85" s="176"/>
      <c r="BG85" s="176"/>
      <c r="BH85" s="176"/>
      <c r="BI85" s="29"/>
      <c r="BJ85" s="44"/>
      <c r="BK85" s="44"/>
      <c r="BL85" s="44"/>
      <c r="BW85" s="29"/>
      <c r="BX85" s="44"/>
      <c r="BY85" s="44"/>
      <c r="BZ85" s="44"/>
      <c r="CK85" s="29"/>
      <c r="CL85" s="44"/>
      <c r="CM85" s="44"/>
      <c r="CN85" s="44"/>
      <c r="CY85" s="29"/>
      <c r="CZ85" s="44"/>
      <c r="DA85" s="44"/>
      <c r="DB85" s="44"/>
      <c r="DM85" s="29"/>
      <c r="DN85" s="44"/>
      <c r="DO85" s="44"/>
      <c r="DP85" s="44"/>
      <c r="EA85" s="29"/>
      <c r="EB85" s="44"/>
      <c r="EC85" s="44"/>
      <c r="ED85" s="44"/>
      <c r="EN85" s="1"/>
      <c r="EO85" s="1"/>
      <c r="EP85" s="1"/>
      <c r="EQ85" s="1"/>
      <c r="ER85" s="1"/>
      <c r="ES85" s="1"/>
      <c r="ET85" s="1"/>
      <c r="EU85" s="1"/>
      <c r="EV85" s="1"/>
      <c r="EW85" s="1"/>
      <c r="EX85" s="1"/>
      <c r="EY85" s="1"/>
      <c r="EZ85" s="1"/>
      <c r="FA85" s="1"/>
    </row>
    <row r="86" spans="1:157">
      <c r="A86" s="21"/>
      <c r="B86" s="29"/>
      <c r="C86" s="44"/>
      <c r="D86" s="44"/>
      <c r="E86" s="44"/>
      <c r="P86" s="29"/>
      <c r="Q86" s="44"/>
      <c r="R86" s="44"/>
      <c r="S86" s="44"/>
      <c r="AD86" s="29"/>
      <c r="AE86" s="44"/>
      <c r="AF86" s="44"/>
      <c r="AG86" s="44"/>
      <c r="AR86" s="29"/>
      <c r="AS86" s="44"/>
      <c r="AT86" s="44"/>
      <c r="AU86" s="44"/>
      <c r="BF86" s="176"/>
      <c r="BG86" s="176"/>
      <c r="BH86" s="176"/>
      <c r="BI86" s="29"/>
      <c r="BJ86" s="44"/>
      <c r="BK86" s="44"/>
      <c r="BL86" s="44"/>
      <c r="BW86" s="29"/>
      <c r="BX86" s="44"/>
      <c r="BY86" s="44"/>
      <c r="BZ86" s="44"/>
      <c r="CK86" s="29"/>
      <c r="CL86" s="44"/>
      <c r="CM86" s="44"/>
      <c r="CN86" s="44"/>
      <c r="CY86" s="29"/>
      <c r="CZ86" s="44"/>
      <c r="DA86" s="44"/>
      <c r="DB86" s="44"/>
      <c r="DM86" s="29"/>
      <c r="DN86" s="44"/>
      <c r="DO86" s="44"/>
      <c r="DP86" s="44"/>
      <c r="EA86" s="29"/>
      <c r="EB86" s="44"/>
      <c r="EC86" s="44"/>
      <c r="ED86" s="44"/>
      <c r="EN86" s="1"/>
      <c r="EO86" s="1"/>
      <c r="EP86" s="1"/>
      <c r="EQ86" s="1"/>
      <c r="ER86" s="1"/>
      <c r="ES86" s="1"/>
      <c r="ET86" s="1"/>
      <c r="EU86" s="1"/>
      <c r="EV86" s="1"/>
      <c r="EW86" s="1"/>
      <c r="EX86" s="1"/>
      <c r="EY86" s="1"/>
      <c r="EZ86" s="1"/>
      <c r="FA86" s="1"/>
    </row>
    <row r="87" spans="1:157">
      <c r="A87" s="21"/>
      <c r="B87" s="29"/>
      <c r="C87" s="44"/>
      <c r="D87" s="44"/>
      <c r="E87" s="44"/>
      <c r="P87" s="29"/>
      <c r="Q87" s="44"/>
      <c r="R87" s="44"/>
      <c r="S87" s="44"/>
      <c r="AD87" s="29"/>
      <c r="AE87" s="44"/>
      <c r="AF87" s="44"/>
      <c r="AG87" s="44"/>
      <c r="AR87" s="29"/>
      <c r="AS87" s="44"/>
      <c r="AT87" s="44"/>
      <c r="AU87" s="44"/>
      <c r="BF87" s="176"/>
      <c r="BG87" s="176"/>
      <c r="BH87" s="176"/>
      <c r="BI87" s="29"/>
      <c r="BJ87" s="44"/>
      <c r="BK87" s="44"/>
      <c r="BL87" s="44"/>
      <c r="BW87" s="29"/>
      <c r="BX87" s="44"/>
      <c r="BY87" s="44"/>
      <c r="BZ87" s="44"/>
      <c r="CK87" s="29"/>
      <c r="CL87" s="44"/>
      <c r="CM87" s="44"/>
      <c r="CN87" s="44"/>
      <c r="CY87" s="29"/>
      <c r="CZ87" s="44"/>
      <c r="DA87" s="44"/>
      <c r="DB87" s="44"/>
      <c r="DM87" s="29"/>
      <c r="DN87" s="44"/>
      <c r="DO87" s="44"/>
      <c r="DP87" s="44"/>
      <c r="EA87" s="29"/>
      <c r="EB87" s="44"/>
      <c r="EC87" s="44"/>
      <c r="ED87" s="44"/>
      <c r="EN87" s="1"/>
      <c r="EO87" s="1"/>
      <c r="EP87" s="1"/>
      <c r="EQ87" s="1"/>
      <c r="ER87" s="1"/>
      <c r="ES87" s="1"/>
      <c r="ET87" s="1"/>
      <c r="EU87" s="1"/>
      <c r="EV87" s="1"/>
      <c r="EW87" s="1"/>
      <c r="EX87" s="1"/>
      <c r="EY87" s="1"/>
      <c r="EZ87" s="1"/>
      <c r="FA87" s="1"/>
    </row>
    <row r="88" spans="1:157">
      <c r="A88" s="21"/>
      <c r="B88" s="29"/>
      <c r="C88" s="44"/>
      <c r="D88" s="44"/>
      <c r="E88" s="44"/>
      <c r="P88" s="29"/>
      <c r="Q88" s="44"/>
      <c r="R88" s="44"/>
      <c r="S88" s="44"/>
      <c r="AD88" s="29"/>
      <c r="AE88" s="44"/>
      <c r="AF88" s="44"/>
      <c r="AG88" s="44"/>
      <c r="AR88" s="29"/>
      <c r="AS88" s="44"/>
      <c r="AT88" s="44"/>
      <c r="AU88" s="44"/>
      <c r="BF88" s="176"/>
      <c r="BG88" s="176"/>
      <c r="BH88" s="176"/>
      <c r="BI88" s="29"/>
      <c r="BJ88" s="44"/>
      <c r="BK88" s="44"/>
      <c r="BL88" s="44"/>
      <c r="BW88" s="29"/>
      <c r="BX88" s="44"/>
      <c r="BY88" s="44"/>
      <c r="BZ88" s="44"/>
      <c r="CK88" s="29"/>
      <c r="CL88" s="44"/>
      <c r="CM88" s="44"/>
      <c r="CN88" s="44"/>
      <c r="CY88" s="29"/>
      <c r="CZ88" s="44"/>
      <c r="DA88" s="44"/>
      <c r="DB88" s="44"/>
      <c r="DM88" s="29"/>
      <c r="DN88" s="44"/>
      <c r="DO88" s="44"/>
      <c r="DP88" s="44"/>
      <c r="EA88" s="29"/>
      <c r="EB88" s="44"/>
      <c r="EC88" s="44"/>
      <c r="ED88" s="44"/>
      <c r="EN88" s="1"/>
      <c r="EO88" s="1"/>
      <c r="EP88" s="1"/>
      <c r="EQ88" s="1"/>
      <c r="ER88" s="1"/>
      <c r="ES88" s="1"/>
      <c r="ET88" s="1"/>
      <c r="EU88" s="1"/>
      <c r="EV88" s="1"/>
      <c r="EW88" s="1"/>
      <c r="EX88" s="1"/>
      <c r="EY88" s="1"/>
      <c r="EZ88" s="1"/>
      <c r="FA88" s="1"/>
    </row>
    <row r="89" spans="1:157">
      <c r="A89" s="21"/>
      <c r="B89" s="29"/>
      <c r="C89" s="44"/>
      <c r="D89" s="44"/>
      <c r="E89" s="44"/>
      <c r="P89" s="29"/>
      <c r="Q89" s="44"/>
      <c r="R89" s="44"/>
      <c r="S89" s="44"/>
      <c r="AD89" s="29"/>
      <c r="AE89" s="44"/>
      <c r="AF89" s="44"/>
      <c r="AG89" s="44"/>
      <c r="AR89" s="29"/>
      <c r="AS89" s="44"/>
      <c r="AT89" s="44"/>
      <c r="AU89" s="44"/>
      <c r="BF89" s="176"/>
      <c r="BG89" s="176"/>
      <c r="BH89" s="176"/>
      <c r="BI89" s="29"/>
      <c r="BJ89" s="44"/>
      <c r="BK89" s="44"/>
      <c r="BL89" s="44"/>
      <c r="BW89" s="29"/>
      <c r="BX89" s="44"/>
      <c r="BY89" s="44"/>
      <c r="BZ89" s="44"/>
      <c r="CK89" s="29"/>
      <c r="CL89" s="44"/>
      <c r="CM89" s="44"/>
      <c r="CN89" s="44"/>
      <c r="CY89" s="29"/>
      <c r="CZ89" s="44"/>
      <c r="DA89" s="44"/>
      <c r="DB89" s="44"/>
      <c r="DM89" s="29"/>
      <c r="DN89" s="44"/>
      <c r="DO89" s="44"/>
      <c r="DP89" s="44"/>
      <c r="EA89" s="29"/>
      <c r="EB89" s="44"/>
      <c r="EC89" s="44"/>
      <c r="ED89" s="44"/>
      <c r="EN89" s="1"/>
      <c r="EO89" s="1"/>
      <c r="EP89" s="1"/>
      <c r="EQ89" s="1"/>
      <c r="ER89" s="1"/>
      <c r="ES89" s="1"/>
      <c r="ET89" s="1"/>
      <c r="EU89" s="1"/>
      <c r="EV89" s="1"/>
      <c r="EW89" s="1"/>
      <c r="EX89" s="1"/>
      <c r="EY89" s="1"/>
      <c r="EZ89" s="1"/>
      <c r="FA89" s="1"/>
    </row>
    <row r="90" spans="1:157">
      <c r="A90" s="21"/>
      <c r="B90" s="29"/>
      <c r="C90" s="44"/>
      <c r="D90" s="44"/>
      <c r="E90" s="44"/>
      <c r="P90" s="29"/>
      <c r="Q90" s="44"/>
      <c r="R90" s="44"/>
      <c r="S90" s="44"/>
      <c r="AD90" s="29"/>
      <c r="AE90" s="44"/>
      <c r="AF90" s="44"/>
      <c r="AG90" s="44"/>
      <c r="AR90" s="29"/>
      <c r="AS90" s="44"/>
      <c r="AT90" s="44"/>
      <c r="AU90" s="44"/>
      <c r="BF90" s="176"/>
      <c r="BG90" s="176"/>
      <c r="BH90" s="176"/>
      <c r="BI90" s="29"/>
      <c r="BJ90" s="44"/>
      <c r="BK90" s="44"/>
      <c r="BL90" s="44"/>
      <c r="BW90" s="29"/>
      <c r="BX90" s="44"/>
      <c r="BY90" s="44"/>
      <c r="BZ90" s="44"/>
      <c r="CK90" s="29"/>
      <c r="CL90" s="44"/>
      <c r="CM90" s="44"/>
      <c r="CN90" s="44"/>
      <c r="CY90" s="29"/>
      <c r="CZ90" s="44"/>
      <c r="DA90" s="44"/>
      <c r="DB90" s="44"/>
      <c r="DM90" s="29"/>
      <c r="DN90" s="44"/>
      <c r="DO90" s="44"/>
      <c r="DP90" s="44"/>
      <c r="EA90" s="29"/>
      <c r="EB90" s="44"/>
      <c r="EC90" s="44"/>
      <c r="ED90" s="44"/>
      <c r="EN90" s="1"/>
      <c r="EO90" s="1"/>
      <c r="EP90" s="1"/>
      <c r="EQ90" s="1"/>
      <c r="ER90" s="1"/>
      <c r="ES90" s="1"/>
      <c r="ET90" s="1"/>
      <c r="EU90" s="1"/>
      <c r="EV90" s="1"/>
      <c r="EW90" s="1"/>
      <c r="EX90" s="1"/>
      <c r="EY90" s="1"/>
      <c r="EZ90" s="1"/>
      <c r="FA90" s="1"/>
    </row>
    <row r="91" spans="1:157">
      <c r="BF91" s="176"/>
      <c r="BG91" s="176"/>
      <c r="BH91" s="176"/>
      <c r="EN91" s="1"/>
      <c r="EO91" s="1"/>
      <c r="EP91" s="1"/>
      <c r="EQ91" s="1"/>
      <c r="ER91" s="1"/>
      <c r="ES91" s="1"/>
      <c r="ET91" s="1"/>
      <c r="EU91" s="1"/>
      <c r="EV91" s="1"/>
      <c r="EW91" s="1"/>
      <c r="EX91" s="1"/>
      <c r="EY91" s="1"/>
      <c r="EZ91" s="1"/>
      <c r="FA91" s="1"/>
    </row>
    <row r="92" spans="1:157">
      <c r="EN92" s="1"/>
      <c r="EO92" s="1"/>
      <c r="EP92" s="1"/>
      <c r="EQ92" s="1"/>
      <c r="ER92" s="1"/>
      <c r="ES92" s="1"/>
      <c r="ET92" s="1"/>
      <c r="EU92" s="1"/>
      <c r="EV92" s="1"/>
      <c r="EW92" s="1"/>
      <c r="EX92" s="1"/>
      <c r="EY92" s="1"/>
      <c r="EZ92" s="1"/>
      <c r="FA92" s="1"/>
    </row>
    <row r="93" spans="1:157">
      <c r="EN93" s="1"/>
      <c r="EO93" s="1"/>
      <c r="EP93" s="1"/>
      <c r="EQ93" s="1"/>
      <c r="ER93" s="1"/>
      <c r="ES93" s="1"/>
      <c r="ET93" s="1"/>
      <c r="EU93" s="1"/>
      <c r="EV93" s="1"/>
      <c r="EW93" s="1"/>
      <c r="EX93" s="1"/>
      <c r="EY93" s="1"/>
      <c r="EZ93" s="1"/>
      <c r="FA93" s="1"/>
    </row>
    <row r="94" spans="1:157">
      <c r="EN94" s="1"/>
      <c r="EO94" s="1"/>
      <c r="EP94" s="1"/>
      <c r="EQ94" s="1"/>
      <c r="ER94" s="1"/>
      <c r="ES94" s="1"/>
      <c r="ET94" s="1"/>
      <c r="EU94" s="1"/>
      <c r="EV94" s="1"/>
      <c r="EW94" s="1"/>
      <c r="EX94" s="1"/>
      <c r="EY94" s="1"/>
      <c r="EZ94" s="1"/>
      <c r="FA94" s="1"/>
    </row>
    <row r="95" spans="1:157">
      <c r="EN95" s="1"/>
      <c r="EO95" s="1"/>
      <c r="EP95" s="1"/>
      <c r="EQ95" s="1"/>
      <c r="ER95" s="1"/>
      <c r="ES95" s="1"/>
      <c r="ET95" s="1"/>
      <c r="EU95" s="1"/>
      <c r="EV95" s="1"/>
      <c r="EW95" s="1"/>
      <c r="EX95" s="1"/>
      <c r="EY95" s="1"/>
      <c r="EZ95" s="1"/>
      <c r="FA95" s="1"/>
    </row>
    <row r="96" spans="1:157">
      <c r="EN96" s="1"/>
      <c r="EO96" s="1"/>
      <c r="EP96" s="1"/>
      <c r="EQ96" s="1"/>
      <c r="ER96" s="1"/>
      <c r="ES96" s="1"/>
      <c r="ET96" s="1"/>
      <c r="EU96" s="1"/>
      <c r="EV96" s="1"/>
      <c r="EW96" s="1"/>
      <c r="EX96" s="1"/>
      <c r="EY96" s="1"/>
      <c r="EZ96" s="1"/>
      <c r="FA96" s="1"/>
    </row>
    <row r="97" spans="144:157">
      <c r="EN97" s="1"/>
      <c r="EO97" s="1"/>
      <c r="EP97" s="1"/>
      <c r="EQ97" s="1"/>
      <c r="ER97" s="1"/>
      <c r="ES97" s="1"/>
      <c r="ET97" s="1"/>
      <c r="EU97" s="1"/>
      <c r="EV97" s="1"/>
      <c r="EW97" s="1"/>
      <c r="EX97" s="1"/>
      <c r="EY97" s="1"/>
      <c r="EZ97" s="1"/>
      <c r="FA97" s="1"/>
    </row>
    <row r="98" spans="144:157">
      <c r="EN98" s="1"/>
      <c r="EO98" s="1"/>
      <c r="EP98" s="1"/>
      <c r="EQ98" s="1"/>
      <c r="ER98" s="1"/>
      <c r="ES98" s="1"/>
      <c r="ET98" s="1"/>
      <c r="EU98" s="1"/>
      <c r="EV98" s="1"/>
      <c r="EW98" s="1"/>
      <c r="EX98" s="1"/>
      <c r="EY98" s="1"/>
      <c r="EZ98" s="1"/>
      <c r="FA98" s="1"/>
    </row>
    <row r="99" spans="144:157" ht="12.75" customHeight="1">
      <c r="EN99" s="1"/>
      <c r="EO99" s="1"/>
      <c r="EP99" s="1"/>
      <c r="EQ99" s="1"/>
      <c r="ER99" s="1"/>
      <c r="ES99" s="1"/>
      <c r="ET99" s="1"/>
      <c r="EU99" s="1"/>
      <c r="EV99" s="1"/>
      <c r="EW99" s="1"/>
      <c r="EX99" s="1"/>
      <c r="EY99" s="1"/>
      <c r="EZ99" s="1"/>
      <c r="FA99" s="1"/>
    </row>
    <row r="100" spans="144:157" ht="12.75" customHeight="1">
      <c r="EN100" s="1"/>
      <c r="EO100" s="1"/>
      <c r="EP100" s="1"/>
      <c r="EQ100" s="1"/>
      <c r="ER100" s="1"/>
      <c r="ES100" s="1"/>
      <c r="ET100" s="1"/>
      <c r="EU100" s="1"/>
      <c r="EV100" s="1"/>
      <c r="EW100" s="1"/>
      <c r="EX100" s="1"/>
      <c r="EY100" s="1"/>
      <c r="EZ100" s="1"/>
      <c r="FA100" s="1"/>
    </row>
    <row r="101" spans="144:157" ht="12.75" customHeight="1">
      <c r="EN101" s="1"/>
      <c r="EO101" s="1"/>
      <c r="EP101" s="1"/>
      <c r="EQ101" s="1"/>
      <c r="ER101" s="1"/>
      <c r="ES101" s="1"/>
      <c r="ET101" s="1"/>
      <c r="EU101" s="1"/>
      <c r="EV101" s="1"/>
      <c r="EW101" s="1"/>
      <c r="EX101" s="1"/>
      <c r="EY101" s="1"/>
      <c r="EZ101" s="1"/>
      <c r="FA101" s="1"/>
    </row>
    <row r="102" spans="144:157" ht="12.75" customHeight="1">
      <c r="EN102" s="1"/>
      <c r="EO102" s="1"/>
      <c r="EP102" s="1"/>
      <c r="EQ102" s="1"/>
      <c r="ER102" s="1"/>
      <c r="ES102" s="1"/>
      <c r="ET102" s="1"/>
      <c r="EU102" s="1"/>
      <c r="EV102" s="1"/>
      <c r="EW102" s="1"/>
      <c r="EX102" s="1"/>
      <c r="EY102" s="1"/>
      <c r="EZ102" s="1"/>
      <c r="FA102" s="1"/>
    </row>
    <row r="103" spans="144:157" ht="12.75" customHeight="1">
      <c r="EN103" s="1"/>
      <c r="EO103" s="1"/>
      <c r="EP103" s="1"/>
      <c r="EQ103" s="1"/>
      <c r="ER103" s="1"/>
      <c r="ES103" s="1"/>
      <c r="ET103" s="1"/>
      <c r="EU103" s="1"/>
      <c r="EV103" s="1"/>
      <c r="EW103" s="1"/>
      <c r="EX103" s="1"/>
      <c r="EY103" s="1"/>
      <c r="EZ103" s="1"/>
      <c r="FA103" s="1"/>
    </row>
    <row r="104" spans="144:157">
      <c r="EN104" s="1"/>
      <c r="EO104" s="1"/>
      <c r="EP104" s="1"/>
      <c r="EQ104" s="1"/>
      <c r="ER104" s="1"/>
      <c r="ES104" s="1"/>
      <c r="ET104" s="1"/>
      <c r="EU104" s="1"/>
      <c r="EV104" s="1"/>
      <c r="EW104" s="1"/>
      <c r="EX104" s="1"/>
      <c r="EY104" s="1"/>
      <c r="EZ104" s="1"/>
      <c r="FA104" s="1"/>
    </row>
    <row r="105" spans="144:157" ht="12.75" customHeight="1">
      <c r="EN105" s="1"/>
      <c r="EO105" s="1"/>
      <c r="EP105" s="1"/>
      <c r="EQ105" s="1"/>
      <c r="ER105" s="1"/>
      <c r="ES105" s="1"/>
      <c r="ET105" s="1"/>
      <c r="EU105" s="1"/>
      <c r="EV105" s="1"/>
      <c r="EW105" s="1"/>
      <c r="EX105" s="1"/>
      <c r="EY105" s="1"/>
      <c r="EZ105" s="1"/>
      <c r="FA105" s="1"/>
    </row>
    <row r="106" spans="144:157" ht="12.75" customHeight="1">
      <c r="EN106" s="1"/>
      <c r="EO106" s="1"/>
      <c r="EP106" s="1"/>
      <c r="EQ106" s="1"/>
      <c r="ER106" s="1"/>
      <c r="ES106" s="1"/>
      <c r="ET106" s="1"/>
      <c r="EU106" s="1"/>
      <c r="EV106" s="1"/>
      <c r="EW106" s="1"/>
      <c r="EX106" s="1"/>
      <c r="EY106" s="1"/>
      <c r="EZ106" s="1"/>
      <c r="FA106" s="1"/>
    </row>
    <row r="107" spans="144:157" ht="12.75" customHeight="1">
      <c r="EN107" s="1"/>
      <c r="EO107" s="1"/>
      <c r="EP107" s="1"/>
      <c r="EQ107" s="1"/>
      <c r="ER107" s="1"/>
      <c r="ES107" s="1"/>
      <c r="ET107" s="1"/>
      <c r="EU107" s="1"/>
      <c r="EV107" s="1"/>
      <c r="EW107" s="1"/>
      <c r="EX107" s="1"/>
      <c r="EY107" s="1"/>
      <c r="EZ107" s="1"/>
      <c r="FA107" s="1"/>
    </row>
    <row r="108" spans="144:157" ht="12.75" customHeight="1">
      <c r="EN108" s="1"/>
      <c r="EO108" s="1"/>
      <c r="EP108" s="1"/>
      <c r="EQ108" s="1"/>
      <c r="ER108" s="1"/>
      <c r="ES108" s="1"/>
      <c r="ET108" s="1"/>
      <c r="EU108" s="1"/>
      <c r="EV108" s="1"/>
      <c r="EW108" s="1"/>
      <c r="EX108" s="1"/>
      <c r="EY108" s="1"/>
      <c r="EZ108" s="1"/>
      <c r="FA108" s="1"/>
    </row>
    <row r="109" spans="144:157" ht="12.75" customHeight="1">
      <c r="EN109" s="1"/>
      <c r="EO109" s="1"/>
      <c r="EP109" s="1"/>
      <c r="EQ109" s="1"/>
      <c r="ER109" s="1"/>
      <c r="ES109" s="1"/>
      <c r="ET109" s="1"/>
      <c r="EU109" s="1"/>
      <c r="EV109" s="1"/>
      <c r="EW109" s="1"/>
      <c r="EX109" s="1"/>
      <c r="EY109" s="1"/>
      <c r="EZ109" s="1"/>
      <c r="FA109" s="1"/>
    </row>
    <row r="110" spans="144:157" ht="12.75" customHeight="1">
      <c r="EN110" s="1"/>
      <c r="EO110" s="1"/>
      <c r="EP110" s="1"/>
      <c r="EQ110" s="1"/>
      <c r="ER110" s="1"/>
      <c r="ES110" s="1"/>
      <c r="ET110" s="1"/>
      <c r="EU110" s="1"/>
      <c r="EV110" s="1"/>
      <c r="EW110" s="1"/>
      <c r="EX110" s="1"/>
      <c r="EY110" s="1"/>
      <c r="EZ110" s="1"/>
      <c r="FA110" s="1"/>
    </row>
    <row r="111" spans="144:157" ht="12.75" customHeight="1">
      <c r="EN111" s="1"/>
      <c r="EO111" s="1"/>
      <c r="EP111" s="1"/>
      <c r="EQ111" s="1"/>
      <c r="ER111" s="1"/>
      <c r="ES111" s="1"/>
      <c r="ET111" s="1"/>
      <c r="EU111" s="1"/>
      <c r="EV111" s="1"/>
      <c r="EW111" s="1"/>
      <c r="EX111" s="1"/>
      <c r="EY111" s="1"/>
      <c r="EZ111" s="1"/>
      <c r="FA111" s="1"/>
    </row>
    <row r="112" spans="144:157" ht="12.75" customHeight="1">
      <c r="EN112" s="1"/>
      <c r="EO112" s="1"/>
      <c r="EP112" s="1"/>
      <c r="EQ112" s="1"/>
      <c r="ER112" s="1"/>
      <c r="ES112" s="1"/>
      <c r="ET112" s="1"/>
      <c r="EU112" s="1"/>
      <c r="EV112" s="1"/>
      <c r="EW112" s="1"/>
      <c r="EX112" s="1"/>
      <c r="EY112" s="1"/>
      <c r="EZ112" s="1"/>
      <c r="FA112" s="1"/>
    </row>
    <row r="113" spans="144:157" ht="12.75" customHeight="1">
      <c r="EN113" s="1"/>
      <c r="EO113" s="1"/>
      <c r="EP113" s="1"/>
      <c r="EQ113" s="1"/>
      <c r="ER113" s="1"/>
      <c r="ES113" s="1"/>
      <c r="ET113" s="1"/>
      <c r="EU113" s="1"/>
      <c r="EV113" s="1"/>
      <c r="EW113" s="1"/>
      <c r="EX113" s="1"/>
      <c r="EY113" s="1"/>
      <c r="EZ113" s="1"/>
      <c r="FA113" s="1"/>
    </row>
    <row r="114" spans="144:157">
      <c r="EN114" s="1"/>
      <c r="EO114" s="1"/>
      <c r="EP114" s="1"/>
      <c r="EQ114" s="2"/>
      <c r="ER114" s="2"/>
      <c r="ES114" s="2"/>
      <c r="ET114" s="2"/>
      <c r="EU114" s="2"/>
      <c r="EV114" s="2"/>
      <c r="EW114" s="2"/>
      <c r="EX114" s="2"/>
      <c r="EY114" s="2"/>
      <c r="EZ114" s="2"/>
      <c r="FA114" s="2"/>
    </row>
    <row r="115" spans="144:157">
      <c r="EN115" s="1"/>
      <c r="EO115" s="1"/>
      <c r="EP115" s="1"/>
      <c r="EQ115" s="2"/>
      <c r="ER115" s="2"/>
      <c r="ES115" s="2"/>
      <c r="ET115" s="2"/>
      <c r="EU115" s="2"/>
      <c r="EV115" s="2"/>
      <c r="EW115" s="2"/>
      <c r="EX115" s="2"/>
      <c r="EY115" s="2"/>
      <c r="EZ115" s="2"/>
      <c r="FA115" s="2"/>
    </row>
    <row r="116" spans="144:157">
      <c r="EN116" s="1"/>
      <c r="EO116" s="1"/>
      <c r="EP116" s="1"/>
      <c r="EQ116" s="2"/>
      <c r="ER116" s="2"/>
      <c r="ES116" s="2"/>
      <c r="ET116" s="2"/>
      <c r="EU116" s="2"/>
      <c r="EV116" s="2"/>
      <c r="EW116" s="2"/>
      <c r="EX116" s="2"/>
      <c r="EY116" s="2"/>
      <c r="EZ116" s="2"/>
      <c r="FA116" s="2"/>
    </row>
    <row r="117" spans="144:157">
      <c r="EN117" s="1"/>
      <c r="EO117" s="1"/>
      <c r="EP117" s="1"/>
      <c r="EQ117" s="2"/>
      <c r="ER117" s="2"/>
      <c r="ES117" s="2"/>
      <c r="ET117" s="2"/>
      <c r="EU117" s="2"/>
      <c r="EV117" s="2"/>
      <c r="EW117" s="2"/>
      <c r="EX117" s="2"/>
      <c r="EY117" s="2"/>
      <c r="EZ117" s="2"/>
      <c r="FA117" s="2"/>
    </row>
    <row r="118" spans="144:157">
      <c r="EN118" s="1"/>
      <c r="EO118" s="1"/>
      <c r="EP118" s="1"/>
      <c r="EQ118" s="2"/>
      <c r="ER118" s="2"/>
      <c r="ES118" s="2"/>
      <c r="ET118" s="2"/>
      <c r="EU118" s="2"/>
      <c r="EV118" s="2"/>
      <c r="EW118" s="2"/>
      <c r="EX118" s="2"/>
      <c r="EY118" s="2"/>
      <c r="EZ118" s="2"/>
      <c r="FA118" s="2"/>
    </row>
    <row r="119" spans="144:157">
      <c r="EN119" s="1"/>
      <c r="EO119" s="1"/>
      <c r="EP119" s="1"/>
      <c r="EQ119" s="2"/>
      <c r="ER119" s="2"/>
      <c r="ES119" s="2"/>
      <c r="ET119" s="2"/>
      <c r="EU119" s="2"/>
      <c r="EV119" s="2"/>
      <c r="EW119" s="2"/>
      <c r="EX119" s="2"/>
      <c r="EY119" s="2"/>
      <c r="EZ119" s="2"/>
      <c r="FA119" s="2"/>
    </row>
    <row r="120" spans="144:157">
      <c r="EN120" s="1"/>
      <c r="EO120" s="1"/>
      <c r="EP120" s="1"/>
      <c r="EQ120" s="2"/>
      <c r="ER120" s="2"/>
      <c r="ES120" s="2"/>
      <c r="ET120" s="2"/>
      <c r="EU120" s="2"/>
      <c r="EV120" s="2"/>
      <c r="EW120" s="2"/>
      <c r="EX120" s="2"/>
      <c r="EY120" s="2"/>
      <c r="EZ120" s="2"/>
      <c r="FA120" s="2"/>
    </row>
    <row r="121" spans="144:157">
      <c r="EN121" s="1"/>
      <c r="EO121" s="1"/>
      <c r="EP121" s="1"/>
      <c r="EQ121" s="2"/>
      <c r="ER121" s="2"/>
      <c r="ES121" s="2"/>
      <c r="ET121" s="2"/>
      <c r="EU121" s="2"/>
      <c r="EV121" s="2"/>
      <c r="EW121" s="2"/>
      <c r="EX121" s="2"/>
      <c r="EY121" s="2"/>
      <c r="EZ121" s="2"/>
      <c r="FA121" s="2"/>
    </row>
    <row r="122" spans="144:157">
      <c r="EN122" s="1"/>
      <c r="EO122" s="1"/>
      <c r="EP122" s="1"/>
      <c r="EQ122" s="2"/>
      <c r="ER122" s="2"/>
      <c r="ES122" s="2"/>
      <c r="ET122" s="2"/>
      <c r="EU122" s="2"/>
      <c r="EV122" s="2"/>
      <c r="EW122" s="2"/>
      <c r="EX122" s="2"/>
      <c r="EY122" s="2"/>
      <c r="EZ122" s="2"/>
      <c r="FA122" s="2"/>
    </row>
    <row r="123" spans="144:157">
      <c r="EN123" s="1"/>
      <c r="EO123" s="1"/>
      <c r="EP123" s="1"/>
      <c r="EQ123" s="2"/>
      <c r="ER123" s="2"/>
      <c r="ES123" s="2"/>
      <c r="ET123" s="2"/>
      <c r="EU123" s="2"/>
      <c r="EV123" s="2"/>
      <c r="EW123" s="2"/>
      <c r="EX123" s="2"/>
      <c r="EY123" s="2"/>
      <c r="EZ123" s="2"/>
      <c r="FA123" s="2"/>
    </row>
    <row r="124" spans="144:157">
      <c r="EN124" s="1"/>
      <c r="EO124" s="1"/>
      <c r="EP124" s="1"/>
      <c r="EQ124" s="2"/>
      <c r="ER124" s="2"/>
      <c r="ES124" s="2"/>
      <c r="ET124" s="2"/>
      <c r="EU124" s="2"/>
      <c r="EV124" s="2"/>
      <c r="EW124" s="2"/>
      <c r="EX124" s="2"/>
      <c r="EY124" s="2"/>
      <c r="EZ124" s="2"/>
      <c r="FA124" s="2"/>
    </row>
    <row r="125" spans="144:157">
      <c r="EN125" s="1"/>
      <c r="EO125" s="1"/>
      <c r="EP125" s="1"/>
      <c r="EQ125" s="2"/>
      <c r="ER125" s="2"/>
      <c r="ES125" s="2"/>
      <c r="ET125" s="2"/>
      <c r="EU125" s="2"/>
      <c r="EV125" s="2"/>
      <c r="EW125" s="2"/>
      <c r="EX125" s="2"/>
      <c r="EY125" s="2"/>
      <c r="EZ125" s="2"/>
      <c r="FA125" s="2"/>
    </row>
    <row r="126" spans="144:157">
      <c r="EN126" s="1"/>
      <c r="EO126" s="1"/>
      <c r="EP126" s="1"/>
      <c r="EQ126" s="2"/>
      <c r="ER126" s="2"/>
      <c r="ES126" s="2"/>
      <c r="ET126" s="2"/>
      <c r="EU126" s="2"/>
      <c r="EV126" s="2"/>
      <c r="EW126" s="2"/>
      <c r="EX126" s="2"/>
      <c r="EY126" s="2"/>
      <c r="EZ126" s="2"/>
      <c r="FA126" s="2"/>
    </row>
    <row r="127" spans="144:157">
      <c r="EN127" s="1"/>
      <c r="EO127" s="1"/>
      <c r="EP127" s="1"/>
      <c r="EQ127" s="2"/>
      <c r="ER127" s="2"/>
      <c r="ES127" s="2"/>
      <c r="ET127" s="2"/>
      <c r="EU127" s="2"/>
      <c r="EV127" s="2"/>
      <c r="EW127" s="2"/>
      <c r="EX127" s="2"/>
      <c r="EY127" s="2"/>
      <c r="EZ127" s="2"/>
      <c r="FA127" s="2"/>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colBreaks count="1" manualBreakCount="1">
    <brk id="15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L91"/>
  <sheetViews>
    <sheetView zoomScale="85" zoomScaleNormal="85" workbookViewId="0">
      <pane xSplit="1" topLeftCell="BD1" activePane="topRight" state="frozen"/>
      <selection pane="topRight" activeCell="BI1" sqref="BI1"/>
    </sheetView>
  </sheetViews>
  <sheetFormatPr defaultColWidth="6.7109375" defaultRowHeight="12.75" customHeight="1"/>
  <cols>
    <col min="1" max="1" width="15.28515625" style="11" customWidth="1"/>
    <col min="2" max="2" width="9.42578125" style="11" bestFit="1" customWidth="1"/>
    <col min="3" max="16" width="9.42578125" style="11" customWidth="1"/>
    <col min="17" max="23" width="9.28515625" style="11" customWidth="1"/>
    <col min="24" max="32" width="9.42578125" style="11" customWidth="1"/>
    <col min="33" max="40" width="9.28515625" style="11" customWidth="1"/>
    <col min="41" max="46" width="9.42578125" style="11" customWidth="1"/>
    <col min="47" max="54" width="9.28515625" style="11" customWidth="1"/>
    <col min="55" max="60" width="9.42578125" style="11" customWidth="1"/>
    <col min="61" max="68" width="9.28515625" style="11" customWidth="1"/>
    <col min="69" max="74" width="9.42578125" style="11" customWidth="1"/>
    <col min="75" max="82" width="9.28515625" style="11" customWidth="1"/>
    <col min="83" max="88" width="9.42578125" style="11" customWidth="1"/>
    <col min="89" max="96" width="9.28515625" style="11" customWidth="1"/>
    <col min="97" max="102" width="9.42578125" style="11" customWidth="1"/>
    <col min="103" max="110" width="9.28515625" style="11" customWidth="1"/>
    <col min="111" max="115" width="9.42578125" style="11" customWidth="1"/>
    <col min="116" max="136" width="8.7109375" style="10" customWidth="1"/>
    <col min="137" max="141" width="8.42578125" style="10" customWidth="1"/>
    <col min="142" max="142" width="8" style="10" bestFit="1" customWidth="1"/>
    <col min="143" max="16384" width="6.7109375" style="10"/>
  </cols>
  <sheetData>
    <row r="1" spans="1:142" s="91" customFormat="1">
      <c r="A1" s="53"/>
      <c r="B1" s="7" t="s">
        <v>95</v>
      </c>
      <c r="C1" s="6"/>
      <c r="D1" s="6"/>
      <c r="E1" s="6"/>
      <c r="F1" s="6"/>
      <c r="G1" s="6"/>
      <c r="H1" s="6"/>
      <c r="I1" s="6"/>
      <c r="J1" s="6"/>
      <c r="K1" s="6"/>
      <c r="L1" s="6"/>
      <c r="M1" s="6"/>
      <c r="N1" s="6"/>
      <c r="O1" s="6"/>
      <c r="P1" s="7" t="s">
        <v>14</v>
      </c>
      <c r="Q1" s="6"/>
      <c r="R1" s="6"/>
      <c r="S1" s="6"/>
      <c r="T1" s="6"/>
      <c r="U1" s="6"/>
      <c r="V1" s="6"/>
      <c r="W1" s="6"/>
      <c r="X1" s="6"/>
      <c r="Y1" s="6"/>
      <c r="Z1" s="6"/>
      <c r="AA1" s="6"/>
      <c r="AB1" s="6"/>
      <c r="AC1" s="6"/>
      <c r="AD1" s="163" t="s">
        <v>96</v>
      </c>
      <c r="AE1" s="163" t="s">
        <v>97</v>
      </c>
      <c r="AF1" s="163" t="s">
        <v>98</v>
      </c>
      <c r="AG1" s="6" t="s">
        <v>99</v>
      </c>
      <c r="AH1" s="6"/>
      <c r="AI1" s="6"/>
      <c r="AJ1" s="6"/>
      <c r="AK1" s="6"/>
      <c r="AL1" s="6"/>
      <c r="AM1" s="6"/>
      <c r="AN1" s="6"/>
      <c r="AO1" s="6"/>
      <c r="AP1" s="6"/>
      <c r="AQ1" s="6"/>
      <c r="AR1" s="6"/>
      <c r="AS1" s="6"/>
      <c r="AT1" s="6"/>
      <c r="AU1" s="7" t="s">
        <v>100</v>
      </c>
      <c r="AV1" s="6"/>
      <c r="AW1" s="6"/>
      <c r="AX1" s="6"/>
      <c r="AY1" s="6"/>
      <c r="AZ1" s="6"/>
      <c r="BA1" s="6"/>
      <c r="BB1" s="6"/>
      <c r="BC1" s="6"/>
      <c r="BD1" s="6"/>
      <c r="BE1" s="6"/>
      <c r="BF1" s="6"/>
      <c r="BG1" s="6"/>
      <c r="BH1" s="6"/>
      <c r="BI1" s="7" t="s">
        <v>137</v>
      </c>
      <c r="BJ1" s="6"/>
      <c r="BK1" s="6"/>
      <c r="BL1" s="6"/>
      <c r="BM1" s="6"/>
      <c r="BN1" s="6"/>
      <c r="BO1" s="6"/>
      <c r="BP1" s="6"/>
      <c r="BQ1" s="6"/>
      <c r="BR1" s="6"/>
      <c r="BS1" s="6"/>
      <c r="BT1" s="6"/>
      <c r="BU1" s="6"/>
      <c r="BV1" s="6"/>
      <c r="BW1" s="7" t="s">
        <v>102</v>
      </c>
      <c r="BX1" s="6"/>
      <c r="BY1" s="6"/>
      <c r="BZ1" s="6"/>
      <c r="CA1" s="6"/>
      <c r="CB1" s="6"/>
      <c r="CC1" s="6"/>
      <c r="CD1" s="6"/>
      <c r="CE1" s="6"/>
      <c r="CF1" s="6"/>
      <c r="CG1" s="6"/>
      <c r="CH1" s="6"/>
      <c r="CI1" s="6"/>
      <c r="CJ1" s="6"/>
      <c r="CK1" s="7" t="s">
        <v>138</v>
      </c>
      <c r="CL1" s="6"/>
      <c r="CM1" s="6"/>
      <c r="CN1" s="6"/>
      <c r="CO1" s="6"/>
      <c r="CP1" s="6"/>
      <c r="CQ1" s="6"/>
      <c r="CR1" s="6"/>
      <c r="CS1" s="6"/>
      <c r="CT1" s="6"/>
      <c r="CU1" s="6"/>
      <c r="CV1" s="6"/>
      <c r="CW1" s="6"/>
      <c r="CX1" s="6"/>
      <c r="CY1" s="7" t="s">
        <v>104</v>
      </c>
      <c r="CZ1" s="6"/>
      <c r="DA1" s="6"/>
      <c r="DB1" s="6"/>
      <c r="DC1" s="6"/>
      <c r="DD1" s="6"/>
      <c r="DE1" s="6"/>
      <c r="DF1" s="6"/>
      <c r="DG1" s="6"/>
      <c r="DH1" s="6"/>
      <c r="DI1" s="6"/>
      <c r="DJ1" s="6"/>
      <c r="DK1" s="6"/>
      <c r="DL1" s="74" t="s">
        <v>139</v>
      </c>
      <c r="DM1" s="75"/>
      <c r="DN1" s="75"/>
      <c r="DO1" s="75"/>
      <c r="DP1" s="75"/>
      <c r="DQ1" s="75"/>
      <c r="DR1" s="75"/>
      <c r="DS1" s="75"/>
      <c r="DT1" s="75"/>
      <c r="DU1" s="75"/>
      <c r="DV1" s="75"/>
      <c r="DW1" s="75"/>
      <c r="DX1" s="75"/>
      <c r="DY1" s="74" t="s">
        <v>140</v>
      </c>
      <c r="DZ1" s="75"/>
      <c r="EA1" s="75"/>
      <c r="EB1" s="75"/>
      <c r="EC1" s="75"/>
      <c r="ED1" s="75"/>
      <c r="EE1" s="75"/>
      <c r="EF1" s="75"/>
      <c r="EG1" s="75"/>
      <c r="EH1" s="75"/>
      <c r="EI1" s="75"/>
      <c r="EJ1" s="116"/>
      <c r="EK1" s="116"/>
      <c r="EL1" s="116"/>
    </row>
    <row r="2" spans="1:142">
      <c r="A2" s="54"/>
      <c r="B2" s="9" t="s">
        <v>105</v>
      </c>
      <c r="C2" s="8" t="s">
        <v>106</v>
      </c>
      <c r="D2" s="8" t="s">
        <v>107</v>
      </c>
      <c r="E2" s="8" t="s">
        <v>108</v>
      </c>
      <c r="F2" s="8" t="s">
        <v>109</v>
      </c>
      <c r="G2" s="8" t="s">
        <v>110</v>
      </c>
      <c r="H2" s="8" t="s">
        <v>111</v>
      </c>
      <c r="I2" s="8" t="s">
        <v>117</v>
      </c>
      <c r="J2" s="8" t="s">
        <v>113</v>
      </c>
      <c r="K2" s="8" t="s">
        <v>114</v>
      </c>
      <c r="L2" s="8" t="s">
        <v>115</v>
      </c>
      <c r="M2" s="8" t="s">
        <v>10</v>
      </c>
      <c r="N2" s="8" t="s">
        <v>116</v>
      </c>
      <c r="O2" s="8" t="s">
        <v>11</v>
      </c>
      <c r="P2" s="9" t="s">
        <v>105</v>
      </c>
      <c r="Q2" s="8" t="s">
        <v>106</v>
      </c>
      <c r="R2" s="8" t="s">
        <v>107</v>
      </c>
      <c r="S2" s="8" t="s">
        <v>108</v>
      </c>
      <c r="T2" s="8" t="s">
        <v>109</v>
      </c>
      <c r="U2" s="8" t="s">
        <v>110</v>
      </c>
      <c r="V2" s="8" t="s">
        <v>111</v>
      </c>
      <c r="W2" s="8" t="s">
        <v>117</v>
      </c>
      <c r="X2" s="8" t="s">
        <v>113</v>
      </c>
      <c r="Y2" s="8" t="s">
        <v>114</v>
      </c>
      <c r="Z2" s="8" t="s">
        <v>115</v>
      </c>
      <c r="AA2" s="8" t="s">
        <v>10</v>
      </c>
      <c r="AB2" s="8" t="s">
        <v>116</v>
      </c>
      <c r="AC2" s="8" t="s">
        <v>11</v>
      </c>
      <c r="AD2" s="164" t="s">
        <v>11</v>
      </c>
      <c r="AE2" s="164" t="s">
        <v>11</v>
      </c>
      <c r="AF2" s="164" t="s">
        <v>11</v>
      </c>
      <c r="AG2" s="167" t="s">
        <v>105</v>
      </c>
      <c r="AH2" s="8" t="s">
        <v>106</v>
      </c>
      <c r="AI2" s="8" t="s">
        <v>107</v>
      </c>
      <c r="AJ2" s="8" t="s">
        <v>108</v>
      </c>
      <c r="AK2" s="8" t="s">
        <v>109</v>
      </c>
      <c r="AL2" s="8" t="s">
        <v>110</v>
      </c>
      <c r="AM2" s="8" t="s">
        <v>111</v>
      </c>
      <c r="AN2" s="8" t="s">
        <v>117</v>
      </c>
      <c r="AO2" s="8" t="s">
        <v>113</v>
      </c>
      <c r="AP2" s="8" t="s">
        <v>114</v>
      </c>
      <c r="AQ2" s="8" t="s">
        <v>115</v>
      </c>
      <c r="AR2" s="8" t="s">
        <v>10</v>
      </c>
      <c r="AS2" s="8" t="s">
        <v>116</v>
      </c>
      <c r="AT2" s="8" t="s">
        <v>11</v>
      </c>
      <c r="AU2" s="9" t="s">
        <v>105</v>
      </c>
      <c r="AV2" s="8" t="s">
        <v>106</v>
      </c>
      <c r="AW2" s="8" t="s">
        <v>107</v>
      </c>
      <c r="AX2" s="8" t="s">
        <v>108</v>
      </c>
      <c r="AY2" s="8" t="s">
        <v>109</v>
      </c>
      <c r="AZ2" s="8" t="s">
        <v>110</v>
      </c>
      <c r="BA2" s="8" t="s">
        <v>111</v>
      </c>
      <c r="BB2" s="8" t="s">
        <v>117</v>
      </c>
      <c r="BC2" s="8" t="s">
        <v>113</v>
      </c>
      <c r="BD2" s="8" t="s">
        <v>114</v>
      </c>
      <c r="BE2" s="8" t="s">
        <v>115</v>
      </c>
      <c r="BF2" s="8" t="s">
        <v>10</v>
      </c>
      <c r="BG2" s="8" t="s">
        <v>116</v>
      </c>
      <c r="BH2" s="8" t="s">
        <v>11</v>
      </c>
      <c r="BI2" s="9" t="s">
        <v>105</v>
      </c>
      <c r="BJ2" s="8" t="s">
        <v>106</v>
      </c>
      <c r="BK2" s="8" t="s">
        <v>107</v>
      </c>
      <c r="BL2" s="8" t="s">
        <v>108</v>
      </c>
      <c r="BM2" s="8" t="s">
        <v>109</v>
      </c>
      <c r="BN2" s="8" t="s">
        <v>110</v>
      </c>
      <c r="BO2" s="8" t="s">
        <v>111</v>
      </c>
      <c r="BP2" s="8" t="s">
        <v>117</v>
      </c>
      <c r="BQ2" s="8" t="s">
        <v>113</v>
      </c>
      <c r="BR2" s="8" t="s">
        <v>114</v>
      </c>
      <c r="BS2" s="8" t="s">
        <v>115</v>
      </c>
      <c r="BT2" s="8" t="s">
        <v>10</v>
      </c>
      <c r="BU2" s="8" t="s">
        <v>116</v>
      </c>
      <c r="BV2" s="8" t="s">
        <v>11</v>
      </c>
      <c r="BW2" s="9" t="s">
        <v>105</v>
      </c>
      <c r="BX2" s="8" t="s">
        <v>106</v>
      </c>
      <c r="BY2" s="8" t="s">
        <v>107</v>
      </c>
      <c r="BZ2" s="8" t="s">
        <v>108</v>
      </c>
      <c r="CA2" s="8" t="s">
        <v>109</v>
      </c>
      <c r="CB2" s="8" t="s">
        <v>110</v>
      </c>
      <c r="CC2" s="8" t="s">
        <v>111</v>
      </c>
      <c r="CD2" s="8" t="s">
        <v>117</v>
      </c>
      <c r="CE2" s="8" t="s">
        <v>113</v>
      </c>
      <c r="CF2" s="8" t="s">
        <v>114</v>
      </c>
      <c r="CG2" s="8" t="s">
        <v>115</v>
      </c>
      <c r="CH2" s="8" t="s">
        <v>10</v>
      </c>
      <c r="CI2" s="8" t="s">
        <v>116</v>
      </c>
      <c r="CJ2" s="8" t="s">
        <v>11</v>
      </c>
      <c r="CK2" s="9" t="s">
        <v>105</v>
      </c>
      <c r="CL2" s="8" t="s">
        <v>106</v>
      </c>
      <c r="CM2" s="8" t="s">
        <v>107</v>
      </c>
      <c r="CN2" s="8" t="s">
        <v>108</v>
      </c>
      <c r="CO2" s="8" t="s">
        <v>109</v>
      </c>
      <c r="CP2" s="8" t="s">
        <v>110</v>
      </c>
      <c r="CQ2" s="8" t="s">
        <v>111</v>
      </c>
      <c r="CR2" s="8" t="s">
        <v>117</v>
      </c>
      <c r="CS2" s="8" t="s">
        <v>113</v>
      </c>
      <c r="CT2" s="8" t="s">
        <v>114</v>
      </c>
      <c r="CU2" s="8" t="s">
        <v>115</v>
      </c>
      <c r="CV2" s="8" t="s">
        <v>10</v>
      </c>
      <c r="CW2" s="8" t="s">
        <v>116</v>
      </c>
      <c r="CX2" s="8" t="s">
        <v>11</v>
      </c>
      <c r="CY2" s="9" t="s">
        <v>105</v>
      </c>
      <c r="CZ2" s="8" t="s">
        <v>106</v>
      </c>
      <c r="DA2" s="8" t="s">
        <v>107</v>
      </c>
      <c r="DB2" s="8" t="s">
        <v>108</v>
      </c>
      <c r="DC2" s="8" t="s">
        <v>109</v>
      </c>
      <c r="DD2" s="8" t="s">
        <v>110</v>
      </c>
      <c r="DE2" s="8" t="s">
        <v>111</v>
      </c>
      <c r="DF2" s="8" t="s">
        <v>117</v>
      </c>
      <c r="DG2" s="8" t="s">
        <v>113</v>
      </c>
      <c r="DH2" s="8" t="s">
        <v>114</v>
      </c>
      <c r="DI2" s="8" t="s">
        <v>115</v>
      </c>
      <c r="DJ2" s="8" t="s">
        <v>10</v>
      </c>
      <c r="DK2" s="8" t="s">
        <v>116</v>
      </c>
      <c r="DL2" s="76" t="s">
        <v>105</v>
      </c>
      <c r="DM2" s="77" t="s">
        <v>106</v>
      </c>
      <c r="DN2" s="77" t="s">
        <v>107</v>
      </c>
      <c r="DO2" s="77" t="s">
        <v>108</v>
      </c>
      <c r="DP2" s="77" t="s">
        <v>109</v>
      </c>
      <c r="DQ2" s="77" t="s">
        <v>110</v>
      </c>
      <c r="DR2" s="77" t="s">
        <v>111</v>
      </c>
      <c r="DS2" s="77" t="s">
        <v>117</v>
      </c>
      <c r="DT2" s="77" t="s">
        <v>113</v>
      </c>
      <c r="DU2" s="77" t="s">
        <v>114</v>
      </c>
      <c r="DV2" s="77" t="s">
        <v>115</v>
      </c>
      <c r="DW2" s="77" t="s">
        <v>10</v>
      </c>
      <c r="DX2" s="77" t="s">
        <v>116</v>
      </c>
      <c r="DY2" s="76" t="s">
        <v>105</v>
      </c>
      <c r="DZ2" s="77" t="s">
        <v>106</v>
      </c>
      <c r="EA2" s="77" t="s">
        <v>107</v>
      </c>
      <c r="EB2" s="77" t="s">
        <v>108</v>
      </c>
      <c r="EC2" s="77" t="s">
        <v>109</v>
      </c>
      <c r="ED2" s="77" t="s">
        <v>110</v>
      </c>
      <c r="EE2" s="77" t="s">
        <v>111</v>
      </c>
      <c r="EF2" s="77" t="s">
        <v>117</v>
      </c>
      <c r="EG2" s="77" t="s">
        <v>113</v>
      </c>
      <c r="EH2" s="77" t="s">
        <v>114</v>
      </c>
      <c r="EI2" s="77" t="s">
        <v>115</v>
      </c>
      <c r="EJ2" s="77" t="s">
        <v>10</v>
      </c>
      <c r="EK2" s="144" t="s">
        <v>116</v>
      </c>
      <c r="EL2" s="144" t="s">
        <v>11</v>
      </c>
    </row>
    <row r="3" spans="1:142">
      <c r="A3" s="55" t="str">
        <f>+DATA!A6</f>
        <v>50 States and D.C.</v>
      </c>
      <c r="B3" s="59">
        <f>(DATA!AD6/DATA!B6)*100</f>
        <v>56.849246120223405</v>
      </c>
      <c r="C3" s="59">
        <f>(DATA!AE6/DATA!C6)*100</f>
        <v>54.729253394945786</v>
      </c>
      <c r="D3" s="59">
        <f>(DATA!AF6/DATA!D6)*100</f>
        <v>53.525124101962597</v>
      </c>
      <c r="E3" s="59">
        <f>(DATA!AG6/DATA!E6)*100</f>
        <v>52.417684091960496</v>
      </c>
      <c r="F3" s="59">
        <f>(DATA!AH6/DATA!F6)*100</f>
        <v>49.01073135539724</v>
      </c>
      <c r="G3" s="59">
        <f>(DATA!AI6/DATA!G6)*100</f>
        <v>47.743844446792771</v>
      </c>
      <c r="H3" s="59">
        <f>(DATA!AJ6/DATA!H6)*100</f>
        <v>46.871930648674045</v>
      </c>
      <c r="I3" s="59">
        <f>(DATA!AK6/DATA!I6)*100</f>
        <v>46.034986390493259</v>
      </c>
      <c r="J3" s="59">
        <f>(DATA!AL6/DATA!J6)*100</f>
        <v>45.421198982394749</v>
      </c>
      <c r="K3" s="59">
        <f>(DATA!AM6/DATA!K6)*100</f>
        <v>45.116341601605633</v>
      </c>
      <c r="L3" s="59">
        <f>(DATA!AN6/DATA!L6)*100</f>
        <v>45.021987347631537</v>
      </c>
      <c r="M3" s="59">
        <f>(DATA!AO6/DATA!M6)*100</f>
        <v>45.350432498452378</v>
      </c>
      <c r="N3" s="59">
        <f>(DATA!AP6/DATA!N6)*100</f>
        <v>45.074541573524719</v>
      </c>
      <c r="O3" s="59">
        <f>(DATA!AQ6/DATA!O6)*100</f>
        <v>44.759482542074856</v>
      </c>
      <c r="P3" s="60">
        <f>(DATA!AR6/DATA!B6)*100</f>
        <v>43.150753879776602</v>
      </c>
      <c r="Q3" s="59">
        <f>(DATA!AS6/DATA!C6)*100</f>
        <v>45.270746605054214</v>
      </c>
      <c r="R3" s="59">
        <f>(DATA!AT6/DATA!D6)*100</f>
        <v>46.474875898037411</v>
      </c>
      <c r="S3" s="59">
        <f>(DATA!AU6/DATA!E6)*100</f>
        <v>47.582315908039504</v>
      </c>
      <c r="T3" s="59">
        <f>(DATA!AV6/DATA!F6)*100</f>
        <v>50.98926864460276</v>
      </c>
      <c r="U3" s="59">
        <f>(DATA!AW6/DATA!G6)*100</f>
        <v>52.256155553207229</v>
      </c>
      <c r="V3" s="59">
        <f>(DATA!AX6/DATA!H6)*100</f>
        <v>52.285092027159749</v>
      </c>
      <c r="W3" s="59">
        <f>(DATA!AY6/DATA!I6)*100</f>
        <v>53.965013609506741</v>
      </c>
      <c r="X3" s="59">
        <f>(DATA!AZ6/DATA!J6)*100</f>
        <v>54.578801017605251</v>
      </c>
      <c r="Y3" s="59">
        <f>(DATA!BA6/DATA!K6)*100</f>
        <v>54.883658398394367</v>
      </c>
      <c r="Z3" s="59">
        <f>(DATA!BB6/DATA!L6)*100</f>
        <v>54.978012652368456</v>
      </c>
      <c r="AA3" s="59">
        <f>(DATA!BC6/DATA!M6)*100</f>
        <v>54.649567501547622</v>
      </c>
      <c r="AB3" s="59">
        <f>(DATA!BD6/DATA!N6)*100</f>
        <v>54.925458426475281</v>
      </c>
      <c r="AC3" s="59">
        <f>(DATA!BE6/DATA!O6)*100</f>
        <v>55.240517457925144</v>
      </c>
      <c r="AD3" s="165">
        <f>(DATA!BF6/DATA!AC6)*100</f>
        <v>0.69284561592253902</v>
      </c>
      <c r="AE3" s="165">
        <f>(DATA!BG6/DATA!AC6)*100</f>
        <v>4.6949973103819254</v>
      </c>
      <c r="AF3" s="165">
        <f>(DATA!BH6/DATA!AC6)*100</f>
        <v>0.24959655728886498</v>
      </c>
      <c r="AG3" s="71">
        <f>(DATA!BI6/DATA!P6)*100</f>
        <v>88.381641978851633</v>
      </c>
      <c r="AH3" s="71">
        <f>(DATA!BJ6/DATA!Q6)*100</f>
        <v>88.274535356356083</v>
      </c>
      <c r="AI3" s="71">
        <f>(DATA!BK6/DATA!R6)*100</f>
        <v>87.498683406711464</v>
      </c>
      <c r="AJ3" s="71">
        <f>(DATA!BL6/DATA!S6)*100</f>
        <v>86.395607295462156</v>
      </c>
      <c r="AK3" s="71">
        <f>(DATA!BM6/DATA!T6)*100</f>
        <v>84.175271863291599</v>
      </c>
      <c r="AL3" s="71">
        <f>(DATA!BN6/DATA!U6)*100</f>
        <v>83.639791286944714</v>
      </c>
      <c r="AM3" s="71">
        <f>(DATA!BO6/DATA!V6)*100</f>
        <v>82.92586577711451</v>
      </c>
      <c r="AN3" s="71">
        <f>(DATA!BP6/DATA!W6)*100</f>
        <v>82.313503224764844</v>
      </c>
      <c r="AO3" s="71">
        <f>(DATA!BQ6/DATA!X6)*100</f>
        <v>81.264086826866404</v>
      </c>
      <c r="AP3" s="71">
        <f>(DATA!BR6/DATA!Y6)*100</f>
        <v>80.962946963300411</v>
      </c>
      <c r="AQ3" s="71">
        <f>(DATA!BS6/DATA!Z6)*100</f>
        <v>79.696218533039684</v>
      </c>
      <c r="AR3" s="71">
        <f>(DATA!BT6/DATA!AA6)*100</f>
        <v>78.321732405259098</v>
      </c>
      <c r="AS3" s="71">
        <f>(DATA!BU6/DATA!AB6)*100</f>
        <v>77.212441060691262</v>
      </c>
      <c r="AT3" s="71">
        <f>(DATA!BV6/DATA!AC6)*100</f>
        <v>77.488972565895637</v>
      </c>
      <c r="AU3" s="70">
        <f>(DATA!BW6/DATA!P6)*100</f>
        <v>5.9603964767434157</v>
      </c>
      <c r="AV3" s="59">
        <f>(DATA!BX6/DATA!Q6)*100</f>
        <v>6.0845822085699215</v>
      </c>
      <c r="AW3" s="59">
        <f>(DATA!BY6/DATA!R6)*100</f>
        <v>6.1690295127551558</v>
      </c>
      <c r="AX3" s="59">
        <f>(DATA!BZ6/DATA!S6)*100</f>
        <v>6.197286023120566</v>
      </c>
      <c r="AY3" s="59">
        <f>(DATA!CA6/DATA!T6)*100</f>
        <v>6.734899022205977</v>
      </c>
      <c r="AZ3" s="59">
        <f>(DATA!CB6/DATA!U6)*100</f>
        <v>7.0413852256888605</v>
      </c>
      <c r="BA3" s="59">
        <f>(DATA!CC6/DATA!V6)*100</f>
        <v>6.7603037352411883</v>
      </c>
      <c r="BB3" s="59">
        <f>(DATA!CD6/DATA!W6)*100</f>
        <v>7.1896535608371641</v>
      </c>
      <c r="BC3" s="59">
        <f>(DATA!CE6/DATA!X6)*100</f>
        <v>7.0234751551718153</v>
      </c>
      <c r="BD3" s="59">
        <f>(DATA!CF6/DATA!Y6)*100</f>
        <v>7.2594105287961206</v>
      </c>
      <c r="BE3" s="59">
        <f>(DATA!CG6/DATA!Z6)*100</f>
        <v>7.5658966787481363</v>
      </c>
      <c r="BF3" s="59">
        <f>(DATA!CH6/DATA!AA6)*100</f>
        <v>7.4813096158803809</v>
      </c>
      <c r="BG3" s="59">
        <f>(DATA!CI6/DATA!AB6)*100</f>
        <v>7.6817926201496727</v>
      </c>
      <c r="BH3" s="59">
        <f>(DATA!CJ6/DATA!AC6)*100</f>
        <v>8.4314147391070478</v>
      </c>
      <c r="BI3" s="60">
        <f>IF(DATA!CK6&gt;0,((DATA!CK6/DATA!BW6)*100),"NA")</f>
        <v>17.962962962962965</v>
      </c>
      <c r="BJ3" s="59">
        <f>IF(DATA!CL6&gt;0,((DATA!CL6/DATA!BX6)*100),"NA")</f>
        <v>18.255991840897501</v>
      </c>
      <c r="BK3" s="59">
        <f>IF(DATA!CM6&gt;0,((DATA!CM6/DATA!BY6)*100),"NA")</f>
        <v>16.493085197199932</v>
      </c>
      <c r="BL3" s="59">
        <f>IF(DATA!CN6&gt;0,((DATA!CN6/DATA!BZ6)*100),"NA")</f>
        <v>16.033409760890926</v>
      </c>
      <c r="BM3" s="59">
        <f>IF(DATA!CO6&gt;0,((DATA!CO6/DATA!CA6)*100),"NA")</f>
        <v>19.389416553595659</v>
      </c>
      <c r="BN3" s="59">
        <f>IF(DATA!CP6&gt;0,((DATA!CP6/DATA!CB6)*100),"NA")</f>
        <v>22.306813856109631</v>
      </c>
      <c r="BO3" s="59">
        <f>IF(DATA!CQ6&gt;0,((DATA!CQ6/DATA!CC6)*100),"NA")</f>
        <v>17.517205557719777</v>
      </c>
      <c r="BP3" s="59">
        <f>IF(DATA!CR6&gt;0,((DATA!CR6/DATA!CD6)*100),"NA")</f>
        <v>19.465784186266401</v>
      </c>
      <c r="BQ3" s="59">
        <f>IF(DATA!CS6&gt;0,((DATA!CS6/DATA!CE6)*100),"NA")</f>
        <v>16.74895087632683</v>
      </c>
      <c r="BR3" s="59">
        <f>IF(DATA!CT6&gt;0,((DATA!CT6/DATA!CF6)*100),"NA")</f>
        <v>14.281850148769273</v>
      </c>
      <c r="BS3" s="59">
        <f>IF(DATA!CU6&gt;0,((DATA!CU6/DATA!CG6)*100),"NA")</f>
        <v>7.3489100639603189</v>
      </c>
      <c r="BT3" s="59">
        <f>IF(DATA!CV6&gt;0,((DATA!CV6/DATA!CH6)*100),"NA")</f>
        <v>12.73834137376522</v>
      </c>
      <c r="BU3" s="59">
        <f>IF(DATA!CW6&gt;0,((DATA!CW6/DATA!CI6)*100),"NA")</f>
        <v>17.040207230543981</v>
      </c>
      <c r="BV3" s="59">
        <f>IF(DATA!CX6&gt;0,((DATA!CX6/DATA!CJ6)*100),"NA")</f>
        <v>18.553017736378717</v>
      </c>
      <c r="BW3" s="51">
        <f>(DATA!CY6/DATA!P6)*100</f>
        <v>3.0651890770215675</v>
      </c>
      <c r="BX3" s="38">
        <f>(DATA!CZ6/DATA!Q6)*100</f>
        <v>2.9611012855916514</v>
      </c>
      <c r="BY3" s="38">
        <f>(DATA!DA6/DATA!R6)*100</f>
        <v>3.1566640685892442</v>
      </c>
      <c r="BZ3" s="38">
        <f>(DATA!DB6/DATA!S6)*100</f>
        <v>3.7593756026266911</v>
      </c>
      <c r="CA3" s="38">
        <f>(DATA!DC6/DATA!T6)*100</f>
        <v>4.8990222059764239</v>
      </c>
      <c r="CB3" s="38">
        <f>(DATA!DD6/DATA!U6)*100</f>
        <v>4.9614023801865557</v>
      </c>
      <c r="CC3" s="38">
        <f>(DATA!DE6/DATA!V6)*100</f>
        <v>5.5014703945924595</v>
      </c>
      <c r="CD3" s="38">
        <f>(DATA!DF6/DATA!W6)*100</f>
        <v>5.6227322552960066</v>
      </c>
      <c r="CE3" s="38">
        <f>(DATA!DG6/DATA!X6)*100</f>
        <v>6.0785741530566249</v>
      </c>
      <c r="CF3" s="38">
        <f>(DATA!DH6/DATA!Y6)*100</f>
        <v>6.0694719893180435</v>
      </c>
      <c r="CG3" s="38">
        <f>(DATA!DI6/DATA!Z6)*100</f>
        <v>6.4647382403191873</v>
      </c>
      <c r="CH3" s="38">
        <f>(DATA!DJ6/DATA!AA6)*100</f>
        <v>7.528572656182865</v>
      </c>
      <c r="CI3" s="38">
        <f>(DATA!DK6/DATA!AB6)*100</f>
        <v>8.1083185534455158</v>
      </c>
      <c r="CJ3" s="38">
        <f>(DATA!DL6/DATA!AC6)*100</f>
        <v>7.3308230231307157</v>
      </c>
      <c r="CK3" s="60">
        <f>(DATA!DM6/DATA!P6)*100</f>
        <v>0</v>
      </c>
      <c r="CL3" s="59">
        <f>(DATA!DN6/DATA!Q6)*100</f>
        <v>0</v>
      </c>
      <c r="CM3" s="59">
        <f>(DATA!DO6/DATA!R6)*100</f>
        <v>0</v>
      </c>
      <c r="CN3" s="59">
        <f>(DATA!DP6/DATA!S6)*100</f>
        <v>0</v>
      </c>
      <c r="CO3" s="59">
        <f>(DATA!DQ6/DATA!T6)*100</f>
        <v>0</v>
      </c>
      <c r="CP3" s="59">
        <f>(DATA!DR6/DATA!U6)*100</f>
        <v>0</v>
      </c>
      <c r="CQ3" s="59">
        <f>(DATA!DS6/DATA!V6)*100</f>
        <v>0</v>
      </c>
      <c r="CR3" s="38">
        <f>(DATA!DT6/DATA!W6)*100</f>
        <v>0.17249730207421632</v>
      </c>
      <c r="CS3" s="38">
        <f>(DATA!DU6/DATA!X6)*100</f>
        <v>0.62762231700128301</v>
      </c>
      <c r="CT3" s="38">
        <f>(DATA!DV6/DATA!Y6)*100</f>
        <v>0.73831170106230481</v>
      </c>
      <c r="CU3" s="38">
        <f>(DATA!DW6/DATA!Z6)*100</f>
        <v>0.95005777378354084</v>
      </c>
      <c r="CV3" s="38">
        <f>(DATA!DX6/DATA!AA6)*100</f>
        <v>0.9633066941651629</v>
      </c>
      <c r="CW3" s="38">
        <f>(DATA!DY6/DATA!AB6)*100</f>
        <v>1.13423022018428</v>
      </c>
      <c r="CX3" s="38">
        <f>(DATA!DZ6/DATA!AC6)*100</f>
        <v>1.1113501882732653</v>
      </c>
      <c r="CY3" s="51">
        <f>(DATA!EA6/DATA!P6)*100</f>
        <v>2.5927724673833858</v>
      </c>
      <c r="CZ3" s="38">
        <f>(DATA!EB6/DATA!Q6)*100</f>
        <v>2.6797811494823502</v>
      </c>
      <c r="DA3" s="38">
        <f>(DATA!EC6/DATA!R6)*100</f>
        <v>3.1756230119441344</v>
      </c>
      <c r="DB3" s="38">
        <f>(DATA!ED6/DATA!S6)*100</f>
        <v>3.647731078790585</v>
      </c>
      <c r="DC3" s="38">
        <f>(DATA!EE6/DATA!T6)*100</f>
        <v>4.1908069085259987</v>
      </c>
      <c r="DD3" s="38">
        <f>(DATA!EF6/DATA!U6)*100</f>
        <v>4.3574211071798725</v>
      </c>
      <c r="DE3" s="38">
        <f>(DATA!EG6/DATA!V6)*100</f>
        <v>4.8123600930518364</v>
      </c>
      <c r="DF3" s="38">
        <f>(DATA!EH6/DATA!W6)*100</f>
        <v>4.701613657027778</v>
      </c>
      <c r="DG3" s="38">
        <f>(DATA!EI6/DATA!X6)*100</f>
        <v>5.0062415479038798</v>
      </c>
      <c r="DH3" s="38">
        <f>(DATA!EJ6/DATA!Y6)*100</f>
        <v>4.9698588175231215</v>
      </c>
      <c r="DI3" s="38">
        <f>(DATA!EK6/DATA!Z6)*100</f>
        <v>5.3230887741094444</v>
      </c>
      <c r="DJ3" s="38">
        <f>(DATA!EL6/DATA!AA6)*100</f>
        <v>5.7050786285125037</v>
      </c>
      <c r="DK3" s="38">
        <f>(DATA!EM6/DATA!AB6)*100</f>
        <v>5.8632175455292641</v>
      </c>
      <c r="DL3" s="78">
        <f>+P3+B3</f>
        <v>100</v>
      </c>
      <c r="DM3" s="79">
        <f>+Q3+C3</f>
        <v>100</v>
      </c>
      <c r="DN3" s="79">
        <f>+R3+D3</f>
        <v>100</v>
      </c>
      <c r="DO3" s="79">
        <f>+S3+E3</f>
        <v>100</v>
      </c>
      <c r="DP3" s="79">
        <f>+T3+F3</f>
        <v>100</v>
      </c>
      <c r="DQ3" s="79">
        <f>+U3+G3</f>
        <v>100</v>
      </c>
      <c r="DR3" s="79">
        <f>+V3+H3</f>
        <v>99.157022675833787</v>
      </c>
      <c r="DS3" s="79">
        <f>+W3+I3</f>
        <v>100</v>
      </c>
      <c r="DT3" s="79">
        <f>+X3+J3</f>
        <v>100</v>
      </c>
      <c r="DU3" s="79">
        <f>+Y3+K3</f>
        <v>100</v>
      </c>
      <c r="DV3" s="79">
        <f>+Z3+L3</f>
        <v>100</v>
      </c>
      <c r="DW3" s="79">
        <f>+AA3+M3</f>
        <v>100</v>
      </c>
      <c r="DX3" s="79">
        <f>+AB3+N3</f>
        <v>100</v>
      </c>
      <c r="DY3" s="78">
        <f>+AG3+AU3+BW3+CK3+CY3</f>
        <v>100</v>
      </c>
      <c r="DZ3" s="79">
        <f>+AH3+AV3+BX3+CL3+CZ3</f>
        <v>100.00000000000001</v>
      </c>
      <c r="EA3" s="79">
        <f>+AI3+AW3+BY3+CM3+DA3</f>
        <v>100.00000000000001</v>
      </c>
      <c r="EB3" s="79">
        <f>+AJ3+AX3+BZ3+CN3+DB3</f>
        <v>100</v>
      </c>
      <c r="EC3" s="79">
        <f>+AK3+AY3+CA3+CO3+DC3</f>
        <v>100</v>
      </c>
      <c r="ED3" s="79">
        <f>+AL3+AZ3+CB3+CP3+DD3</f>
        <v>100</v>
      </c>
      <c r="EE3" s="79">
        <f>+AM3+BA3+CC3+CQ3+DE3</f>
        <v>100</v>
      </c>
      <c r="EF3" s="79">
        <f>+AN3+BB3+CD3+CR3+DF3</f>
        <v>100</v>
      </c>
      <c r="EG3" s="79">
        <f>+AO3+BC3+CE3+CS3+DG3</f>
        <v>100</v>
      </c>
      <c r="EH3" s="79">
        <f>+AP3+BD3+CF3+CT3+DH3</f>
        <v>100</v>
      </c>
      <c r="EI3" s="79">
        <f>+AQ3+BE3+CG3+CU3+DI3</f>
        <v>100</v>
      </c>
      <c r="EJ3" s="79">
        <f>+AR3+BF3+CH3+CV3+DJ3</f>
        <v>100.00000000000001</v>
      </c>
      <c r="EK3" s="79">
        <f>+AS3+BG3+CI3+CW3+DK3</f>
        <v>100</v>
      </c>
      <c r="EL3" s="79">
        <f>+AT3+BH3+AD3+AE3+AF3+CJ3+CX3</f>
        <v>100</v>
      </c>
    </row>
    <row r="4" spans="1:142">
      <c r="A4" s="56" t="str">
        <f>+DATA!A7</f>
        <v>SREB states</v>
      </c>
      <c r="B4" s="38">
        <f>(DATA!AD7/DATA!B7)*100</f>
        <v>52.385487389020305</v>
      </c>
      <c r="C4" s="38">
        <f>(DATA!AE7/DATA!C7)*100</f>
        <v>50.72180219964504</v>
      </c>
      <c r="D4" s="38">
        <f>(DATA!AF7/DATA!D7)*100</f>
        <v>50.001431639226915</v>
      </c>
      <c r="E4" s="38">
        <f>(DATA!AG7/DATA!E7)*100</f>
        <v>49.580578856730185</v>
      </c>
      <c r="F4" s="38">
        <f>(DATA!AH7/DATA!F7)*100</f>
        <v>47.184405940594061</v>
      </c>
      <c r="G4" s="38">
        <f>(DATA!AI7/DATA!G7)*100</f>
        <v>45.750164634284808</v>
      </c>
      <c r="H4" s="38">
        <f>(DATA!AJ7/DATA!H7)*100</f>
        <v>44.864700800821836</v>
      </c>
      <c r="I4" s="38">
        <f>(DATA!AK7/DATA!I7)*100</f>
        <v>44.185023871346004</v>
      </c>
      <c r="J4" s="38">
        <f>(DATA!AL7/DATA!J7)*100</f>
        <v>43.589524135570009</v>
      </c>
      <c r="K4" s="38">
        <f>(DATA!AM7/DATA!K7)*100</f>
        <v>43.380943148279798</v>
      </c>
      <c r="L4" s="38">
        <f>(DATA!AN7/DATA!L7)*100</f>
        <v>43.200279500393044</v>
      </c>
      <c r="M4" s="59">
        <f>(DATA!AO7/DATA!M7)*100</f>
        <v>44.018842989299564</v>
      </c>
      <c r="N4" s="59">
        <f>(DATA!AP7/DATA!N7)*100</f>
        <v>43.784003769866771</v>
      </c>
      <c r="O4" s="59">
        <f>(DATA!AQ7/DATA!O7)*100</f>
        <v>43.495847843557463</v>
      </c>
      <c r="P4" s="51">
        <f>(DATA!AR7/DATA!B7)*100</f>
        <v>47.614512610979695</v>
      </c>
      <c r="Q4" s="38">
        <f>(DATA!AS7/DATA!C7)*100</f>
        <v>49.27819780035496</v>
      </c>
      <c r="R4" s="38">
        <f>(DATA!AT7/DATA!D7)*100</f>
        <v>49.998568360773085</v>
      </c>
      <c r="S4" s="38">
        <f>(DATA!AU7/DATA!E7)*100</f>
        <v>50.419421143269815</v>
      </c>
      <c r="T4" s="38">
        <f>(DATA!AV7/DATA!F7)*100</f>
        <v>52.815594059405946</v>
      </c>
      <c r="U4" s="38">
        <f>(DATA!AW7/DATA!G7)*100</f>
        <v>54.249835365715192</v>
      </c>
      <c r="V4" s="38">
        <f>(DATA!AX7/DATA!H7)*100</f>
        <v>55.135299199178164</v>
      </c>
      <c r="W4" s="38">
        <f>(DATA!AY7/DATA!I7)*100</f>
        <v>55.814976128653996</v>
      </c>
      <c r="X4" s="38">
        <f>(DATA!AZ7/DATA!J7)*100</f>
        <v>56.410475864429991</v>
      </c>
      <c r="Y4" s="38">
        <f>(DATA!BA7/DATA!K7)*100</f>
        <v>56.619056851720195</v>
      </c>
      <c r="Z4" s="38">
        <f>(DATA!BB7/DATA!L7)*100</f>
        <v>56.799720499606956</v>
      </c>
      <c r="AA4" s="38">
        <f>(DATA!BC7/DATA!M7)*100</f>
        <v>55.981157010700436</v>
      </c>
      <c r="AB4" s="38">
        <f>(DATA!BD7/DATA!N7)*100</f>
        <v>56.215996230133229</v>
      </c>
      <c r="AC4" s="38">
        <f>(DATA!BE7/DATA!O7)*100</f>
        <v>56.504152156442544</v>
      </c>
      <c r="AD4" s="166">
        <f>(DATA!BF7/DATA!AC7)*100</f>
        <v>0.6710315411991632</v>
      </c>
      <c r="AE4" s="165">
        <f>(DATA!BG7/DATA!AC7)*100</f>
        <v>2.4939552826754325</v>
      </c>
      <c r="AF4" s="165">
        <f>(DATA!BH7/DATA!AC7)*100</f>
        <v>0.11138580238528621</v>
      </c>
      <c r="AG4" s="38">
        <f>(DATA!BI7/DATA!P7)*100</f>
        <v>86.777671960922859</v>
      </c>
      <c r="AH4" s="38">
        <f>(DATA!BJ7/DATA!Q7)*100</f>
        <v>87.618000958097326</v>
      </c>
      <c r="AI4" s="38">
        <f>(DATA!BK7/DATA!R7)*100</f>
        <v>86.471973351711455</v>
      </c>
      <c r="AJ4" s="38">
        <f>(DATA!BL7/DATA!S7)*100</f>
        <v>85.95647773279353</v>
      </c>
      <c r="AK4" s="38">
        <f>(DATA!BM7/DATA!T7)*100</f>
        <v>83.453306229821834</v>
      </c>
      <c r="AL4" s="38">
        <f>(DATA!BN7/DATA!U7)*100</f>
        <v>82.919927891746354</v>
      </c>
      <c r="AM4" s="38">
        <f>(DATA!BO7/DATA!V7)*100</f>
        <v>82.292425132119789</v>
      </c>
      <c r="AN4" s="38">
        <f>(DATA!BP7/DATA!W7)*100</f>
        <v>81.192504981135272</v>
      </c>
      <c r="AO4" s="38">
        <f>(DATA!BQ7/DATA!X7)*100</f>
        <v>80.28260446194794</v>
      </c>
      <c r="AP4" s="38">
        <f>(DATA!BR7/DATA!Y7)*100</f>
        <v>79.732943512316453</v>
      </c>
      <c r="AQ4" s="38">
        <f>(DATA!BS7/DATA!Z7)*100</f>
        <v>78.460448851312464</v>
      </c>
      <c r="AR4" s="38">
        <f>(DATA!BT7/DATA!AA7)*100</f>
        <v>76.800536053951234</v>
      </c>
      <c r="AS4" s="38">
        <f>(DATA!BU7/DATA!AB7)*100</f>
        <v>75.672086897842789</v>
      </c>
      <c r="AT4" s="38">
        <f>(DATA!BV7/DATA!AC7)*100</f>
        <v>77.236545410089917</v>
      </c>
      <c r="AU4" s="51">
        <f>(DATA!BW7/DATA!P7)*100</f>
        <v>8.414488034161776</v>
      </c>
      <c r="AV4" s="38">
        <f>(DATA!BX7/DATA!Q7)*100</f>
        <v>8.4171668498323324</v>
      </c>
      <c r="AW4" s="38">
        <f>(DATA!BY7/DATA!R7)*100</f>
        <v>8.7525844245348043</v>
      </c>
      <c r="AX4" s="38">
        <f>(DATA!BZ7/DATA!S7)*100</f>
        <v>8.7606837606837598</v>
      </c>
      <c r="AY4" s="38">
        <f>(DATA!CA7/DATA!T7)*100</f>
        <v>9.6520387420782026</v>
      </c>
      <c r="AZ4" s="38">
        <f>(DATA!CB7/DATA!U7)*100</f>
        <v>10.195559409442529</v>
      </c>
      <c r="BA4" s="38">
        <f>(DATA!CC7/DATA!V7)*100</f>
        <v>9.4844392248972405</v>
      </c>
      <c r="BB4" s="59">
        <f>(DATA!CD7/DATA!W7)*100</f>
        <v>10.432828860909746</v>
      </c>
      <c r="BC4" s="59">
        <f>(DATA!CE7/DATA!X7)*100</f>
        <v>9.9149589942224043</v>
      </c>
      <c r="BD4" s="59">
        <f>(DATA!CF7/DATA!Y7)*100</f>
        <v>10.003709117884494</v>
      </c>
      <c r="BE4" s="59">
        <f>(DATA!CG7/DATA!Z7)*100</f>
        <v>10.550661767960692</v>
      </c>
      <c r="BF4" s="59">
        <f>(DATA!CH7/DATA!AA7)*100</f>
        <v>10.939391319384402</v>
      </c>
      <c r="BG4" s="59">
        <f>(DATA!CI7/DATA!AB7)*100</f>
        <v>11.297590282766278</v>
      </c>
      <c r="BH4" s="59">
        <f>(DATA!CJ7/DATA!AC7)*100</f>
        <v>12.90716944225597</v>
      </c>
      <c r="BI4" s="93">
        <f>IF(DATA!CK7&gt;0,((DATA!CK7/DATA!BW7)*100),"NA")</f>
        <v>14.968966776195691</v>
      </c>
      <c r="BJ4" s="94">
        <f>IF(DATA!CL7&gt;0,((DATA!CL7/DATA!BX7)*100),"NA")</f>
        <v>18.948778038165383</v>
      </c>
      <c r="BK4" s="94">
        <f>IF(DATA!CM7&gt;0,((DATA!CM7/DATA!BY7)*100),"NA")</f>
        <v>17.913385826771652</v>
      </c>
      <c r="BL4" s="94">
        <f>IF(DATA!CN7&gt;0,((DATA!CN7/DATA!BZ7)*100),"NA")</f>
        <v>18.677792041078305</v>
      </c>
      <c r="BM4" s="94">
        <f>IF(DATA!CO7&gt;0,((DATA!CO7/DATA!CA7)*100),"NA")</f>
        <v>26.263627353815661</v>
      </c>
      <c r="BN4" s="94">
        <f>IF(DATA!CP7&gt;0,((DATA!CP7/DATA!CB7)*100),"NA")</f>
        <v>28.827215756490599</v>
      </c>
      <c r="BO4" s="94">
        <f>IF(DATA!CQ7&gt;0,((DATA!CQ7/DATA!CC7)*100),"NA")</f>
        <v>19.019316493313521</v>
      </c>
      <c r="BP4" s="94">
        <f>IF(DATA!CR7&gt;0,((DATA!CR7/DATA!CD7)*100),"NA")</f>
        <v>24.055262088581877</v>
      </c>
      <c r="BQ4" s="94">
        <f>IF(DATA!CS7&gt;0,((DATA!CS7/DATA!CE7)*100),"NA")</f>
        <v>20.558707987778263</v>
      </c>
      <c r="BR4" s="94">
        <f>IF(DATA!CT7&gt;0,((DATA!CT7/DATA!CF7)*100),"NA")</f>
        <v>18.12431842966194</v>
      </c>
      <c r="BS4" s="94">
        <f>IF(DATA!CU7&gt;0,((DATA!CU7/DATA!CG7)*100),"NA")</f>
        <v>11.369834277323264</v>
      </c>
      <c r="BT4" s="94">
        <f>IF(DATA!CV7&gt;0,((DATA!CV7/DATA!CH7)*100),"NA")</f>
        <v>18.099189883422248</v>
      </c>
      <c r="BU4" s="94">
        <f>IF(DATA!CW7&gt;0,((DATA!CW7/DATA!CI7)*100),"NA")</f>
        <v>25.915221579961461</v>
      </c>
      <c r="BV4" s="94">
        <f>IF(DATA!CX7&gt;0,((DATA!CX7/DATA!CJ7)*100),"NA")</f>
        <v>27.067985687223743</v>
      </c>
      <c r="BW4" s="51">
        <f>(DATA!CY7/DATA!P7)*100</f>
        <v>3.2072747381032842</v>
      </c>
      <c r="BX4" s="38">
        <f>(DATA!CZ7/DATA!Q7)*100</f>
        <v>2.4882351283568629</v>
      </c>
      <c r="BY4" s="38">
        <f>(DATA!DA7/DATA!R7)*100</f>
        <v>2.9807029634734667</v>
      </c>
      <c r="BZ4" s="38">
        <f>(DATA!DB7/DATA!S7)*100</f>
        <v>3.435672514619883</v>
      </c>
      <c r="CA4" s="38">
        <f>(DATA!DC7/DATA!T7)*100</f>
        <v>4.541432500298936</v>
      </c>
      <c r="CB4" s="38">
        <f>(DATA!DD7/DATA!U7)*100</f>
        <v>4.4200533966182141</v>
      </c>
      <c r="CC4" s="38">
        <f>(DATA!DE7/DATA!V7)*100</f>
        <v>5.4163241338813863</v>
      </c>
      <c r="CD4" s="38">
        <f>(DATA!DF7/DATA!W7)*100</f>
        <v>5.4368561617703168</v>
      </c>
      <c r="CE4" s="38">
        <f>(DATA!DG7/DATA!X7)*100</f>
        <v>6.1346374396814749</v>
      </c>
      <c r="CF4" s="38">
        <f>(DATA!DH7/DATA!Y7)*100</f>
        <v>6.2793183950428721</v>
      </c>
      <c r="CG4" s="38">
        <f>(DATA!DI7/DATA!Z7)*100</f>
        <v>6.4406179451994161</v>
      </c>
      <c r="CH4" s="38">
        <f>(DATA!DJ7/DATA!AA7)*100</f>
        <v>7.6776759467404458</v>
      </c>
      <c r="CI4" s="38">
        <f>(DATA!DK7/DATA!AB7)*100</f>
        <v>8.1956507542610861</v>
      </c>
      <c r="CJ4" s="38">
        <f>(DATA!DL7/DATA!AC7)*100</f>
        <v>5.6073242956885547</v>
      </c>
      <c r="CK4" s="51">
        <f>(DATA!DM7/DATA!P7)*100</f>
        <v>0</v>
      </c>
      <c r="CL4" s="38">
        <f>(DATA!DN7/DATA!Q7)*100</f>
        <v>0</v>
      </c>
      <c r="CM4" s="38">
        <f>(DATA!DO7/DATA!R7)*100</f>
        <v>0</v>
      </c>
      <c r="CN4" s="38">
        <f>(DATA!DP7/DATA!S7)*100</f>
        <v>0</v>
      </c>
      <c r="CO4" s="38">
        <f>(DATA!DQ7/DATA!T7)*100</f>
        <v>0</v>
      </c>
      <c r="CP4" s="38">
        <f>(DATA!DR7/DATA!U7)*100</f>
        <v>0</v>
      </c>
      <c r="CQ4" s="38">
        <f>(DATA!DS7/DATA!V7)*100</f>
        <v>0</v>
      </c>
      <c r="CR4" s="38">
        <f>(DATA!DT7/DATA!W7)*100</f>
        <v>0.13565645004027302</v>
      </c>
      <c r="CS4" s="38">
        <f>(DATA!DU7/DATA!X7)*100</f>
        <v>0.56477614524051678</v>
      </c>
      <c r="CT4" s="38">
        <f>(DATA!DV7/DATA!Y7)*100</f>
        <v>0.65236838086095172</v>
      </c>
      <c r="CU4" s="38">
        <f>(DATA!DW7/DATA!Z7)*100</f>
        <v>1.0269576379974326</v>
      </c>
      <c r="CV4" s="38">
        <f>(DATA!DX7/DATA!AA7)*100</f>
        <v>0.76949680096835549</v>
      </c>
      <c r="CW4" s="38">
        <f>(DATA!DY7/DATA!AB7)*100</f>
        <v>0.99697424845991423</v>
      </c>
      <c r="CX4" s="38">
        <f>(DATA!DZ7/DATA!AC7)*100</f>
        <v>0.97258822570566983</v>
      </c>
      <c r="CY4" s="51">
        <f>(DATA!EA7/DATA!P7)*100</f>
        <v>1.6005652668120793</v>
      </c>
      <c r="CZ4" s="38">
        <f>(DATA!EB7/DATA!Q7)*100</f>
        <v>1.4765970637134724</v>
      </c>
      <c r="DA4" s="38">
        <f>(DATA!EC7/DATA!R7)*100</f>
        <v>1.7947392602802665</v>
      </c>
      <c r="DB4" s="38">
        <f>(DATA!ED7/DATA!S7)*100</f>
        <v>1.847165991902834</v>
      </c>
      <c r="DC4" s="38">
        <f>(DATA!EE7/DATA!T7)*100</f>
        <v>2.3532225278010284</v>
      </c>
      <c r="DD4" s="38">
        <f>(DATA!EF7/DATA!U7)*100</f>
        <v>2.4644593021929126</v>
      </c>
      <c r="DE4" s="38">
        <f>(DATA!EG7/DATA!V7)*100</f>
        <v>2.8068115091015855</v>
      </c>
      <c r="DF4" s="38">
        <f>(DATA!EH7/DATA!W7)*100</f>
        <v>2.8021535461443894</v>
      </c>
      <c r="DG4" s="38">
        <f>(DATA!EI7/DATA!X7)*100</f>
        <v>3.1030229589076663</v>
      </c>
      <c r="DH4" s="38">
        <f>(DATA!EJ7/DATA!Y7)*100</f>
        <v>3.3316605938952284</v>
      </c>
      <c r="DI4" s="38">
        <f>(DATA!EK7/DATA!Z7)*100</f>
        <v>3.5213137975299893</v>
      </c>
      <c r="DJ4" s="38">
        <f>(DATA!EL7/DATA!AA7)*100</f>
        <v>3.8128998789555593</v>
      </c>
      <c r="DK4" s="38">
        <f>(DATA!EM7/DATA!AB7)*100</f>
        <v>3.837697816669932</v>
      </c>
      <c r="DL4" s="80">
        <f t="shared" ref="DL4:DL62" si="0">+P4+B4</f>
        <v>100</v>
      </c>
      <c r="DM4" s="81">
        <f t="shared" ref="DM4:DM62" si="1">+Q4+C4</f>
        <v>100</v>
      </c>
      <c r="DN4" s="81">
        <f t="shared" ref="DN4:DN62" si="2">+R4+D4</f>
        <v>100</v>
      </c>
      <c r="DO4" s="81">
        <f t="shared" ref="DO4:DO62" si="3">+S4+E4</f>
        <v>100</v>
      </c>
      <c r="DP4" s="81">
        <f t="shared" ref="DP4:DP62" si="4">+T4+F4</f>
        <v>100</v>
      </c>
      <c r="DQ4" s="81">
        <f t="shared" ref="DQ4:DQ62" si="5">+U4+G4</f>
        <v>100</v>
      </c>
      <c r="DR4" s="81">
        <f t="shared" ref="DR4:DR62" si="6">+V4+H4</f>
        <v>100</v>
      </c>
      <c r="DS4" s="81">
        <f>+W4+I4</f>
        <v>100</v>
      </c>
      <c r="DT4" s="81">
        <f>+X4+J4</f>
        <v>100</v>
      </c>
      <c r="DU4" s="81">
        <f>+Y4+K4</f>
        <v>100</v>
      </c>
      <c r="DV4" s="81">
        <f>+Z4+L4</f>
        <v>100</v>
      </c>
      <c r="DW4" s="81">
        <f>+AA4+M4</f>
        <v>100</v>
      </c>
      <c r="DX4" s="81">
        <f>+AB4+N4</f>
        <v>100</v>
      </c>
      <c r="DY4" s="80">
        <f>+AG4+AU4+BW4+CK4+CY4</f>
        <v>100</v>
      </c>
      <c r="DZ4" s="81">
        <f>+AH4+AV4+BX4+CL4+CZ4</f>
        <v>99.999999999999986</v>
      </c>
      <c r="EA4" s="81">
        <f>+AI4+AW4+BY4+CM4+DA4</f>
        <v>99.999999999999986</v>
      </c>
      <c r="EB4" s="81">
        <f>+AJ4+AX4+BZ4+CN4+DB4</f>
        <v>100</v>
      </c>
      <c r="EC4" s="81">
        <f>+AK4+AY4+CA4+CO4+DC4</f>
        <v>100</v>
      </c>
      <c r="ED4" s="81">
        <f>+AL4+AZ4+CB4+CP4+DD4</f>
        <v>100</v>
      </c>
      <c r="EE4" s="81">
        <f>+AM4+BA4+CC4+CQ4+DE4</f>
        <v>100</v>
      </c>
      <c r="EF4" s="81">
        <f>+AN4+BB4+CD4+CR4+DF4</f>
        <v>100.00000000000001</v>
      </c>
      <c r="EG4" s="81">
        <f>+AO4+BC4+CE4+CS4+DG4</f>
        <v>100</v>
      </c>
      <c r="EH4" s="81">
        <f>+AP4+BD4+CF4+CT4+DH4</f>
        <v>100</v>
      </c>
      <c r="EI4" s="81">
        <f>+AQ4+BE4+CG4+CU4+DI4</f>
        <v>99.999999999999986</v>
      </c>
      <c r="EJ4" s="79">
        <f>+AR4+BF4+CH4+CV4+DJ4</f>
        <v>100</v>
      </c>
      <c r="EK4" s="79">
        <f>+AS4+BG4+CI4+CW4+DK4</f>
        <v>100</v>
      </c>
      <c r="EL4" s="79">
        <f t="shared" ref="EL4:EL62" si="7">+AT4+BH4+AD4+AE4+AF4+CJ4+CX4</f>
        <v>99.999999999999986</v>
      </c>
    </row>
    <row r="5" spans="1:142">
      <c r="A5" s="53"/>
      <c r="B5" s="61"/>
      <c r="C5" s="61"/>
      <c r="D5" s="61"/>
      <c r="E5" s="61"/>
      <c r="F5" s="61"/>
      <c r="G5" s="61"/>
      <c r="H5" s="61"/>
      <c r="I5" s="61"/>
      <c r="J5" s="61"/>
      <c r="K5" s="61"/>
      <c r="L5" s="61"/>
      <c r="M5" s="59"/>
      <c r="N5" s="59"/>
      <c r="O5" s="59"/>
      <c r="P5" s="62"/>
      <c r="Q5" s="72"/>
      <c r="R5" s="72"/>
      <c r="S5" s="72"/>
      <c r="T5" s="72"/>
      <c r="U5" s="72"/>
      <c r="V5" s="72"/>
      <c r="W5" s="72"/>
      <c r="X5" s="72"/>
      <c r="Y5" s="72"/>
      <c r="Z5" s="72"/>
      <c r="AA5" s="72"/>
      <c r="AB5" s="72"/>
      <c r="AC5" s="72"/>
      <c r="AD5" s="165"/>
      <c r="AE5" s="165"/>
      <c r="AF5" s="165"/>
      <c r="AG5" s="72"/>
      <c r="AH5" s="72"/>
      <c r="AI5" s="72"/>
      <c r="AJ5" s="72"/>
      <c r="AK5" s="72"/>
      <c r="AL5" s="72"/>
      <c r="AM5" s="72"/>
      <c r="AN5" s="72"/>
      <c r="AO5" s="72"/>
      <c r="AP5" s="72"/>
      <c r="AQ5" s="72"/>
      <c r="AR5" s="72"/>
      <c r="AS5" s="72"/>
      <c r="AT5" s="72"/>
      <c r="AU5" s="62"/>
      <c r="AV5" s="61"/>
      <c r="AW5" s="61"/>
      <c r="AX5" s="61"/>
      <c r="AY5" s="61"/>
      <c r="AZ5" s="61"/>
      <c r="BA5" s="61"/>
      <c r="BB5" s="61"/>
      <c r="BC5" s="61"/>
      <c r="BD5" s="61"/>
      <c r="BE5" s="61"/>
      <c r="BF5" s="61"/>
      <c r="BG5" s="61"/>
      <c r="BH5" s="61"/>
      <c r="BI5" s="92"/>
      <c r="BJ5" s="95"/>
      <c r="BK5" s="95"/>
      <c r="BL5" s="95"/>
      <c r="BM5" s="95"/>
      <c r="BN5" s="95"/>
      <c r="BO5" s="95"/>
      <c r="BP5" s="95"/>
      <c r="BQ5" s="95"/>
      <c r="BR5" s="95"/>
      <c r="BS5" s="95"/>
      <c r="BT5" s="95"/>
      <c r="BU5" s="95"/>
      <c r="BV5" s="95"/>
      <c r="BW5" s="62"/>
      <c r="BX5" s="61"/>
      <c r="BY5" s="61"/>
      <c r="BZ5" s="61"/>
      <c r="CA5" s="61"/>
      <c r="CB5" s="61"/>
      <c r="CC5" s="61"/>
      <c r="CD5" s="61"/>
      <c r="CE5" s="61"/>
      <c r="CF5" s="61"/>
      <c r="CG5" s="61"/>
      <c r="CH5" s="61"/>
      <c r="CI5" s="61"/>
      <c r="CJ5" s="61"/>
      <c r="CK5" s="62"/>
      <c r="CL5" s="61"/>
      <c r="CM5" s="61"/>
      <c r="CN5" s="61"/>
      <c r="CO5" s="61"/>
      <c r="CP5" s="61"/>
      <c r="CQ5" s="61"/>
      <c r="CR5" s="61"/>
      <c r="CS5" s="61"/>
      <c r="CT5" s="61"/>
      <c r="CU5" s="61"/>
      <c r="CV5" s="61"/>
      <c r="CW5" s="61"/>
      <c r="CX5" s="61"/>
      <c r="CY5" s="62"/>
      <c r="CZ5" s="61"/>
      <c r="DA5" s="61"/>
      <c r="DB5" s="61"/>
      <c r="DC5" s="61"/>
      <c r="DD5" s="61"/>
      <c r="DE5" s="61"/>
      <c r="DF5" s="61"/>
      <c r="DG5" s="61"/>
      <c r="DH5" s="61"/>
      <c r="DI5" s="61"/>
      <c r="DJ5" s="61"/>
      <c r="DK5" s="61"/>
      <c r="DL5" s="82"/>
      <c r="DM5" s="83"/>
      <c r="DN5" s="83"/>
      <c r="DO5" s="83"/>
      <c r="DP5" s="83"/>
      <c r="DQ5" s="83"/>
      <c r="DR5" s="83"/>
      <c r="DS5" s="83"/>
      <c r="DT5" s="83"/>
      <c r="DU5" s="83"/>
      <c r="DV5" s="83"/>
      <c r="DW5" s="83"/>
      <c r="DX5" s="83"/>
      <c r="DY5" s="82"/>
      <c r="DZ5" s="83"/>
      <c r="EA5" s="83"/>
      <c r="EB5" s="83"/>
      <c r="EC5" s="83"/>
      <c r="ED5" s="83"/>
      <c r="EE5" s="83"/>
      <c r="EF5" s="83"/>
      <c r="EG5" s="83"/>
      <c r="EH5" s="83"/>
      <c r="EI5" s="83"/>
      <c r="EJ5" s="79">
        <f>+AR5+BF5+CH5+CV5+DJ5</f>
        <v>0</v>
      </c>
      <c r="EK5" s="79">
        <f>+AS5+BG5+CI5+CW5+DK5</f>
        <v>0</v>
      </c>
      <c r="EL5" s="79">
        <f t="shared" si="7"/>
        <v>0</v>
      </c>
    </row>
    <row r="6" spans="1:142">
      <c r="A6" s="53" t="str">
        <f>+DATA!A9</f>
        <v>Alabama</v>
      </c>
      <c r="B6" s="61">
        <f>(DATA!AD9/DATA!B9)*100</f>
        <v>54.116355653128437</v>
      </c>
      <c r="C6" s="61">
        <f>(DATA!AE9/DATA!C9)*100</f>
        <v>50.206825232678383</v>
      </c>
      <c r="D6" s="61">
        <f>(DATA!AF9/DATA!D9)*100</f>
        <v>50.219058050383346</v>
      </c>
      <c r="E6" s="61">
        <f>(DATA!AG9/DATA!E9)*100</f>
        <v>49.052268811028142</v>
      </c>
      <c r="F6" s="61">
        <f>(DATA!AH9/DATA!F9)*100</f>
        <v>45.996686913307563</v>
      </c>
      <c r="G6" s="61">
        <f>(DATA!AI9/DATA!G9)*100</f>
        <v>44.419134396355354</v>
      </c>
      <c r="H6" s="61">
        <f>(DATA!AJ9/DATA!H9)*100</f>
        <v>43.26036866359447</v>
      </c>
      <c r="I6" s="61">
        <f>(DATA!AK9/DATA!I9)*100</f>
        <v>42.954784437434277</v>
      </c>
      <c r="J6" s="61">
        <f>(DATA!AL9/DATA!J9)*100</f>
        <v>42.667404537908133</v>
      </c>
      <c r="K6" s="61">
        <f>(DATA!AM9/DATA!K9)*100</f>
        <v>42.159090909090907</v>
      </c>
      <c r="L6" s="61">
        <f>(DATA!AN9/DATA!L9)*100</f>
        <v>42.412002308136181</v>
      </c>
      <c r="M6" s="59">
        <f>(DATA!AO9/DATA!M9)*100</f>
        <v>41.700404858299592</v>
      </c>
      <c r="N6" s="59">
        <f>(DATA!AP9/DATA!N9)*100</f>
        <v>41.792782305005822</v>
      </c>
      <c r="O6" s="59">
        <f>(DATA!AQ9/DATA!O9)*100</f>
        <v>43.815862451469769</v>
      </c>
      <c r="P6" s="62">
        <f>(DATA!AR9/DATA!B9)*100</f>
        <v>45.88364434687157</v>
      </c>
      <c r="Q6" s="72">
        <f>(DATA!AS9/DATA!C9)*100</f>
        <v>49.793174767321617</v>
      </c>
      <c r="R6" s="72">
        <f>(DATA!AT9/DATA!D9)*100</f>
        <v>49.780941949616647</v>
      </c>
      <c r="S6" s="72">
        <f>(DATA!AU9/DATA!E9)*100</f>
        <v>50.947731188971858</v>
      </c>
      <c r="T6" s="72">
        <f>(DATA!AV9/DATA!F9)*100</f>
        <v>54.003313086692437</v>
      </c>
      <c r="U6" s="72">
        <f>(DATA!AW9/DATA!G9)*100</f>
        <v>55.580865603644646</v>
      </c>
      <c r="V6" s="72">
        <f>(DATA!AX9/DATA!H9)*100</f>
        <v>56.73963133640553</v>
      </c>
      <c r="W6" s="72">
        <f>(DATA!AY9/DATA!I9)*100</f>
        <v>57.045215562565723</v>
      </c>
      <c r="X6" s="72">
        <f>(DATA!AZ9/DATA!J9)*100</f>
        <v>57.332595462091859</v>
      </c>
      <c r="Y6" s="72">
        <f>(DATA!BA9/DATA!K9)*100</f>
        <v>57.840909090909086</v>
      </c>
      <c r="Z6" s="72">
        <f>(DATA!BB9/DATA!L9)*100</f>
        <v>57.587997691863826</v>
      </c>
      <c r="AA6" s="72">
        <f>(DATA!BC9/DATA!M9)*100</f>
        <v>58.299595141700401</v>
      </c>
      <c r="AB6" s="72">
        <f>(DATA!BD9/DATA!N9)*100</f>
        <v>58.207217694994185</v>
      </c>
      <c r="AC6" s="72">
        <f>(DATA!BE9/DATA!O9)*100</f>
        <v>56.184137548530224</v>
      </c>
      <c r="AD6" s="166">
        <f>(DATA!BF9/DATA!AC9)*100</f>
        <v>0.22371364653243847</v>
      </c>
      <c r="AE6" s="165">
        <f>(DATA!BG9/DATA!AC9)*100</f>
        <v>0.83892617449664431</v>
      </c>
      <c r="AF6" s="165">
        <f>(DATA!BH9/DATA!AC9)*100</f>
        <v>0</v>
      </c>
      <c r="AG6" s="72">
        <f>(DATA!BI9/DATA!P9)*100</f>
        <v>85.565312843029645</v>
      </c>
      <c r="AH6" s="72">
        <f>(DATA!BJ9/DATA!Q9)*100</f>
        <v>82.368148914167534</v>
      </c>
      <c r="AI6" s="72">
        <f>(DATA!BK9/DATA!R9)*100</f>
        <v>81.270536692223445</v>
      </c>
      <c r="AJ6" s="72">
        <f>(DATA!BL9/DATA!S9)*100</f>
        <v>81.196089706728003</v>
      </c>
      <c r="AK6" s="72">
        <f>(DATA!BM9/DATA!T9)*100</f>
        <v>79.401993355481721</v>
      </c>
      <c r="AL6" s="72">
        <f>(DATA!BN9/DATA!U9)*100</f>
        <v>78.494010268111808</v>
      </c>
      <c r="AM6" s="72">
        <f>(DATA!BO9/DATA!V9)*100</f>
        <v>80.82033506643559</v>
      </c>
      <c r="AN6" s="72">
        <f>(DATA!BP9/DATA!W9)*100</f>
        <v>78.143236074270561</v>
      </c>
      <c r="AO6" s="72">
        <f>(DATA!BQ9/DATA!X9)*100</f>
        <v>79.042615294804435</v>
      </c>
      <c r="AP6" s="72">
        <f>(DATA!BR9/DATA!Y9)*100</f>
        <v>80.32596041909197</v>
      </c>
      <c r="AQ6" s="72">
        <f>(DATA!BS9/DATA!Z9)*100</f>
        <v>80.141426045963456</v>
      </c>
      <c r="AR6" s="72">
        <f>(DATA!BT9/DATA!AA9)*100</f>
        <v>79.858239810986419</v>
      </c>
      <c r="AS6" s="72">
        <f>(DATA!BU9/DATA!AB9)*100</f>
        <v>80.904223676383097</v>
      </c>
      <c r="AT6" s="72">
        <f>(DATA!BV9/DATA!AC9)*100</f>
        <v>78.020134228187914</v>
      </c>
      <c r="AU6" s="62">
        <f>(DATA!BW9/DATA!P9)*100</f>
        <v>13.830954994511528</v>
      </c>
      <c r="AV6" s="61">
        <f>(DATA!BX9/DATA!Q9)*100</f>
        <v>16.959669079627716</v>
      </c>
      <c r="AW6" s="61">
        <f>(DATA!BY9/DATA!R9)*100</f>
        <v>17.798466593647316</v>
      </c>
      <c r="AX6" s="61">
        <f>(DATA!BZ9/DATA!S9)*100</f>
        <v>17.65382403680276</v>
      </c>
      <c r="AY6" s="61">
        <f>(DATA!CA9/DATA!T9)*100</f>
        <v>19.324473975636767</v>
      </c>
      <c r="AZ6" s="61">
        <f>(DATA!CB9/DATA!U9)*100</f>
        <v>19.737592698231605</v>
      </c>
      <c r="BA6" s="61">
        <f>(DATA!CC9/DATA!V9)*100</f>
        <v>17.908723281340265</v>
      </c>
      <c r="BB6" s="61">
        <f>(DATA!CD9/DATA!W9)*100</f>
        <v>20</v>
      </c>
      <c r="BC6" s="61">
        <f>(DATA!CE9/DATA!X9)*100</f>
        <v>17.338003502626968</v>
      </c>
      <c r="BD6" s="61">
        <f>(DATA!CF9/DATA!Y9)*100</f>
        <v>16.414435389988359</v>
      </c>
      <c r="BE6" s="61">
        <f>(DATA!CG9/DATA!Z9)*100</f>
        <v>17.088980553918681</v>
      </c>
      <c r="BF6" s="61">
        <f>(DATA!CH9/DATA!AA9)*100</f>
        <v>17.306556408741876</v>
      </c>
      <c r="BG6" s="61">
        <f>(DATA!CI9/DATA!AB9)*100</f>
        <v>16.299821534800714</v>
      </c>
      <c r="BH6" s="61">
        <f>(DATA!CJ9/DATA!AC9)*100</f>
        <v>18.568232662192393</v>
      </c>
      <c r="BI6" s="50">
        <f>IF(DATA!CK9&gt;0,((DATA!CK9/DATA!BW9)*100),"NA")</f>
        <v>38.492063492063494</v>
      </c>
      <c r="BJ6" s="95">
        <f>IF(DATA!CL9&gt;0,((DATA!CL9/DATA!BX9)*100),"NA")</f>
        <v>57.317073170731703</v>
      </c>
      <c r="BK6" s="95">
        <f>IF(DATA!CM9&gt;0,((DATA!CM9/DATA!BY9)*100),"NA")</f>
        <v>53.230769230769226</v>
      </c>
      <c r="BL6" s="95">
        <f>IF(DATA!CN9&gt;0,((DATA!CN9/DATA!BZ9)*100),"NA")</f>
        <v>55.700325732899024</v>
      </c>
      <c r="BM6" s="95">
        <f>IF(DATA!CO9&gt;0,((DATA!CO9/DATA!CA9)*100),"NA")</f>
        <v>57.306590257879655</v>
      </c>
      <c r="BN6" s="95">
        <f>IF(DATA!CP9&gt;0,((DATA!CP9/DATA!CB9)*100),"NA")</f>
        <v>63.872832369942202</v>
      </c>
      <c r="BO6" s="95">
        <f>IF(DATA!CQ9&gt;0,((DATA!CQ9/DATA!CC9)*100),"NA")</f>
        <v>56.451612903225815</v>
      </c>
      <c r="BP6" s="95">
        <f>IF(DATA!CR9&gt;0,((DATA!CR9/DATA!CD9)*100),"NA")</f>
        <v>59.946949602122011</v>
      </c>
      <c r="BQ6" s="95">
        <f>IF(DATA!CS9&gt;0,((DATA!CS9/DATA!CE9)*100),"NA")</f>
        <v>53.535353535353536</v>
      </c>
      <c r="BR6" s="95">
        <f>IF(DATA!CT9&gt;0,((DATA!CT9/DATA!CF9)*100),"NA")</f>
        <v>53.546099290780148</v>
      </c>
      <c r="BS6" s="95">
        <f>IF(DATA!CU9&gt;0,((DATA!CU9/DATA!CG9)*100),"NA")</f>
        <v>56.206896551724142</v>
      </c>
      <c r="BT6" s="95">
        <f>IF(DATA!CV9&gt;0,((DATA!CV9/DATA!CH9)*100),"NA")</f>
        <v>53.924914675767923</v>
      </c>
      <c r="BU6" s="95">
        <f>IF(DATA!CW9&gt;0,((DATA!CW9/DATA!CI9)*100),"NA")</f>
        <v>75.18248175182481</v>
      </c>
      <c r="BV6" s="95">
        <f>IF(DATA!CX9&gt;0,((DATA!CX9/DATA!CJ9)*100),"NA")</f>
        <v>53.313253012048193</v>
      </c>
      <c r="BW6" s="62">
        <f>(DATA!CY9/DATA!P9)*100</f>
        <v>0.43907793633369924</v>
      </c>
      <c r="BX6" s="61">
        <f>(DATA!CZ9/DATA!Q9)*100</f>
        <v>0.25853154084798347</v>
      </c>
      <c r="BY6" s="61">
        <f>(DATA!DA9/DATA!R9)*100</f>
        <v>0.32858707557502737</v>
      </c>
      <c r="BZ6" s="61">
        <f>(DATA!DB9/DATA!S9)*100</f>
        <v>0.34502587694077053</v>
      </c>
      <c r="CA6" s="61">
        <f>(DATA!DC9/DATA!T9)*100</f>
        <v>0.27685492801771872</v>
      </c>
      <c r="CB6" s="61">
        <f>(DATA!DD9/DATA!U9)*100</f>
        <v>0.34227039361095268</v>
      </c>
      <c r="CC6" s="61">
        <f>(DATA!DE9/DATA!V9)*100</f>
        <v>0.17331022530329288</v>
      </c>
      <c r="CD6" s="61">
        <f>(DATA!DF9/DATA!W9)*100</f>
        <v>0.15915119363395225</v>
      </c>
      <c r="CE6" s="61">
        <f>(DATA!DG9/DATA!X9)*100</f>
        <v>0.75890251021599531</v>
      </c>
      <c r="CF6" s="61">
        <f>(DATA!DH9/DATA!Y9)*100</f>
        <v>0.46565774155995343</v>
      </c>
      <c r="CG6" s="61">
        <f>(DATA!DI9/DATA!Z9)*100</f>
        <v>0.35356511490866238</v>
      </c>
      <c r="CH6" s="61">
        <f>(DATA!DJ9/DATA!AA9)*100</f>
        <v>0.23626698168930893</v>
      </c>
      <c r="CI6" s="61">
        <f>(DATA!DK9/DATA!AB9)*100</f>
        <v>0.35693039857227837</v>
      </c>
      <c r="CJ6" s="61">
        <f>(DATA!DL9/DATA!AC9)*100</f>
        <v>0.33557046979865773</v>
      </c>
      <c r="CK6" s="62">
        <f>(DATA!DM9/DATA!P9)*100</f>
        <v>0</v>
      </c>
      <c r="CL6" s="61">
        <f>(DATA!DN9/DATA!Q9)*100</f>
        <v>0</v>
      </c>
      <c r="CM6" s="61">
        <f>(DATA!DO9/DATA!R9)*100</f>
        <v>0</v>
      </c>
      <c r="CN6" s="61">
        <f>(DATA!DP9/DATA!S9)*100</f>
        <v>0</v>
      </c>
      <c r="CO6" s="61">
        <f>(DATA!DQ9/DATA!T9)*100</f>
        <v>0</v>
      </c>
      <c r="CP6" s="61">
        <f>(DATA!DR9/DATA!U9)*100</f>
        <v>0</v>
      </c>
      <c r="CQ6" s="61">
        <f>(DATA!DS9/DATA!V9)*100</f>
        <v>0</v>
      </c>
      <c r="CR6" s="61">
        <f>(DATA!DT9/DATA!W9)*100</f>
        <v>0.42440318302387264</v>
      </c>
      <c r="CS6" s="61">
        <f>(DATA!DU9/DATA!X9)*100</f>
        <v>1.3426736719206072</v>
      </c>
      <c r="CT6" s="61">
        <f>(DATA!DV9/DATA!Y9)*100</f>
        <v>1.3969732246798603</v>
      </c>
      <c r="CU6" s="61">
        <f>(DATA!DW9/DATA!Z9)*100</f>
        <v>1.1785503830288746</v>
      </c>
      <c r="CV6" s="61">
        <f>(DATA!DX9/DATA!AA9)*100</f>
        <v>1.2994683992911991</v>
      </c>
      <c r="CW6" s="61">
        <f>(DATA!DY9/DATA!AB9)*100</f>
        <v>1.0707911957168352</v>
      </c>
      <c r="CX6" s="61">
        <f>(DATA!DZ9/DATA!AC9)*100</f>
        <v>2.0134228187919461</v>
      </c>
      <c r="CY6" s="62">
        <f>(DATA!EA9/DATA!P9)*100</f>
        <v>0.16465422612513719</v>
      </c>
      <c r="CZ6" s="61">
        <f>(DATA!EB9/DATA!Q9)*100</f>
        <v>0.41365046535677358</v>
      </c>
      <c r="DA6" s="61">
        <f>(DATA!EC9/DATA!R9)*100</f>
        <v>0.60240963855421692</v>
      </c>
      <c r="DB6" s="61">
        <f>(DATA!ED9/DATA!S9)*100</f>
        <v>0.80506037952846476</v>
      </c>
      <c r="DC6" s="61">
        <f>(DATA!EE9/DATA!T9)*100</f>
        <v>0.99667774086378735</v>
      </c>
      <c r="DD6" s="61">
        <f>(DATA!EF9/DATA!U9)*100</f>
        <v>1.4261266400456361</v>
      </c>
      <c r="DE6" s="61">
        <f>(DATA!EG9/DATA!V9)*100</f>
        <v>1.0976314269208551</v>
      </c>
      <c r="DF6" s="61">
        <f>(DATA!EH9/DATA!W9)*100</f>
        <v>1.273209549071618</v>
      </c>
      <c r="DG6" s="61">
        <f>(DATA!EI9/DATA!X9)*100</f>
        <v>1.5178050204319906</v>
      </c>
      <c r="DH6" s="61">
        <f>(DATA!EJ9/DATA!Y9)*100</f>
        <v>1.3969732246798603</v>
      </c>
      <c r="DI6" s="61">
        <f>(DATA!EK9/DATA!Z9)*100</f>
        <v>1.2374779021803182</v>
      </c>
      <c r="DJ6" s="61">
        <f>(DATA!EL9/DATA!AA9)*100</f>
        <v>1.2994683992911991</v>
      </c>
      <c r="DK6" s="61">
        <f>(DATA!EM9/DATA!AB9)*100</f>
        <v>1.3682331945270672</v>
      </c>
      <c r="DL6" s="82">
        <f t="shared" si="0"/>
        <v>100</v>
      </c>
      <c r="DM6" s="83">
        <f t="shared" si="1"/>
        <v>100</v>
      </c>
      <c r="DN6" s="83">
        <f t="shared" si="2"/>
        <v>100</v>
      </c>
      <c r="DO6" s="83">
        <f t="shared" si="3"/>
        <v>100</v>
      </c>
      <c r="DP6" s="83">
        <f t="shared" si="4"/>
        <v>100</v>
      </c>
      <c r="DQ6" s="83">
        <f t="shared" si="5"/>
        <v>100</v>
      </c>
      <c r="DR6" s="83">
        <f t="shared" si="6"/>
        <v>100</v>
      </c>
      <c r="DS6" s="83">
        <f t="shared" ref="DS6:DS22" si="8">+W6+I6</f>
        <v>100</v>
      </c>
      <c r="DT6" s="83">
        <f t="shared" ref="DT6:DT22" si="9">+X6+J6</f>
        <v>100</v>
      </c>
      <c r="DU6" s="83">
        <f t="shared" ref="DU6:DU22" si="10">+Y6+K6</f>
        <v>100</v>
      </c>
      <c r="DV6" s="83">
        <f t="shared" ref="DV6:DV22" si="11">+Z6+L6</f>
        <v>100</v>
      </c>
      <c r="DW6" s="83">
        <f t="shared" ref="DW6:DW22" si="12">+AA6+M6</f>
        <v>100</v>
      </c>
      <c r="DX6" s="83">
        <f t="shared" ref="DX6:DX22" si="13">+AB6+N6</f>
        <v>100</v>
      </c>
      <c r="DY6" s="82">
        <f>+AG6+AU6+BW6+CK6+CY6</f>
        <v>100.00000000000001</v>
      </c>
      <c r="DZ6" s="83">
        <f>+AH6+AV6+BX6+CL6+CZ6</f>
        <v>100</v>
      </c>
      <c r="EA6" s="83">
        <f>+AI6+AW6+BY6+CM6+DA6</f>
        <v>100.00000000000001</v>
      </c>
      <c r="EB6" s="83">
        <f>+AJ6+AX6+BZ6+CN6+DB6</f>
        <v>100</v>
      </c>
      <c r="EC6" s="83">
        <f>+AK6+AY6+CA6+CO6+DC6</f>
        <v>99.999999999999986</v>
      </c>
      <c r="ED6" s="83">
        <f>+AL6+AZ6+CB6+CP6+DD6</f>
        <v>100</v>
      </c>
      <c r="EE6" s="83">
        <f>+AM6+BA6+CC6+CQ6+DE6</f>
        <v>100.00000000000001</v>
      </c>
      <c r="EF6" s="83">
        <f>+AN6+BB6+CD6+CR6+DF6</f>
        <v>100</v>
      </c>
      <c r="EG6" s="83">
        <f>+AO6+BC6+CE6+CS6+DG6</f>
        <v>99.999999999999986</v>
      </c>
      <c r="EH6" s="83">
        <f>+AP6+BD6+CF6+CT6+DH6</f>
        <v>99.999999999999986</v>
      </c>
      <c r="EI6" s="83">
        <f>+AQ6+BE6+CG6+CU6+DI6</f>
        <v>100</v>
      </c>
      <c r="EJ6" s="79">
        <f>+AR6+BF6+CH6+CV6+DJ6</f>
        <v>100</v>
      </c>
      <c r="EK6" s="79">
        <f>+AS6+BG6+CI6+CW6+DK6</f>
        <v>99.999999999999986</v>
      </c>
      <c r="EL6" s="79">
        <f t="shared" si="7"/>
        <v>100.00000000000001</v>
      </c>
    </row>
    <row r="7" spans="1:142">
      <c r="A7" s="53" t="str">
        <f>+DATA!A10</f>
        <v>Arkansas</v>
      </c>
      <c r="B7" s="61">
        <f>(DATA!AD10/DATA!B10)*100</f>
        <v>51.142857142857146</v>
      </c>
      <c r="C7" s="61">
        <f>(DATA!AE10/DATA!C10)*100</f>
        <v>48.298334540188272</v>
      </c>
      <c r="D7" s="61">
        <f>(DATA!AF10/DATA!D10)*100</f>
        <v>45.374449339207047</v>
      </c>
      <c r="E7" s="61">
        <f>(DATA!AG10/DATA!E10)*100</f>
        <v>47.058823529411761</v>
      </c>
      <c r="F7" s="61">
        <f>(DATA!AH10/DATA!F10)*100</f>
        <v>42.832469775474955</v>
      </c>
      <c r="G7" s="61">
        <f>(DATA!AI10/DATA!G10)*100</f>
        <v>42.368045649072755</v>
      </c>
      <c r="H7" s="61">
        <f>(DATA!AJ10/DATA!H10)*100</f>
        <v>41.33430021754895</v>
      </c>
      <c r="I7" s="61">
        <f>(DATA!AK10/DATA!I10)*100</f>
        <v>40.912382331643741</v>
      </c>
      <c r="J7" s="61">
        <f>(DATA!AL10/DATA!J10)*100</f>
        <v>41.350792556857343</v>
      </c>
      <c r="K7" s="61">
        <f>(DATA!AM10/DATA!K10)*100</f>
        <v>40.140845070422536</v>
      </c>
      <c r="L7" s="61">
        <f>(DATA!AN10/DATA!L10)*100</f>
        <v>40.101156069364166</v>
      </c>
      <c r="M7" s="59">
        <f>(DATA!AO10/DATA!M10)*100</f>
        <v>42.002881844380404</v>
      </c>
      <c r="N7" s="59">
        <f>(DATA!AP10/DATA!N10)*100</f>
        <v>42.097701149425291</v>
      </c>
      <c r="O7" s="59">
        <f>(DATA!AQ10/DATA!O10)*100</f>
        <v>42.687453600593912</v>
      </c>
      <c r="P7" s="62">
        <f>(DATA!AR10/DATA!B10)*100</f>
        <v>48.857142857142854</v>
      </c>
      <c r="Q7" s="72">
        <f>(DATA!AS10/DATA!C10)*100</f>
        <v>51.701665459811728</v>
      </c>
      <c r="R7" s="72">
        <f>(DATA!AT10/DATA!D10)*100</f>
        <v>54.625550660792953</v>
      </c>
      <c r="S7" s="72">
        <f>(DATA!AU10/DATA!E10)*100</f>
        <v>52.941176470588239</v>
      </c>
      <c r="T7" s="72">
        <f>(DATA!AV10/DATA!F10)*100</f>
        <v>57.167530224525045</v>
      </c>
      <c r="U7" s="72">
        <f>(DATA!AW10/DATA!G10)*100</f>
        <v>57.631954350927252</v>
      </c>
      <c r="V7" s="72">
        <f>(DATA!AX10/DATA!H10)*100</f>
        <v>58.66569978245105</v>
      </c>
      <c r="W7" s="72">
        <f>(DATA!AY10/DATA!I10)*100</f>
        <v>59.087617668356259</v>
      </c>
      <c r="X7" s="72">
        <f>(DATA!AZ10/DATA!J10)*100</f>
        <v>58.649207443142657</v>
      </c>
      <c r="Y7" s="72">
        <f>(DATA!BA10/DATA!K10)*100</f>
        <v>59.859154929577464</v>
      </c>
      <c r="Z7" s="72">
        <f>(DATA!BB10/DATA!L10)*100</f>
        <v>59.898843930635834</v>
      </c>
      <c r="AA7" s="72">
        <f>(DATA!BC10/DATA!M10)*100</f>
        <v>57.997118155619596</v>
      </c>
      <c r="AB7" s="72">
        <f>(DATA!BD10/DATA!N10)*100</f>
        <v>57.902298850574709</v>
      </c>
      <c r="AC7" s="72">
        <f>(DATA!BE10/DATA!O10)*100</f>
        <v>57.312546399406081</v>
      </c>
      <c r="AD7" s="165">
        <f>(DATA!BF10/DATA!AC10)*100</f>
        <v>0.15015015015015015</v>
      </c>
      <c r="AE7" s="165">
        <f>(DATA!BG10/DATA!AC10)*100</f>
        <v>1.0510510510510511</v>
      </c>
      <c r="AF7" s="165">
        <f>(DATA!BH10/DATA!AC10)*100</f>
        <v>0</v>
      </c>
      <c r="AG7" s="72">
        <f>(DATA!BI10/DATA!P10)*100</f>
        <v>93.285714285714278</v>
      </c>
      <c r="AH7" s="72">
        <f>(DATA!BJ10/DATA!Q10)*100</f>
        <v>94.154488517745307</v>
      </c>
      <c r="AI7" s="72">
        <f>(DATA!BK10/DATA!R10)*100</f>
        <v>93.620178041543028</v>
      </c>
      <c r="AJ7" s="72">
        <f>(DATA!BL10/DATA!S10)*100</f>
        <v>93.977154724818277</v>
      </c>
      <c r="AK7" s="72">
        <f>(DATA!BM10/DATA!T10)*100</f>
        <v>93.517718236819363</v>
      </c>
      <c r="AL7" s="72">
        <f>(DATA!BN10/DATA!U10)*100</f>
        <v>93.553008595988544</v>
      </c>
      <c r="AM7" s="72">
        <f>(DATA!BO10/DATA!V10)*100</f>
        <v>92.857142857142861</v>
      </c>
      <c r="AN7" s="72">
        <f>(DATA!BP10/DATA!W10)*100</f>
        <v>93.25108853410741</v>
      </c>
      <c r="AO7" s="72">
        <f>(DATA!BQ10/DATA!X10)*100</f>
        <v>92.254495159059474</v>
      </c>
      <c r="AP7" s="72">
        <f>(DATA!BR10/DATA!Y10)*100</f>
        <v>92.084805653710248</v>
      </c>
      <c r="AQ7" s="72">
        <f>(DATA!BS10/DATA!Z10)*100</f>
        <v>91.490909090909085</v>
      </c>
      <c r="AR7" s="72">
        <f>(DATA!BT10/DATA!AA10)*100</f>
        <v>90.406976744186053</v>
      </c>
      <c r="AS7" s="72">
        <f>(DATA!BU10/DATA!AB10)*100</f>
        <v>90.313182811361983</v>
      </c>
      <c r="AT7" s="72">
        <f>(DATA!BV10/DATA!AC10)*100</f>
        <v>90.465465465465471</v>
      </c>
      <c r="AU7" s="62">
        <f>(DATA!BW10/DATA!P10)*100</f>
        <v>5.1428571428571423</v>
      </c>
      <c r="AV7" s="61">
        <f>(DATA!BX10/DATA!Q10)*100</f>
        <v>5.010438413361169</v>
      </c>
      <c r="AW7" s="61">
        <f>(DATA!BY10/DATA!R10)*100</f>
        <v>5.1928783382789323</v>
      </c>
      <c r="AX7" s="61">
        <f>(DATA!BZ10/DATA!S10)*100</f>
        <v>4.7767393561786085</v>
      </c>
      <c r="AY7" s="61">
        <f>(DATA!CA10/DATA!T10)*100</f>
        <v>4.9265341400172868</v>
      </c>
      <c r="AZ7" s="61">
        <f>(DATA!CB10/DATA!U10)*100</f>
        <v>4.1547277936962752</v>
      </c>
      <c r="BA7" s="61">
        <f>(DATA!CC10/DATA!V10)*100</f>
        <v>4.3731778425655978</v>
      </c>
      <c r="BB7" s="61">
        <f>(DATA!CD10/DATA!W10)*100</f>
        <v>5.0072568940493465</v>
      </c>
      <c r="BC7" s="61">
        <f>(DATA!CE10/DATA!X10)*100</f>
        <v>5.3250345781466111</v>
      </c>
      <c r="BD7" s="61">
        <f>(DATA!CF10/DATA!Y10)*100</f>
        <v>5.5830388692579502</v>
      </c>
      <c r="BE7" s="61">
        <f>(DATA!CG10/DATA!Z10)*100</f>
        <v>6.254545454545454</v>
      </c>
      <c r="BF7" s="61">
        <f>(DATA!CH10/DATA!AA10)*100</f>
        <v>6.7587209302325579</v>
      </c>
      <c r="BG7" s="61">
        <f>(DATA!CI10/DATA!AB10)*100</f>
        <v>6.6278222869628545</v>
      </c>
      <c r="BH7" s="61">
        <f>(DATA!CJ10/DATA!AC10)*100</f>
        <v>6.531531531531531</v>
      </c>
      <c r="BI7" s="50" t="str">
        <f>IF(DATA!CK10&gt;0,((DATA!CK10/DATA!BW10)*100),"NA")</f>
        <v>NA</v>
      </c>
      <c r="BJ7" s="95" t="str">
        <f>IF(DATA!CL10&gt;0,((DATA!CL10/DATA!BX10)*100),"NA")</f>
        <v>NA</v>
      </c>
      <c r="BK7" s="95" t="str">
        <f>IF(DATA!CM10&gt;0,((DATA!CM10/DATA!BY10)*100),"NA")</f>
        <v>NA</v>
      </c>
      <c r="BL7" s="95" t="str">
        <f>IF(DATA!CN10&gt;0,((DATA!CN10/DATA!BZ10)*100),"NA")</f>
        <v>NA</v>
      </c>
      <c r="BM7" s="95" t="str">
        <f>IF(DATA!CO10&gt;0,((DATA!CO10/DATA!CA10)*100),"NA")</f>
        <v>NA</v>
      </c>
      <c r="BN7" s="95" t="str">
        <f>IF(DATA!CP10&gt;0,((DATA!CP10/DATA!CB10)*100),"NA")</f>
        <v>NA</v>
      </c>
      <c r="BO7" s="95">
        <f>IF(DATA!CQ10&gt;0,((DATA!CQ10/DATA!CC10)*100),"NA")</f>
        <v>15</v>
      </c>
      <c r="BP7" s="95">
        <f>IF(DATA!CR10&gt;0,((DATA!CR10/DATA!CD10)*100),"NA")</f>
        <v>24.637681159420293</v>
      </c>
      <c r="BQ7" s="95">
        <f>IF(DATA!CS10&gt;0,((DATA!CS10/DATA!CE10)*100),"NA")</f>
        <v>46.753246753246749</v>
      </c>
      <c r="BR7" s="95">
        <f>IF(DATA!CT10&gt;0,((DATA!CT10/DATA!CF10)*100),"NA")</f>
        <v>51.898734177215189</v>
      </c>
      <c r="BS7" s="95" t="str">
        <f>IF(DATA!CU10&gt;0,((DATA!CU10/DATA!CG10)*100),"NA")</f>
        <v>NA</v>
      </c>
      <c r="BT7" s="95">
        <f>IF(DATA!CV10&gt;0,((DATA!CV10/DATA!CH10)*100),"NA")</f>
        <v>37.634408602150536</v>
      </c>
      <c r="BU7" s="95">
        <f>IF(DATA!CW10&gt;0,((DATA!CW10/DATA!CI10)*100),"NA")</f>
        <v>42.857142857142854</v>
      </c>
      <c r="BV7" s="95">
        <f>IF(DATA!CX10&gt;0,((DATA!CX10/DATA!CJ10)*100),"NA")</f>
        <v>44.827586206896555</v>
      </c>
      <c r="BW7" s="62">
        <f>(DATA!CY10/DATA!P10)*100</f>
        <v>0.2857142857142857</v>
      </c>
      <c r="BX7" s="61">
        <f>(DATA!CZ10/DATA!Q10)*100</f>
        <v>0</v>
      </c>
      <c r="BY7" s="61">
        <f>(DATA!DA10/DATA!R10)*100</f>
        <v>0</v>
      </c>
      <c r="BZ7" s="61">
        <f>(DATA!DB10/DATA!S10)*100</f>
        <v>0.20768431983385255</v>
      </c>
      <c r="CA7" s="61">
        <f>(DATA!DC10/DATA!T10)*100</f>
        <v>0.69144338807260153</v>
      </c>
      <c r="CB7" s="61">
        <f>(DATA!DD10/DATA!U10)*100</f>
        <v>0.93123209169054444</v>
      </c>
      <c r="CC7" s="61">
        <f>(DATA!DE10/DATA!V10)*100</f>
        <v>1.3119533527696794</v>
      </c>
      <c r="CD7" s="61">
        <f>(DATA!DF10/DATA!W10)*100</f>
        <v>0.65312046444121918</v>
      </c>
      <c r="CE7" s="61">
        <f>(DATA!DG10/DATA!X10)*100</f>
        <v>1.0373443983402488</v>
      </c>
      <c r="CF7" s="61">
        <f>(DATA!DH10/DATA!Y10)*100</f>
        <v>1.2720848056537104</v>
      </c>
      <c r="CG7" s="61">
        <f>(DATA!DI10/DATA!Z10)*100</f>
        <v>1.0909090909090911</v>
      </c>
      <c r="CH7" s="61">
        <f>(DATA!DJ10/DATA!AA10)*100</f>
        <v>1.1627906976744187</v>
      </c>
      <c r="CI7" s="61">
        <f>(DATA!DK10/DATA!AB10)*100</f>
        <v>1.2381646030589948</v>
      </c>
      <c r="CJ7" s="61">
        <f>(DATA!DL10/DATA!AC10)*100</f>
        <v>1.2762762762762763</v>
      </c>
      <c r="CK7" s="62">
        <f>(DATA!DM10/DATA!P10)*100</f>
        <v>0</v>
      </c>
      <c r="CL7" s="61">
        <f>(DATA!DN10/DATA!Q10)*100</f>
        <v>0</v>
      </c>
      <c r="CM7" s="61">
        <f>(DATA!DO10/DATA!R10)*100</f>
        <v>0</v>
      </c>
      <c r="CN7" s="61">
        <f>(DATA!DP10/DATA!S10)*100</f>
        <v>0</v>
      </c>
      <c r="CO7" s="61">
        <f>(DATA!DQ10/DATA!T10)*100</f>
        <v>0</v>
      </c>
      <c r="CP7" s="61">
        <f>(DATA!DR10/DATA!U10)*100</f>
        <v>0</v>
      </c>
      <c r="CQ7" s="61">
        <f>(DATA!DS10/DATA!V10)*100</f>
        <v>0</v>
      </c>
      <c r="CR7" s="61">
        <f>(DATA!DT10/DATA!W10)*100</f>
        <v>0.36284470246734396</v>
      </c>
      <c r="CS7" s="61">
        <f>(DATA!DU10/DATA!X10)*100</f>
        <v>6.9156293222683268E-2</v>
      </c>
      <c r="CT7" s="61">
        <f>(DATA!DV10/DATA!Y10)*100</f>
        <v>7.0671378091872794E-2</v>
      </c>
      <c r="CU7" s="61">
        <f>(DATA!DW10/DATA!Z10)*100</f>
        <v>0.14545454545454545</v>
      </c>
      <c r="CV7" s="61">
        <f>(DATA!DX10/DATA!AA10)*100</f>
        <v>0.29069767441860467</v>
      </c>
      <c r="CW7" s="61">
        <f>(DATA!DY10/DATA!AB10)*100</f>
        <v>0.58266569555717407</v>
      </c>
      <c r="CX7" s="61">
        <f>(DATA!DZ10/DATA!AC10)*100</f>
        <v>0.52552552552552556</v>
      </c>
      <c r="CY7" s="62">
        <f>(DATA!EA10/DATA!P10)*100</f>
        <v>1.2857142857142856</v>
      </c>
      <c r="CZ7" s="61">
        <f>(DATA!EB10/DATA!Q10)*100</f>
        <v>0.83507306889352806</v>
      </c>
      <c r="DA7" s="61">
        <f>(DATA!EC10/DATA!R10)*100</f>
        <v>1.1869436201780417</v>
      </c>
      <c r="DB7" s="61">
        <f>(DATA!ED10/DATA!S10)*100</f>
        <v>1.0384215991692627</v>
      </c>
      <c r="DC7" s="61">
        <f>(DATA!EE10/DATA!T10)*100</f>
        <v>0.86430423509075205</v>
      </c>
      <c r="DD7" s="61">
        <f>(DATA!EF10/DATA!U10)*100</f>
        <v>1.361031518624642</v>
      </c>
      <c r="DE7" s="61">
        <f>(DATA!EG10/DATA!V10)*100</f>
        <v>1.4577259475218658</v>
      </c>
      <c r="DF7" s="61">
        <f>(DATA!EH10/DATA!W10)*100</f>
        <v>0.72568940493468792</v>
      </c>
      <c r="DG7" s="61">
        <f>(DATA!EI10/DATA!X10)*100</f>
        <v>1.313969571230982</v>
      </c>
      <c r="DH7" s="61">
        <f>(DATA!EJ10/DATA!Y10)*100</f>
        <v>0.98939929328621912</v>
      </c>
      <c r="DI7" s="61">
        <f>(DATA!EK10/DATA!Z10)*100</f>
        <v>1.0181818181818183</v>
      </c>
      <c r="DJ7" s="61">
        <f>(DATA!EL10/DATA!AA10)*100</f>
        <v>1.3808139534883721</v>
      </c>
      <c r="DK7" s="61">
        <f>(DATA!EM10/DATA!AB10)*100</f>
        <v>1.2381646030589948</v>
      </c>
      <c r="DL7" s="82">
        <f t="shared" si="0"/>
        <v>100</v>
      </c>
      <c r="DM7" s="83">
        <f t="shared" si="1"/>
        <v>100</v>
      </c>
      <c r="DN7" s="83">
        <f t="shared" si="2"/>
        <v>100</v>
      </c>
      <c r="DO7" s="83">
        <f t="shared" si="3"/>
        <v>100</v>
      </c>
      <c r="DP7" s="83">
        <f t="shared" si="4"/>
        <v>100</v>
      </c>
      <c r="DQ7" s="83">
        <f t="shared" si="5"/>
        <v>100</v>
      </c>
      <c r="DR7" s="83">
        <f t="shared" si="6"/>
        <v>100</v>
      </c>
      <c r="DS7" s="83">
        <f t="shared" si="8"/>
        <v>100</v>
      </c>
      <c r="DT7" s="83">
        <f t="shared" si="9"/>
        <v>100</v>
      </c>
      <c r="DU7" s="83">
        <f t="shared" si="10"/>
        <v>100</v>
      </c>
      <c r="DV7" s="83">
        <f t="shared" si="11"/>
        <v>100</v>
      </c>
      <c r="DW7" s="83">
        <f t="shared" si="12"/>
        <v>100</v>
      </c>
      <c r="DX7" s="83">
        <f t="shared" si="13"/>
        <v>100</v>
      </c>
      <c r="DY7" s="82">
        <f>+AG7+AU7+BW7+CK7+CY7</f>
        <v>100</v>
      </c>
      <c r="DZ7" s="83">
        <f>+AH7+AV7+BX7+CL7+CZ7</f>
        <v>100</v>
      </c>
      <c r="EA7" s="83">
        <f>+AI7+AW7+BY7+CM7+DA7</f>
        <v>100</v>
      </c>
      <c r="EB7" s="83">
        <f>+AJ7+AX7+BZ7+CN7+DB7</f>
        <v>100.00000000000001</v>
      </c>
      <c r="EC7" s="83">
        <f>+AK7+AY7+CA7+CO7+DC7</f>
        <v>100</v>
      </c>
      <c r="ED7" s="83">
        <f>+AL7+AZ7+CB7+CP7+DD7</f>
        <v>100.00000000000001</v>
      </c>
      <c r="EE7" s="83">
        <f>+AM7+BA7+CC7+CQ7+DE7</f>
        <v>100</v>
      </c>
      <c r="EF7" s="83">
        <f>+AN7+BB7+CD7+CR7+DF7</f>
        <v>100</v>
      </c>
      <c r="EG7" s="83">
        <f>+AO7+BC7+CE7+CS7+DG7</f>
        <v>100.00000000000001</v>
      </c>
      <c r="EH7" s="83">
        <f>+AP7+BD7+CF7+CT7+DH7</f>
        <v>100</v>
      </c>
      <c r="EI7" s="83">
        <f>+AQ7+BE7+CG7+CU7+DI7</f>
        <v>99.999999999999986</v>
      </c>
      <c r="EJ7" s="79">
        <f>+AR7+BF7+CH7+CV7+DJ7</f>
        <v>100.00000000000001</v>
      </c>
      <c r="EK7" s="79">
        <f>+AS7+BG7+CI7+CW7+DK7</f>
        <v>99.999999999999986</v>
      </c>
      <c r="EL7" s="79">
        <f t="shared" si="7"/>
        <v>100</v>
      </c>
    </row>
    <row r="8" spans="1:142">
      <c r="A8" s="53" t="str">
        <f>+DATA!A11</f>
        <v>Delaware</v>
      </c>
      <c r="B8" s="61">
        <f>(DATA!AD11/DATA!B11)*100</f>
        <v>45.957446808510639</v>
      </c>
      <c r="C8" s="61">
        <f>(DATA!AE11/DATA!C11)*100</f>
        <v>44.855967078189302</v>
      </c>
      <c r="D8" s="61">
        <f>(DATA!AF11/DATA!D11)*100</f>
        <v>43.39622641509434</v>
      </c>
      <c r="E8" s="61">
        <f>(DATA!AG11/DATA!E11)*100</f>
        <v>41.694915254237287</v>
      </c>
      <c r="F8" s="61">
        <f>(DATA!AH11/DATA!F11)*100</f>
        <v>39.171974522292999</v>
      </c>
      <c r="G8" s="61">
        <f>(DATA!AI11/DATA!G11)*100</f>
        <v>37.08206686930091</v>
      </c>
      <c r="H8" s="61">
        <f>(DATA!AJ11/DATA!H11)*100</f>
        <v>35.828877005347593</v>
      </c>
      <c r="I8" s="61">
        <f>(DATA!AK11/DATA!I11)*100</f>
        <v>35.106382978723403</v>
      </c>
      <c r="J8" s="61">
        <f>(DATA!AL11/DATA!J11)*100</f>
        <v>35.509138381201041</v>
      </c>
      <c r="K8" s="61">
        <f>(DATA!AM11/DATA!K11)*100</f>
        <v>37.659033078880405</v>
      </c>
      <c r="L8" s="61">
        <f>(DATA!AN11/DATA!L11)*100</f>
        <v>37.1571072319202</v>
      </c>
      <c r="M8" s="59">
        <f>(DATA!AO11/DATA!M11)*100</f>
        <v>34.422110552763819</v>
      </c>
      <c r="N8" s="59">
        <f>(DATA!AP11/DATA!N11)*100</f>
        <v>34.536082474226802</v>
      </c>
      <c r="O8" s="59" t="e">
        <f>(DATA!AQ11/DATA!O11)*100</f>
        <v>#DIV/0!</v>
      </c>
      <c r="P8" s="62">
        <f>(DATA!AR11/DATA!B11)*100</f>
        <v>54.042553191489361</v>
      </c>
      <c r="Q8" s="72">
        <f>(DATA!AS11/DATA!C11)*100</f>
        <v>55.144032921810705</v>
      </c>
      <c r="R8" s="72">
        <f>(DATA!AT11/DATA!D11)*100</f>
        <v>56.60377358490566</v>
      </c>
      <c r="S8" s="72">
        <f>(DATA!AU11/DATA!E11)*100</f>
        <v>58.305084745762713</v>
      </c>
      <c r="T8" s="72">
        <f>(DATA!AV11/DATA!F11)*100</f>
        <v>60.828025477707001</v>
      </c>
      <c r="U8" s="72">
        <f>(DATA!AW11/DATA!G11)*100</f>
        <v>62.91793313069909</v>
      </c>
      <c r="V8" s="72">
        <f>(DATA!AX11/DATA!H11)*100</f>
        <v>64.171122994652407</v>
      </c>
      <c r="W8" s="72">
        <f>(DATA!AY11/DATA!I11)*100</f>
        <v>64.893617021276597</v>
      </c>
      <c r="X8" s="72">
        <f>(DATA!AZ11/DATA!J11)*100</f>
        <v>64.490861618798959</v>
      </c>
      <c r="Y8" s="72">
        <f>(DATA!BA11/DATA!K11)*100</f>
        <v>62.340966921119588</v>
      </c>
      <c r="Z8" s="72">
        <f>(DATA!BB11/DATA!L11)*100</f>
        <v>62.842892768079807</v>
      </c>
      <c r="AA8" s="72">
        <f>(DATA!BC11/DATA!M11)*100</f>
        <v>65.577889447236188</v>
      </c>
      <c r="AB8" s="72">
        <f>(DATA!BD11/DATA!N11)*100</f>
        <v>65.463917525773198</v>
      </c>
      <c r="AC8" s="72" t="e">
        <f>(DATA!BE11/DATA!O11)*100</f>
        <v>#DIV/0!</v>
      </c>
      <c r="AD8" s="166" t="e">
        <f>(DATA!BF11/DATA!AC11)*100</f>
        <v>#DIV/0!</v>
      </c>
      <c r="AE8" s="165" t="e">
        <f>(DATA!BG11/DATA!AC11)*100</f>
        <v>#DIV/0!</v>
      </c>
      <c r="AF8" s="165" t="e">
        <f>(DATA!BH11/DATA!AC11)*100</f>
        <v>#DIV/0!</v>
      </c>
      <c r="AG8" s="72">
        <f>(DATA!BI11/DATA!P11)*100</f>
        <v>87.659574468085111</v>
      </c>
      <c r="AH8" s="72">
        <f>(DATA!BJ11/DATA!Q11)*100</f>
        <v>87.654320987654316</v>
      </c>
      <c r="AI8" s="72">
        <f>(DATA!BK11/DATA!R11)*100</f>
        <v>87.547169811320757</v>
      </c>
      <c r="AJ8" s="72">
        <f>(DATA!BL11/DATA!S11)*100</f>
        <v>87.118644067796609</v>
      </c>
      <c r="AK8" s="72">
        <f>(DATA!BM11/DATA!T11)*100</f>
        <v>88.535031847133766</v>
      </c>
      <c r="AL8" s="72">
        <f>(DATA!BN11/DATA!U11)*100</f>
        <v>89.361702127659569</v>
      </c>
      <c r="AM8" s="72">
        <f>(DATA!BO11/DATA!V11)*100</f>
        <v>89.037433155080208</v>
      </c>
      <c r="AN8" s="72">
        <f>(DATA!BP11/DATA!W11)*100</f>
        <v>89.627659574468083</v>
      </c>
      <c r="AO8" s="72">
        <f>(DATA!BQ11/DATA!X11)*100</f>
        <v>89.005235602094245</v>
      </c>
      <c r="AP8" s="72">
        <f>(DATA!BR11/DATA!Y11)*100</f>
        <v>88.549618320610691</v>
      </c>
      <c r="AQ8" s="72">
        <f>(DATA!BS11/DATA!Z11)*100</f>
        <v>88.25</v>
      </c>
      <c r="AR8" s="72">
        <f>(DATA!BT11/DATA!AA11)*100</f>
        <v>86.934673366834176</v>
      </c>
      <c r="AS8" s="72">
        <f>(DATA!BU11/DATA!AB11)*100</f>
        <v>85.051546391752581</v>
      </c>
      <c r="AT8" s="72" t="e">
        <f>(DATA!BV11/DATA!AC11)*100</f>
        <v>#DIV/0!</v>
      </c>
      <c r="AU8" s="62">
        <f>(DATA!BW11/DATA!P11)*100</f>
        <v>9.3617021276595747</v>
      </c>
      <c r="AV8" s="61">
        <f>(DATA!BX11/DATA!Q11)*100</f>
        <v>9.0534979423868318</v>
      </c>
      <c r="AW8" s="61">
        <f>(DATA!BY11/DATA!R11)*100</f>
        <v>8.3018867924528301</v>
      </c>
      <c r="AX8" s="61">
        <f>(DATA!BZ11/DATA!S11)*100</f>
        <v>8.1355932203389827</v>
      </c>
      <c r="AY8" s="61">
        <f>(DATA!CA11/DATA!T11)*100</f>
        <v>5.4140127388535033</v>
      </c>
      <c r="AZ8" s="61">
        <f>(DATA!CB11/DATA!U11)*100</f>
        <v>5.1671732522796354</v>
      </c>
      <c r="BA8" s="61">
        <f>(DATA!CC11/DATA!V11)*100</f>
        <v>5.3475935828877006</v>
      </c>
      <c r="BB8" s="61">
        <f>(DATA!CD11/DATA!W11)*100</f>
        <v>4.7872340425531918</v>
      </c>
      <c r="BC8" s="61">
        <f>(DATA!CE11/DATA!X11)*100</f>
        <v>5.7591623036649215</v>
      </c>
      <c r="BD8" s="61">
        <f>(DATA!CF11/DATA!Y11)*100</f>
        <v>5.5979643765903306</v>
      </c>
      <c r="BE8" s="61">
        <f>(DATA!CG11/DATA!Z11)*100</f>
        <v>5.75</v>
      </c>
      <c r="BF8" s="61">
        <f>(DATA!CH11/DATA!AA11)*100</f>
        <v>6.5326633165829149</v>
      </c>
      <c r="BG8" s="61">
        <f>(DATA!CI11/DATA!AB11)*100</f>
        <v>7.9896907216494837</v>
      </c>
      <c r="BH8" s="61" t="e">
        <f>(DATA!CJ11/DATA!AC11)*100</f>
        <v>#DIV/0!</v>
      </c>
      <c r="BI8" s="50" t="str">
        <f>IF(DATA!CK11&gt;0,((DATA!CK11/DATA!BW11)*100),"NA")</f>
        <v>NA</v>
      </c>
      <c r="BJ8" s="95" t="str">
        <f>IF(DATA!CL11&gt;0,((DATA!CL11/DATA!BX11)*100),"NA")</f>
        <v>NA</v>
      </c>
      <c r="BK8" s="95" t="str">
        <f>IF(DATA!CM11&gt;0,((DATA!CM11/DATA!BY11)*100),"NA")</f>
        <v>NA</v>
      </c>
      <c r="BL8" s="95" t="str">
        <f>IF(DATA!CN11&gt;0,((DATA!CN11/DATA!BZ11)*100),"NA")</f>
        <v>NA</v>
      </c>
      <c r="BM8" s="95" t="str">
        <f>IF(DATA!CO11&gt;0,((DATA!CO11/DATA!CA11)*100),"NA")</f>
        <v>NA</v>
      </c>
      <c r="BN8" s="95" t="str">
        <f>IF(DATA!CP11&gt;0,((DATA!CP11/DATA!CB11)*100),"NA")</f>
        <v>NA</v>
      </c>
      <c r="BO8" s="95" t="str">
        <f>IF(DATA!CQ11&gt;0,((DATA!CQ11/DATA!CC11)*100),"NA")</f>
        <v>NA</v>
      </c>
      <c r="BP8" s="95" t="str">
        <f>IF(DATA!CR11&gt;0,((DATA!CR11/DATA!CD11)*100),"NA")</f>
        <v>NA</v>
      </c>
      <c r="BQ8" s="95" t="str">
        <f>IF(DATA!CS11&gt;0,((DATA!CS11/DATA!CE11)*100),"NA")</f>
        <v>NA</v>
      </c>
      <c r="BR8" s="95" t="str">
        <f>IF(DATA!CT11&gt;0,((DATA!CT11/DATA!CF11)*100),"NA")</f>
        <v>NA</v>
      </c>
      <c r="BS8" s="95" t="str">
        <f>IF(DATA!CU11&gt;0,((DATA!CU11/DATA!CG11)*100),"NA")</f>
        <v>NA</v>
      </c>
      <c r="BT8" s="95" t="str">
        <f>IF(DATA!CV11&gt;0,((DATA!CV11/DATA!CH11)*100),"NA")</f>
        <v>NA</v>
      </c>
      <c r="BU8" s="95" t="str">
        <f>IF(DATA!CW11&gt;0,((DATA!CW11/DATA!CI11)*100),"NA")</f>
        <v>NA</v>
      </c>
      <c r="BV8" s="95" t="str">
        <f>IF(DATA!CX11&gt;0,((DATA!CX11/DATA!CJ11)*100),"NA")</f>
        <v>NA</v>
      </c>
      <c r="BW8" s="62">
        <f>(DATA!CY11/DATA!P11)*100</f>
        <v>0.42553191489361702</v>
      </c>
      <c r="BX8" s="61">
        <f>(DATA!CZ11/DATA!Q11)*100</f>
        <v>0.41152263374485598</v>
      </c>
      <c r="BY8" s="61">
        <f>(DATA!DA11/DATA!R11)*100</f>
        <v>0.75471698113207553</v>
      </c>
      <c r="BZ8" s="61">
        <f>(DATA!DB11/DATA!S11)*100</f>
        <v>1.3559322033898304</v>
      </c>
      <c r="CA8" s="61">
        <f>(DATA!DC11/DATA!T11)*100</f>
        <v>1.910828025477707</v>
      </c>
      <c r="CB8" s="61">
        <f>(DATA!DD11/DATA!U11)*100</f>
        <v>1.8237082066869299</v>
      </c>
      <c r="CC8" s="61">
        <f>(DATA!DE11/DATA!V11)*100</f>
        <v>1.3368983957219251</v>
      </c>
      <c r="CD8" s="61">
        <f>(DATA!DF11/DATA!W11)*100</f>
        <v>1.5957446808510638</v>
      </c>
      <c r="CE8" s="61">
        <f>(DATA!DG11/DATA!X11)*100</f>
        <v>1.5706806282722512</v>
      </c>
      <c r="CF8" s="61">
        <f>(DATA!DH11/DATA!Y11)*100</f>
        <v>1.7811704834605597</v>
      </c>
      <c r="CG8" s="61">
        <f>(DATA!DI11/DATA!Z11)*100</f>
        <v>2</v>
      </c>
      <c r="CH8" s="61">
        <f>(DATA!DJ11/DATA!AA11)*100</f>
        <v>2.512562814070352</v>
      </c>
      <c r="CI8" s="61">
        <f>(DATA!DK11/DATA!AB11)*100</f>
        <v>3.0927835051546393</v>
      </c>
      <c r="CJ8" s="61" t="e">
        <f>(DATA!DL11/DATA!AC11)*100</f>
        <v>#DIV/0!</v>
      </c>
      <c r="CK8" s="62">
        <f>(DATA!DM11/DATA!P11)*100</f>
        <v>0</v>
      </c>
      <c r="CL8" s="61">
        <f>(DATA!DN11/DATA!Q11)*100</f>
        <v>0</v>
      </c>
      <c r="CM8" s="61">
        <f>(DATA!DO11/DATA!R11)*100</f>
        <v>0</v>
      </c>
      <c r="CN8" s="61">
        <f>(DATA!DP11/DATA!S11)*100</f>
        <v>0</v>
      </c>
      <c r="CO8" s="61">
        <f>(DATA!DQ11/DATA!T11)*100</f>
        <v>0</v>
      </c>
      <c r="CP8" s="61">
        <f>(DATA!DR11/DATA!U11)*100</f>
        <v>0</v>
      </c>
      <c r="CQ8" s="61">
        <f>(DATA!DS11/DATA!V11)*100</f>
        <v>0</v>
      </c>
      <c r="CR8" s="61">
        <f>(DATA!DT11/DATA!W11)*100</f>
        <v>0</v>
      </c>
      <c r="CS8" s="61">
        <f>(DATA!DU11/DATA!X11)*100</f>
        <v>0</v>
      </c>
      <c r="CT8" s="61">
        <f>(DATA!DV11/DATA!Y11)*100</f>
        <v>0</v>
      </c>
      <c r="CU8" s="61">
        <f>(DATA!DW11/DATA!Z11)*100</f>
        <v>0</v>
      </c>
      <c r="CV8" s="61">
        <f>(DATA!DX11/DATA!AA11)*100</f>
        <v>0.25125628140703515</v>
      </c>
      <c r="CW8" s="61">
        <f>(DATA!DY11/DATA!AB11)*100</f>
        <v>0.77319587628865982</v>
      </c>
      <c r="CX8" s="61" t="e">
        <f>(DATA!DZ11/DATA!AC11)*100</f>
        <v>#DIV/0!</v>
      </c>
      <c r="CY8" s="62">
        <f>(DATA!EA11/DATA!P11)*100</f>
        <v>2.5531914893617018</v>
      </c>
      <c r="CZ8" s="61">
        <f>(DATA!EB11/DATA!Q11)*100</f>
        <v>2.880658436213992</v>
      </c>
      <c r="DA8" s="61">
        <f>(DATA!EC11/DATA!R11)*100</f>
        <v>3.3962264150943398</v>
      </c>
      <c r="DB8" s="61">
        <f>(DATA!ED11/DATA!S11)*100</f>
        <v>3.3898305084745761</v>
      </c>
      <c r="DC8" s="61">
        <f>(DATA!EE11/DATA!T11)*100</f>
        <v>4.1401273885350314</v>
      </c>
      <c r="DD8" s="61">
        <f>(DATA!EF11/DATA!U11)*100</f>
        <v>3.6474164133738598</v>
      </c>
      <c r="DE8" s="61">
        <f>(DATA!EG11/DATA!V11)*100</f>
        <v>4.2780748663101598</v>
      </c>
      <c r="DF8" s="61">
        <f>(DATA!EH11/DATA!W11)*100</f>
        <v>3.9893617021276597</v>
      </c>
      <c r="DG8" s="61">
        <f>(DATA!EI11/DATA!X11)*100</f>
        <v>3.664921465968586</v>
      </c>
      <c r="DH8" s="61">
        <f>(DATA!EJ11/DATA!Y11)*100</f>
        <v>4.0712468193384224</v>
      </c>
      <c r="DI8" s="61">
        <f>(DATA!EK11/DATA!Z11)*100</f>
        <v>4</v>
      </c>
      <c r="DJ8" s="61">
        <f>(DATA!EL11/DATA!AA11)*100</f>
        <v>3.7688442211055273</v>
      </c>
      <c r="DK8" s="61">
        <f>(DATA!EM11/DATA!AB11)*100</f>
        <v>3.0927835051546393</v>
      </c>
      <c r="DL8" s="82">
        <f t="shared" si="0"/>
        <v>100</v>
      </c>
      <c r="DM8" s="83">
        <f t="shared" si="1"/>
        <v>100</v>
      </c>
      <c r="DN8" s="83">
        <f t="shared" si="2"/>
        <v>100</v>
      </c>
      <c r="DO8" s="83">
        <f t="shared" si="3"/>
        <v>100</v>
      </c>
      <c r="DP8" s="83">
        <f t="shared" si="4"/>
        <v>100</v>
      </c>
      <c r="DQ8" s="83">
        <f t="shared" si="5"/>
        <v>100</v>
      </c>
      <c r="DR8" s="83">
        <f t="shared" si="6"/>
        <v>100</v>
      </c>
      <c r="DS8" s="83">
        <f t="shared" si="8"/>
        <v>100</v>
      </c>
      <c r="DT8" s="83">
        <f t="shared" si="9"/>
        <v>100</v>
      </c>
      <c r="DU8" s="83">
        <f t="shared" si="10"/>
        <v>100</v>
      </c>
      <c r="DV8" s="83">
        <f t="shared" si="11"/>
        <v>100</v>
      </c>
      <c r="DW8" s="83">
        <f t="shared" si="12"/>
        <v>100</v>
      </c>
      <c r="DX8" s="83">
        <f t="shared" si="13"/>
        <v>100</v>
      </c>
      <c r="DY8" s="82">
        <f>+AG8+AU8+BW8+CK8+CY8</f>
        <v>100</v>
      </c>
      <c r="DZ8" s="83">
        <f>+AH8+AV8+BX8+CL8+CZ8</f>
        <v>99.999999999999986</v>
      </c>
      <c r="EA8" s="83">
        <f>+AI8+AW8+BY8+CM8+DA8</f>
        <v>100</v>
      </c>
      <c r="EB8" s="83">
        <f>+AJ8+AX8+BZ8+CN8+DB8</f>
        <v>99.999999999999986</v>
      </c>
      <c r="EC8" s="83">
        <f>+AK8+AY8+CA8+CO8+DC8</f>
        <v>100.00000000000001</v>
      </c>
      <c r="ED8" s="83">
        <f>+AL8+AZ8+CB8+CP8+DD8</f>
        <v>100</v>
      </c>
      <c r="EE8" s="83">
        <f>+AM8+BA8+CC8+CQ8+DE8</f>
        <v>100</v>
      </c>
      <c r="EF8" s="83">
        <f>+AN8+BB8+CD8+CR8+DF8</f>
        <v>100</v>
      </c>
      <c r="EG8" s="83">
        <f>+AO8+BC8+CE8+CS8+DG8</f>
        <v>100.00000000000001</v>
      </c>
      <c r="EH8" s="83">
        <f>+AP8+BD8+CF8+CT8+DH8</f>
        <v>100</v>
      </c>
      <c r="EI8" s="83">
        <f>+AQ8+BE8+CG8+CU8+DI8</f>
        <v>100</v>
      </c>
      <c r="EJ8" s="79">
        <f>+AR8+BF8+CH8+CV8+DJ8</f>
        <v>100</v>
      </c>
      <c r="EK8" s="79">
        <f>+AS8+BG8+CI8+CW8+DK8</f>
        <v>100</v>
      </c>
      <c r="EL8" s="79" t="e">
        <f t="shared" si="7"/>
        <v>#DIV/0!</v>
      </c>
    </row>
    <row r="9" spans="1:142">
      <c r="A9" s="53" t="str">
        <f>+DATA!A12</f>
        <v>Florida</v>
      </c>
      <c r="B9" s="61">
        <f>(DATA!AD12/DATA!B12)*100</f>
        <v>53.909287257019436</v>
      </c>
      <c r="C9" s="61">
        <f>(DATA!AE12/DATA!C12)*100</f>
        <v>52.410454985479184</v>
      </c>
      <c r="D9" s="61">
        <f>(DATA!AF12/DATA!D12)*100</f>
        <v>51.726315789473688</v>
      </c>
      <c r="E9" s="61">
        <f>(DATA!AG12/DATA!E12)*100</f>
        <v>50.733202013569709</v>
      </c>
      <c r="F9" s="61">
        <f>(DATA!AH12/DATA!F12)*100</f>
        <v>47.289340101522839</v>
      </c>
      <c r="G9" s="61">
        <f>(DATA!AI12/DATA!G12)*100</f>
        <v>45.657370517928285</v>
      </c>
      <c r="H9" s="61">
        <f>(DATA!AJ12/DATA!H12)*100</f>
        <v>44.228571428571428</v>
      </c>
      <c r="I9" s="61">
        <f>(DATA!AK12/DATA!I12)*100</f>
        <v>43.574788334901221</v>
      </c>
      <c r="J9" s="61">
        <f>(DATA!AL12/DATA!J12)*100</f>
        <v>43.567662565905096</v>
      </c>
      <c r="K9" s="61">
        <f>(DATA!AM12/DATA!K12)*100</f>
        <v>43.765946589556052</v>
      </c>
      <c r="L9" s="61">
        <f>(DATA!AN12/DATA!L12)*100</f>
        <v>43.903662819869545</v>
      </c>
      <c r="M9" s="59">
        <f>(DATA!AO12/DATA!M12)*100</f>
        <v>45.72919527602307</v>
      </c>
      <c r="N9" s="59">
        <f>(DATA!AP12/DATA!N12)*100</f>
        <v>45.629322268326419</v>
      </c>
      <c r="O9" s="59">
        <f>(DATA!AQ12/DATA!O12)*100</f>
        <v>53.367875647668392</v>
      </c>
      <c r="P9" s="62">
        <f>(DATA!AR12/DATA!B12)*100</f>
        <v>46.090712742980564</v>
      </c>
      <c r="Q9" s="72">
        <f>(DATA!AS12/DATA!C12)*100</f>
        <v>47.589545014520809</v>
      </c>
      <c r="R9" s="72">
        <f>(DATA!AT12/DATA!D12)*100</f>
        <v>48.273684210526312</v>
      </c>
      <c r="S9" s="72">
        <f>(DATA!AU12/DATA!E12)*100</f>
        <v>49.266797986430291</v>
      </c>
      <c r="T9" s="72">
        <f>(DATA!AV12/DATA!F12)*100</f>
        <v>52.710659898477154</v>
      </c>
      <c r="U9" s="72">
        <f>(DATA!AW12/DATA!G12)*100</f>
        <v>54.342629482071715</v>
      </c>
      <c r="V9" s="72">
        <f>(DATA!AX12/DATA!H12)*100</f>
        <v>55.771428571428572</v>
      </c>
      <c r="W9" s="72">
        <f>(DATA!AY12/DATA!I12)*100</f>
        <v>56.425211665098772</v>
      </c>
      <c r="X9" s="72">
        <f>(DATA!AZ12/DATA!J12)*100</f>
        <v>56.432337434094904</v>
      </c>
      <c r="Y9" s="72">
        <f>(DATA!BA12/DATA!K12)*100</f>
        <v>56.234053410443948</v>
      </c>
      <c r="Z9" s="72">
        <f>(DATA!BB12/DATA!L12)*100</f>
        <v>56.096337180130448</v>
      </c>
      <c r="AA9" s="72">
        <f>(DATA!BC12/DATA!M12)*100</f>
        <v>54.27080472397693</v>
      </c>
      <c r="AB9" s="72">
        <f>(DATA!BD12/DATA!N12)*100</f>
        <v>54.370677731673581</v>
      </c>
      <c r="AC9" s="72">
        <f>(DATA!BE12/DATA!O12)*100</f>
        <v>46.632124352331608</v>
      </c>
      <c r="AD9" s="165">
        <f>(DATA!BF12/DATA!AC12)*100</f>
        <v>0.37313432835820892</v>
      </c>
      <c r="AE9" s="165">
        <f>(DATA!BG12/DATA!AC12)*100</f>
        <v>2.8358208955223883</v>
      </c>
      <c r="AF9" s="165">
        <f>(DATA!BH12/DATA!AC12)*100</f>
        <v>0</v>
      </c>
      <c r="AG9" s="72">
        <f>(DATA!BI12/DATA!P12)*100</f>
        <v>84.622030237580987</v>
      </c>
      <c r="AH9" s="72">
        <f>(DATA!BJ12/DATA!Q12)*100</f>
        <v>91.597289448209096</v>
      </c>
      <c r="AI9" s="72">
        <f>(DATA!BK12/DATA!R12)*100</f>
        <v>83.150105708245249</v>
      </c>
      <c r="AJ9" s="72">
        <f>(DATA!BL12/DATA!S12)*100</f>
        <v>82.646780303030297</v>
      </c>
      <c r="AK9" s="72">
        <f>(DATA!BM12/DATA!T12)*100</f>
        <v>80.020576131687235</v>
      </c>
      <c r="AL9" s="72">
        <f>(DATA!BN12/DATA!U12)*100</f>
        <v>78.968573730862218</v>
      </c>
      <c r="AM9" s="72">
        <f>(DATA!BO12/DATA!V12)*100</f>
        <v>78.48101265822784</v>
      </c>
      <c r="AN9" s="72">
        <f>(DATA!BP12/DATA!W12)*100</f>
        <v>76.666666666666671</v>
      </c>
      <c r="AO9" s="72">
        <f>(DATA!BQ12/DATA!X12)*100</f>
        <v>75.062567036110124</v>
      </c>
      <c r="AP9" s="72">
        <f>(DATA!BR12/DATA!Y12)*100</f>
        <v>73.905519986156776</v>
      </c>
      <c r="AQ9" s="72">
        <f>(DATA!BS12/DATA!Z12)*100</f>
        <v>72.919148936170203</v>
      </c>
      <c r="AR9" s="72">
        <f>(DATA!BT12/DATA!AA12)*100</f>
        <v>70.977171492204903</v>
      </c>
      <c r="AS9" s="72">
        <f>(DATA!BU12/DATA!AB12)*100</f>
        <v>70.594017694144085</v>
      </c>
      <c r="AT9" s="72">
        <f>(DATA!BV12/DATA!AC12)*100</f>
        <v>65.671641791044777</v>
      </c>
      <c r="AU9" s="62">
        <f>(DATA!BW12/DATA!P12)*100</f>
        <v>9.3304535637149026</v>
      </c>
      <c r="AV9" s="61">
        <f>(DATA!BX12/DATA!Q12)*100</f>
        <v>6.9119070667957399</v>
      </c>
      <c r="AW9" s="61">
        <f>(DATA!BY12/DATA!R12)*100</f>
        <v>9.5560253699788582</v>
      </c>
      <c r="AX9" s="61">
        <f>(DATA!BZ12/DATA!S12)*100</f>
        <v>9.5880681818181817</v>
      </c>
      <c r="AY9" s="61">
        <f>(DATA!CA12/DATA!T12)*100</f>
        <v>9.0740740740740744</v>
      </c>
      <c r="AZ9" s="61">
        <f>(DATA!CB12/DATA!U12)*100</f>
        <v>9.5688960515713131</v>
      </c>
      <c r="BA9" s="61">
        <f>(DATA!CC12/DATA!V12)*100</f>
        <v>9.5703874184886839</v>
      </c>
      <c r="BB9" s="61">
        <f>(DATA!CD12/DATA!W12)*100</f>
        <v>9.8095238095238102</v>
      </c>
      <c r="BC9" s="61">
        <f>(DATA!CE12/DATA!X12)*100</f>
        <v>9.724705041115481</v>
      </c>
      <c r="BD9" s="61">
        <f>(DATA!CF12/DATA!Y12)*100</f>
        <v>10.365115071811733</v>
      </c>
      <c r="BE9" s="61">
        <f>(DATA!CG12/DATA!Z12)*100</f>
        <v>10.62127659574468</v>
      </c>
      <c r="BF9" s="61">
        <f>(DATA!CH12/DATA!AA12)*100</f>
        <v>11.567371937639198</v>
      </c>
      <c r="BG9" s="61">
        <f>(DATA!CI12/DATA!AB12)*100</f>
        <v>11.585451481533493</v>
      </c>
      <c r="BH9" s="61">
        <f>(DATA!CJ12/DATA!AC12)*100</f>
        <v>14.253731343283583</v>
      </c>
      <c r="BI9" s="50" t="str">
        <f>IF(DATA!CK12&gt;0,((DATA!CK12/DATA!BW12)*100),"NA")</f>
        <v>NA</v>
      </c>
      <c r="BJ9" s="95" t="str">
        <f>IF(DATA!CL12&gt;0,((DATA!CL12/DATA!BX12)*100),"NA")</f>
        <v>NA</v>
      </c>
      <c r="BK9" s="95" t="str">
        <f>IF(DATA!CM12&gt;0,((DATA!CM12/DATA!BY12)*100),"NA")</f>
        <v>NA</v>
      </c>
      <c r="BL9" s="95" t="str">
        <f>IF(DATA!CN12&gt;0,((DATA!CN12/DATA!BZ12)*100),"NA")</f>
        <v>NA</v>
      </c>
      <c r="BM9" s="95" t="str">
        <f>IF(DATA!CO12&gt;0,((DATA!CO12/DATA!CA12)*100),"NA")</f>
        <v>NA</v>
      </c>
      <c r="BN9" s="95" t="str">
        <f>IF(DATA!CP12&gt;0,((DATA!CP12/DATA!CB12)*100),"NA")</f>
        <v>NA</v>
      </c>
      <c r="BO9" s="95" t="str">
        <f>IF(DATA!CQ12&gt;0,((DATA!CQ12/DATA!CC12)*100),"NA")</f>
        <v>NA</v>
      </c>
      <c r="BP9" s="95" t="str">
        <f>IF(DATA!CR12&gt;0,((DATA!CR12/DATA!CD12)*100),"NA")</f>
        <v>NA</v>
      </c>
      <c r="BQ9" s="95" t="str">
        <f>IF(DATA!CS12&gt;0,((DATA!CS12/DATA!CE12)*100),"NA")</f>
        <v>NA</v>
      </c>
      <c r="BR9" s="95" t="str">
        <f>IF(DATA!CT12&gt;0,((DATA!CT12/DATA!CF12)*100),"NA")</f>
        <v>NA</v>
      </c>
      <c r="BS9" s="95" t="str">
        <f>IF(DATA!CU12&gt;0,((DATA!CU12/DATA!CG12)*100),"NA")</f>
        <v>NA</v>
      </c>
      <c r="BT9" s="95">
        <f>IF(DATA!CV12&gt;0,((DATA!CV12/DATA!CH12)*100),"NA")</f>
        <v>6.2575210589651027</v>
      </c>
      <c r="BU9" s="95">
        <f>IF(DATA!CW12&gt;0,((DATA!CW12/DATA!CI12)*100),"NA")</f>
        <v>6.4242424242424239</v>
      </c>
      <c r="BV9" s="95">
        <f>IF(DATA!CX12&gt;0,((DATA!CX12/DATA!CJ12)*100),"NA")</f>
        <v>27.748691099476442</v>
      </c>
      <c r="BW9" s="62">
        <f>(DATA!CY12/DATA!P12)*100</f>
        <v>4.8164146868250537</v>
      </c>
      <c r="BX9" s="61">
        <f>(DATA!CZ12/DATA!Q12)*100</f>
        <v>1.1423039690222652</v>
      </c>
      <c r="BY9" s="61">
        <f>(DATA!DA12/DATA!R12)*100</f>
        <v>5.7293868921775895</v>
      </c>
      <c r="BZ9" s="61">
        <f>(DATA!DB12/DATA!S12)*100</f>
        <v>5.9895833333333339</v>
      </c>
      <c r="CA9" s="61">
        <f>(DATA!DC12/DATA!T12)*100</f>
        <v>8.2510288065843618</v>
      </c>
      <c r="CB9" s="61">
        <f>(DATA!DD12/DATA!U12)*100</f>
        <v>8.682514101531023</v>
      </c>
      <c r="CC9" s="61">
        <f>(DATA!DE12/DATA!V12)*100</f>
        <v>9.0141925584963563</v>
      </c>
      <c r="CD9" s="61">
        <f>(DATA!DF12/DATA!W12)*100</f>
        <v>9.7904761904761912</v>
      </c>
      <c r="CE9" s="61">
        <f>(DATA!DG12/DATA!X12)*100</f>
        <v>10.690025026814444</v>
      </c>
      <c r="CF9" s="61">
        <f>(DATA!DH12/DATA!Y12)*100</f>
        <v>11.057276345388475</v>
      </c>
      <c r="CG9" s="61">
        <f>(DATA!DI12/DATA!Z12)*100</f>
        <v>11.319148936170214</v>
      </c>
      <c r="CH9" s="61">
        <f>(DATA!DJ12/DATA!AA12)*100</f>
        <v>12.305122494432071</v>
      </c>
      <c r="CI9" s="61">
        <f>(DATA!DK12/DATA!AB12)*100</f>
        <v>12.638674343491083</v>
      </c>
      <c r="CJ9" s="61">
        <f>(DATA!DL12/DATA!AC12)*100</f>
        <v>15.223880597014924</v>
      </c>
      <c r="CK9" s="62">
        <f>(DATA!DM12/DATA!P12)*100</f>
        <v>0</v>
      </c>
      <c r="CL9" s="61">
        <f>(DATA!DN12/DATA!Q12)*100</f>
        <v>0</v>
      </c>
      <c r="CM9" s="61">
        <f>(DATA!DO12/DATA!R12)*100</f>
        <v>0</v>
      </c>
      <c r="CN9" s="61">
        <f>(DATA!DP12/DATA!S12)*100</f>
        <v>0</v>
      </c>
      <c r="CO9" s="61">
        <f>(DATA!DQ12/DATA!T12)*100</f>
        <v>0</v>
      </c>
      <c r="CP9" s="61">
        <f>(DATA!DR12/DATA!U12)*100</f>
        <v>0</v>
      </c>
      <c r="CQ9" s="61">
        <f>(DATA!DS12/DATA!V12)*100</f>
        <v>0</v>
      </c>
      <c r="CR9" s="61">
        <f>(DATA!DT12/DATA!W12)*100</f>
        <v>0</v>
      </c>
      <c r="CS9" s="61">
        <f>(DATA!DU12/DATA!X12)*100</f>
        <v>0.84018591347872729</v>
      </c>
      <c r="CT9" s="61">
        <f>(DATA!DV12/DATA!Y12)*100</f>
        <v>0.89980965564976645</v>
      </c>
      <c r="CU9" s="61">
        <f>(DATA!DW12/DATA!Z12)*100</f>
        <v>0.95319148936170217</v>
      </c>
      <c r="CV9" s="61">
        <f>(DATA!DX12/DATA!AA12)*100</f>
        <v>1.0300668151447661</v>
      </c>
      <c r="CW9" s="61">
        <f>(DATA!DY12/DATA!AB12)*100</f>
        <v>1.2217385198708048</v>
      </c>
      <c r="CX9" s="61">
        <f>(DATA!DZ12/DATA!AC12)*100</f>
        <v>1.6417910447761193</v>
      </c>
      <c r="CY9" s="62">
        <f>(DATA!EA12/DATA!P12)*100</f>
        <v>1.2311015118790496</v>
      </c>
      <c r="CZ9" s="61">
        <f>(DATA!EB12/DATA!Q12)*100</f>
        <v>0.34849951597289447</v>
      </c>
      <c r="DA9" s="61">
        <f>(DATA!EC12/DATA!R12)*100</f>
        <v>1.5644820295983086</v>
      </c>
      <c r="DB9" s="61">
        <f>(DATA!ED12/DATA!S12)*100</f>
        <v>1.7755681818181819</v>
      </c>
      <c r="DC9" s="61">
        <f>(DATA!EE12/DATA!T12)*100</f>
        <v>2.6543209876543212</v>
      </c>
      <c r="DD9" s="61">
        <f>(DATA!EF12/DATA!U12)*100</f>
        <v>2.7800161160354553</v>
      </c>
      <c r="DE9" s="61">
        <f>(DATA!EG12/DATA!V12)*100</f>
        <v>2.9344073647871118</v>
      </c>
      <c r="DF9" s="61">
        <f>(DATA!EH12/DATA!W12)*100</f>
        <v>3.7333333333333338</v>
      </c>
      <c r="DG9" s="61">
        <f>(DATA!EI12/DATA!X12)*100</f>
        <v>3.6825169824812298</v>
      </c>
      <c r="DH9" s="61">
        <f>(DATA!EJ12/DATA!Y12)*100</f>
        <v>3.7722789409932513</v>
      </c>
      <c r="DI9" s="61">
        <f>(DATA!EK12/DATA!Z12)*100</f>
        <v>4.1872340425531913</v>
      </c>
      <c r="DJ9" s="61">
        <f>(DATA!EL12/DATA!AA12)*100</f>
        <v>4.1202672605790642</v>
      </c>
      <c r="DK9" s="61">
        <f>(DATA!EM12/DATA!AB12)*100</f>
        <v>3.9601179609605395</v>
      </c>
      <c r="DL9" s="82">
        <f t="shared" si="0"/>
        <v>100</v>
      </c>
      <c r="DM9" s="83">
        <f t="shared" si="1"/>
        <v>100</v>
      </c>
      <c r="DN9" s="83">
        <f t="shared" si="2"/>
        <v>100</v>
      </c>
      <c r="DO9" s="83">
        <f t="shared" si="3"/>
        <v>100</v>
      </c>
      <c r="DP9" s="83">
        <f t="shared" si="4"/>
        <v>100</v>
      </c>
      <c r="DQ9" s="83">
        <f t="shared" si="5"/>
        <v>100</v>
      </c>
      <c r="DR9" s="83">
        <f t="shared" si="6"/>
        <v>100</v>
      </c>
      <c r="DS9" s="83">
        <f t="shared" si="8"/>
        <v>100</v>
      </c>
      <c r="DT9" s="83">
        <f t="shared" si="9"/>
        <v>100</v>
      </c>
      <c r="DU9" s="83">
        <f t="shared" si="10"/>
        <v>100</v>
      </c>
      <c r="DV9" s="83">
        <f t="shared" si="11"/>
        <v>100</v>
      </c>
      <c r="DW9" s="83">
        <f t="shared" si="12"/>
        <v>100</v>
      </c>
      <c r="DX9" s="83">
        <f t="shared" si="13"/>
        <v>100</v>
      </c>
      <c r="DY9" s="82">
        <f>+AG9+AU9+BW9+CK9+CY9</f>
        <v>99.999999999999986</v>
      </c>
      <c r="DZ9" s="83">
        <f>+AH9+AV9+BX9+CL9+CZ9</f>
        <v>99.999999999999986</v>
      </c>
      <c r="EA9" s="83">
        <f>+AI9+AW9+BY9+CM9+DA9</f>
        <v>100</v>
      </c>
      <c r="EB9" s="83">
        <f>+AJ9+AX9+BZ9+CN9+DB9</f>
        <v>100</v>
      </c>
      <c r="EC9" s="83">
        <f>+AK9+AY9+CA9+CO9+DC9</f>
        <v>99.999999999999986</v>
      </c>
      <c r="ED9" s="83">
        <f>+AL9+AZ9+CB9+CP9+DD9</f>
        <v>100.00000000000001</v>
      </c>
      <c r="EE9" s="83">
        <f>+AM9+BA9+CC9+CQ9+DE9</f>
        <v>99.999999999999986</v>
      </c>
      <c r="EF9" s="83">
        <f>+AN9+BB9+CD9+CR9+DF9</f>
        <v>100.00000000000001</v>
      </c>
      <c r="EG9" s="83">
        <f>+AO9+BC9+CE9+CS9+DG9</f>
        <v>100.00000000000001</v>
      </c>
      <c r="EH9" s="83">
        <f>+AP9+BD9+CF9+CT9+DH9</f>
        <v>99.999999999999986</v>
      </c>
      <c r="EI9" s="83">
        <f>+AQ9+BE9+CG9+CU9+DI9</f>
        <v>99.999999999999972</v>
      </c>
      <c r="EJ9" s="79">
        <f>+AR9+BF9+CH9+CV9+DJ9</f>
        <v>100</v>
      </c>
      <c r="EK9" s="79">
        <f>+AS9+BG9+CI9+CW9+DK9</f>
        <v>100.00000000000003</v>
      </c>
      <c r="EL9" s="79">
        <f t="shared" si="7"/>
        <v>100</v>
      </c>
    </row>
    <row r="10" spans="1:142">
      <c r="A10" s="53" t="str">
        <f>+DATA!A13</f>
        <v>Georgia</v>
      </c>
      <c r="B10" s="61">
        <f>(DATA!AD13/DATA!B13)*100</f>
        <v>48.160919540229884</v>
      </c>
      <c r="C10" s="61">
        <f>(DATA!AE13/DATA!C13)*100</f>
        <v>47.620904836193446</v>
      </c>
      <c r="D10" s="61">
        <f>(DATA!AF13/DATA!D13)*100</f>
        <v>46.899661781285232</v>
      </c>
      <c r="E10" s="61">
        <f>(DATA!AG13/DATA!E13)*100</f>
        <v>46.016823354774864</v>
      </c>
      <c r="F10" s="61">
        <f>(DATA!AH13/DATA!F13)*100</f>
        <v>46.598530820824017</v>
      </c>
      <c r="G10" s="61">
        <f>(DATA!AI13/DATA!G13)*100</f>
        <v>45.349143610013179</v>
      </c>
      <c r="H10" s="61">
        <f>(DATA!AJ13/DATA!H13)*100</f>
        <v>45.960264900662253</v>
      </c>
      <c r="I10" s="61">
        <f>(DATA!AK13/DATA!I13)*100</f>
        <v>44.920344737529383</v>
      </c>
      <c r="J10" s="61">
        <f>(DATA!AL13/DATA!J13)*100</f>
        <v>45.107033639143729</v>
      </c>
      <c r="K10" s="61">
        <f>(DATA!AM13/DATA!K13)*100</f>
        <v>43.031609195402297</v>
      </c>
      <c r="L10" s="61">
        <f>(DATA!AN13/DATA!L13)*100</f>
        <v>44.636908727514992</v>
      </c>
      <c r="M10" s="59">
        <f>(DATA!AO13/DATA!M13)*100</f>
        <v>47.61506276150628</v>
      </c>
      <c r="N10" s="59">
        <f>(DATA!AP13/DATA!N13)*100</f>
        <v>44.136460554371006</v>
      </c>
      <c r="O10" s="59">
        <f>(DATA!AQ13/DATA!O13)*100</f>
        <v>42.085076708507671</v>
      </c>
      <c r="P10" s="62">
        <f>(DATA!AR13/DATA!B13)*100</f>
        <v>51.839080459770116</v>
      </c>
      <c r="Q10" s="72">
        <f>(DATA!AS13/DATA!C13)*100</f>
        <v>52.379095163806554</v>
      </c>
      <c r="R10" s="72">
        <f>(DATA!AT13/DATA!D13)*100</f>
        <v>53.100338218714768</v>
      </c>
      <c r="S10" s="72">
        <f>(DATA!AU13/DATA!E13)*100</f>
        <v>53.983176645225143</v>
      </c>
      <c r="T10" s="72">
        <f>(DATA!AV13/DATA!F13)*100</f>
        <v>53.40146917917599</v>
      </c>
      <c r="U10" s="72">
        <f>(DATA!AW13/DATA!G13)*100</f>
        <v>54.650856389986821</v>
      </c>
      <c r="V10" s="72">
        <f>(DATA!AX13/DATA!H13)*100</f>
        <v>54.039735099337747</v>
      </c>
      <c r="W10" s="72">
        <f>(DATA!AY13/DATA!I13)*100</f>
        <v>55.079655262470617</v>
      </c>
      <c r="X10" s="72">
        <f>(DATA!AZ13/DATA!J13)*100</f>
        <v>54.892966360856263</v>
      </c>
      <c r="Y10" s="72">
        <f>(DATA!BA13/DATA!K13)*100</f>
        <v>56.968390804597703</v>
      </c>
      <c r="Z10" s="72">
        <f>(DATA!BB13/DATA!L13)*100</f>
        <v>55.363091272485008</v>
      </c>
      <c r="AA10" s="72">
        <f>(DATA!BC13/DATA!M13)*100</f>
        <v>52.38493723849372</v>
      </c>
      <c r="AB10" s="72">
        <f>(DATA!BD13/DATA!N13)*100</f>
        <v>55.863539445628994</v>
      </c>
      <c r="AC10" s="72">
        <f>(DATA!BE13/DATA!O13)*100</f>
        <v>57.914923291492329</v>
      </c>
      <c r="AD10" s="166">
        <f>(DATA!BF13/DATA!AC13)*100</f>
        <v>0.35038542396636296</v>
      </c>
      <c r="AE10" s="165">
        <f>(DATA!BG13/DATA!AC13)*100</f>
        <v>2.1373510861948142</v>
      </c>
      <c r="AF10" s="165">
        <f>(DATA!BH13/DATA!AC13)*100</f>
        <v>0.1401541695865452</v>
      </c>
      <c r="AG10" s="72">
        <f>(DATA!BI13/DATA!P13)*100</f>
        <v>87.758620689655174</v>
      </c>
      <c r="AH10" s="72">
        <f>(DATA!BJ13/DATA!Q13)*100</f>
        <v>87.162426614481419</v>
      </c>
      <c r="AI10" s="72">
        <f>(DATA!BK13/DATA!R13)*100</f>
        <v>87.334593572778829</v>
      </c>
      <c r="AJ10" s="72">
        <f>(DATA!BL13/DATA!S13)*100</f>
        <v>86.372646184340923</v>
      </c>
      <c r="AK10" s="72">
        <f>(DATA!BM13/DATA!T13)*100</f>
        <v>80.51906440243512</v>
      </c>
      <c r="AL10" s="72">
        <f>(DATA!BN13/DATA!U13)*100</f>
        <v>81.192052980132445</v>
      </c>
      <c r="AM10" s="72">
        <f>(DATA!BO13/DATA!V13)*100</f>
        <v>81.568364611260051</v>
      </c>
      <c r="AN10" s="72">
        <f>(DATA!BP13/DATA!W13)*100</f>
        <v>79.044117647058826</v>
      </c>
      <c r="AO10" s="72">
        <f>(DATA!BQ13/DATA!X13)*100</f>
        <v>80</v>
      </c>
      <c r="AP10" s="72">
        <f>(DATA!BR13/DATA!Y13)*100</f>
        <v>78.928312816799419</v>
      </c>
      <c r="AQ10" s="72">
        <f>(DATA!BS13/DATA!Z13)*100</f>
        <v>77.60591795561534</v>
      </c>
      <c r="AR10" s="72">
        <f>(DATA!BT13/DATA!AA13)*100</f>
        <v>74.493243243243242</v>
      </c>
      <c r="AS10" s="72">
        <f>(DATA!BU13/DATA!AB13)*100</f>
        <v>70.883315158124319</v>
      </c>
      <c r="AT10" s="72">
        <f>(DATA!BV13/DATA!AC13)*100</f>
        <v>67.659425367904689</v>
      </c>
      <c r="AU10" s="62">
        <f>(DATA!BW13/DATA!P13)*100</f>
        <v>10.86206896551724</v>
      </c>
      <c r="AV10" s="61">
        <f>(DATA!BX13/DATA!Q13)*100</f>
        <v>11.62426614481409</v>
      </c>
      <c r="AW10" s="61">
        <f>(DATA!BY13/DATA!R13)*100</f>
        <v>10.926275992438564</v>
      </c>
      <c r="AX10" s="61">
        <f>(DATA!BZ13/DATA!S13)*100</f>
        <v>11.248761149653122</v>
      </c>
      <c r="AY10" s="61">
        <f>(DATA!CA13/DATA!T13)*100</f>
        <v>16.981736622877282</v>
      </c>
      <c r="AZ10" s="61">
        <f>(DATA!CB13/DATA!U13)*100</f>
        <v>16.132450331125828</v>
      </c>
      <c r="BA10" s="61">
        <f>(DATA!CC13/DATA!V13)*100</f>
        <v>13.53887399463807</v>
      </c>
      <c r="BB10" s="61">
        <f>(DATA!CD13/DATA!W13)*100</f>
        <v>17.27941176470588</v>
      </c>
      <c r="BC10" s="61">
        <f>(DATA!CE13/DATA!X13)*100</f>
        <v>13.917525773195877</v>
      </c>
      <c r="BD10" s="61">
        <f>(DATA!CF13/DATA!Y13)*100</f>
        <v>15.351194786386676</v>
      </c>
      <c r="BE10" s="61">
        <f>(DATA!CG13/DATA!Z13)*100</f>
        <v>16.812373907195695</v>
      </c>
      <c r="BF10" s="61">
        <f>(DATA!CH13/DATA!AA13)*100</f>
        <v>18.581081081081081</v>
      </c>
      <c r="BG10" s="61">
        <f>(DATA!CI13/DATA!AB13)*100</f>
        <v>21.592148309705561</v>
      </c>
      <c r="BH10" s="61">
        <f>(DATA!CJ13/DATA!AC13)*100</f>
        <v>27.680448493342674</v>
      </c>
      <c r="BI10" s="50">
        <f>IF(DATA!CK13&gt;0,((DATA!CK13/DATA!BW13)*100),"NA")</f>
        <v>23.809523809523807</v>
      </c>
      <c r="BJ10" s="95">
        <f>IF(DATA!CL13&gt;0,((DATA!CL13/DATA!BX13)*100),"NA")</f>
        <v>21.548821548821547</v>
      </c>
      <c r="BK10" s="95">
        <f>IF(DATA!CM13&gt;0,((DATA!CM13/DATA!BY13)*100),"NA")</f>
        <v>29.757785467128027</v>
      </c>
      <c r="BL10" s="95">
        <f>IF(DATA!CN13&gt;0,((DATA!CN13/DATA!BZ13)*100),"NA")</f>
        <v>42.290748898678416</v>
      </c>
      <c r="BM10" s="95">
        <f>IF(DATA!CO13&gt;0,((DATA!CO13/DATA!CA13)*100),"NA")</f>
        <v>54.905660377358487</v>
      </c>
      <c r="BN10" s="95">
        <f>IF(DATA!CP13&gt;0,((DATA!CP13/DATA!CB13)*100),"NA")</f>
        <v>51.067323481116588</v>
      </c>
      <c r="BO10" s="95">
        <f>IF(DATA!CQ13&gt;0,((DATA!CQ13/DATA!CC13)*100),"NA")</f>
        <v>21.782178217821784</v>
      </c>
      <c r="BP10" s="95">
        <f>IF(DATA!CR13&gt;0,((DATA!CR13/DATA!CD13)*100),"NA")</f>
        <v>47.416413373860181</v>
      </c>
      <c r="BQ10" s="95">
        <f>IF(DATA!CS13&gt;0,((DATA!CS13/DATA!CE13)*100),"NA")</f>
        <v>22.222222222222221</v>
      </c>
      <c r="BR10" s="95">
        <f>IF(DATA!CT13&gt;0,((DATA!CT13/DATA!CF13)*100),"NA")</f>
        <v>21.69811320754717</v>
      </c>
      <c r="BS10" s="95">
        <f>IF(DATA!CU13&gt;0,((DATA!CU13/DATA!CG13)*100),"NA")</f>
        <v>21.6</v>
      </c>
      <c r="BT10" s="95">
        <f>IF(DATA!CV13&gt;0,((DATA!CV13/DATA!CH13)*100),"NA")</f>
        <v>28.18181818181818</v>
      </c>
      <c r="BU10" s="95">
        <f>IF(DATA!CW13&gt;0,((DATA!CW13/DATA!CI13)*100),"NA")</f>
        <v>161.61616161616161</v>
      </c>
      <c r="BV10" s="95">
        <f>IF(DATA!CX13&gt;0,((DATA!CX13/DATA!CJ13)*100),"NA")</f>
        <v>40.506329113924053</v>
      </c>
      <c r="BW10" s="62">
        <f>(DATA!CY13/DATA!P13)*100</f>
        <v>0.34482758620689657</v>
      </c>
      <c r="BX10" s="61">
        <f>(DATA!CZ13/DATA!Q13)*100</f>
        <v>0.35225048923679064</v>
      </c>
      <c r="BY10" s="61">
        <f>(DATA!DA13/DATA!R13)*100</f>
        <v>0.41587901701323249</v>
      </c>
      <c r="BZ10" s="61">
        <f>(DATA!DB13/DATA!S13)*100</f>
        <v>0.54509415262636274</v>
      </c>
      <c r="CA10" s="61">
        <f>(DATA!DC13/DATA!T13)*100</f>
        <v>0.80102531239987174</v>
      </c>
      <c r="CB10" s="61">
        <f>(DATA!DD13/DATA!U13)*100</f>
        <v>0.71523178807947019</v>
      </c>
      <c r="CC10" s="61">
        <f>(DATA!DE13/DATA!V13)*100</f>
        <v>1.0723860589812333</v>
      </c>
      <c r="CD10" s="61">
        <f>(DATA!DF13/DATA!W13)*100</f>
        <v>0.89285714285714279</v>
      </c>
      <c r="CE10" s="61">
        <f>(DATA!DG13/DATA!X13)*100</f>
        <v>1.3917525773195878</v>
      </c>
      <c r="CF10" s="61">
        <f>(DATA!DH13/DATA!Y13)*100</f>
        <v>1.6654598117306301</v>
      </c>
      <c r="CG10" s="61">
        <f>(DATA!DI13/DATA!Z13)*100</f>
        <v>1.6139878950907869</v>
      </c>
      <c r="CH10" s="61">
        <f>(DATA!DJ13/DATA!AA13)*100</f>
        <v>1.1824324324324325</v>
      </c>
      <c r="CI10" s="61">
        <f>(DATA!DK13/DATA!AB13)*100</f>
        <v>2.1810250817884405</v>
      </c>
      <c r="CJ10" s="61">
        <f>(DATA!DL13/DATA!AC13)*100</f>
        <v>1.6818500350385426</v>
      </c>
      <c r="CK10" s="62">
        <f>(DATA!DM13/DATA!P13)*100</f>
        <v>0</v>
      </c>
      <c r="CL10" s="61">
        <f>(DATA!DN13/DATA!Q13)*100</f>
        <v>0</v>
      </c>
      <c r="CM10" s="61">
        <f>(DATA!DO13/DATA!R13)*100</f>
        <v>0</v>
      </c>
      <c r="CN10" s="61">
        <f>(DATA!DP13/DATA!S13)*100</f>
        <v>0</v>
      </c>
      <c r="CO10" s="61">
        <f>(DATA!DQ13/DATA!T13)*100</f>
        <v>0</v>
      </c>
      <c r="CP10" s="61">
        <f>(DATA!DR13/DATA!U13)*100</f>
        <v>0</v>
      </c>
      <c r="CQ10" s="61">
        <f>(DATA!DS13/DATA!V13)*100</f>
        <v>0</v>
      </c>
      <c r="CR10" s="61">
        <f>(DATA!DT13/DATA!W13)*100</f>
        <v>0.10504201680672269</v>
      </c>
      <c r="CS10" s="61">
        <f>(DATA!DU13/DATA!X13)*100</f>
        <v>0.5670103092783505</v>
      </c>
      <c r="CT10" s="61">
        <f>(DATA!DV13/DATA!Y13)*100</f>
        <v>0.21723388848660391</v>
      </c>
      <c r="CU10" s="61">
        <f>(DATA!DW13/DATA!Z13)*100</f>
        <v>0.26899798251513113</v>
      </c>
      <c r="CV10" s="61">
        <f>(DATA!DX13/DATA!AA13)*100</f>
        <v>0.5067567567567568</v>
      </c>
      <c r="CW10" s="61">
        <f>(DATA!DY13/DATA!AB13)*100</f>
        <v>1.0905125408942202</v>
      </c>
      <c r="CX10" s="61">
        <f>(DATA!DZ13/DATA!AC13)*100</f>
        <v>0.35038542396636296</v>
      </c>
      <c r="CY10" s="62">
        <f>(DATA!EA13/DATA!P13)*100</f>
        <v>1.0344827586206897</v>
      </c>
      <c r="CZ10" s="61">
        <f>(DATA!EB13/DATA!Q13)*100</f>
        <v>0.86105675146771044</v>
      </c>
      <c r="DA10" s="61">
        <f>(DATA!EC13/DATA!R13)*100</f>
        <v>1.3232514177693762</v>
      </c>
      <c r="DB10" s="61">
        <f>(DATA!ED13/DATA!S13)*100</f>
        <v>1.8334985133795838</v>
      </c>
      <c r="DC10" s="61">
        <f>(DATA!EE13/DATA!T13)*100</f>
        <v>1.6981736622877281</v>
      </c>
      <c r="DD10" s="61">
        <f>(DATA!EF13/DATA!U13)*100</f>
        <v>1.9602649006622519</v>
      </c>
      <c r="DE10" s="61">
        <f>(DATA!EG13/DATA!V13)*100</f>
        <v>3.8203753351206431</v>
      </c>
      <c r="DF10" s="61">
        <f>(DATA!EH13/DATA!W13)*100</f>
        <v>2.6785714285714284</v>
      </c>
      <c r="DG10" s="61">
        <f>(DATA!EI13/DATA!X13)*100</f>
        <v>4.1237113402061851</v>
      </c>
      <c r="DH10" s="61">
        <f>(DATA!EJ13/DATA!Y13)*100</f>
        <v>3.8377986965966691</v>
      </c>
      <c r="DI10" s="61">
        <f>(DATA!EK13/DATA!Z13)*100</f>
        <v>3.6987222595830529</v>
      </c>
      <c r="DJ10" s="61">
        <f>(DATA!EL13/DATA!AA13)*100</f>
        <v>5.2364864864864868</v>
      </c>
      <c r="DK10" s="61">
        <f>(DATA!EM13/DATA!AB13)*100</f>
        <v>4.2529989094874594</v>
      </c>
      <c r="DL10" s="82">
        <f t="shared" si="0"/>
        <v>100</v>
      </c>
      <c r="DM10" s="83">
        <f t="shared" si="1"/>
        <v>100</v>
      </c>
      <c r="DN10" s="83">
        <f t="shared" si="2"/>
        <v>100</v>
      </c>
      <c r="DO10" s="83">
        <f t="shared" si="3"/>
        <v>100</v>
      </c>
      <c r="DP10" s="83">
        <f t="shared" si="4"/>
        <v>100</v>
      </c>
      <c r="DQ10" s="83">
        <f t="shared" si="5"/>
        <v>100</v>
      </c>
      <c r="DR10" s="83">
        <f t="shared" si="6"/>
        <v>100</v>
      </c>
      <c r="DS10" s="83">
        <f t="shared" si="8"/>
        <v>100</v>
      </c>
      <c r="DT10" s="83">
        <f t="shared" si="9"/>
        <v>100</v>
      </c>
      <c r="DU10" s="83">
        <f t="shared" si="10"/>
        <v>100</v>
      </c>
      <c r="DV10" s="83">
        <f t="shared" si="11"/>
        <v>100</v>
      </c>
      <c r="DW10" s="83">
        <f t="shared" si="12"/>
        <v>100</v>
      </c>
      <c r="DX10" s="83">
        <f t="shared" si="13"/>
        <v>100</v>
      </c>
      <c r="DY10" s="82">
        <f>+AG10+AU10+BW10+CK10+CY10</f>
        <v>99.999999999999986</v>
      </c>
      <c r="DZ10" s="83">
        <f>+AH10+AV10+BX10+CL10+CZ10</f>
        <v>100.00000000000001</v>
      </c>
      <c r="EA10" s="83">
        <f>+AI10+AW10+BY10+CM10+DA10</f>
        <v>100</v>
      </c>
      <c r="EB10" s="83">
        <f>+AJ10+AX10+BZ10+CN10+DB10</f>
        <v>99.999999999999986</v>
      </c>
      <c r="EC10" s="83">
        <f>+AK10+AY10+CA10+CO10+DC10</f>
        <v>100</v>
      </c>
      <c r="ED10" s="83">
        <f>+AL10+AZ10+CB10+CP10+DD10</f>
        <v>99.999999999999986</v>
      </c>
      <c r="EE10" s="83">
        <f>+AM10+BA10+CC10+CQ10+DE10</f>
        <v>100</v>
      </c>
      <c r="EF10" s="83">
        <f>+AN10+BB10+CD10+CR10+DF10</f>
        <v>100</v>
      </c>
      <c r="EG10" s="83">
        <f>+AO10+BC10+CE10+CS10+DG10</f>
        <v>100</v>
      </c>
      <c r="EH10" s="83">
        <f>+AP10+BD10+CF10+CT10+DH10</f>
        <v>99.999999999999986</v>
      </c>
      <c r="EI10" s="83">
        <f>+AQ10+BE10+CG10+CU10+DI10</f>
        <v>100</v>
      </c>
      <c r="EJ10" s="79">
        <f>+AR10+BF10+CH10+CV10+DJ10</f>
        <v>100</v>
      </c>
      <c r="EK10" s="79">
        <f>+AS10+BG10+CI10+CW10+DK10</f>
        <v>100</v>
      </c>
      <c r="EL10" s="79">
        <f t="shared" si="7"/>
        <v>99.999999999999972</v>
      </c>
    </row>
    <row r="11" spans="1:142">
      <c r="A11" s="53" t="str">
        <f>+DATA!A14</f>
        <v>Kentucky</v>
      </c>
      <c r="B11" s="61">
        <f>(DATA!AD14/DATA!B14)*100</f>
        <v>46.768402154398565</v>
      </c>
      <c r="C11" s="61">
        <f>(DATA!AE14/DATA!C14)*100</f>
        <v>45.146927871772043</v>
      </c>
      <c r="D11" s="61">
        <f>(DATA!AF14/DATA!D14)*100</f>
        <v>45.487042001787309</v>
      </c>
      <c r="E11" s="61">
        <f>(DATA!AG14/DATA!E14)*100</f>
        <v>44.51733833177132</v>
      </c>
      <c r="F11" s="61">
        <f>(DATA!AH14/DATA!F14)*100</f>
        <v>49.385749385749385</v>
      </c>
      <c r="G11" s="61">
        <f>(DATA!AI14/DATA!G14)*100</f>
        <v>47.955974842767297</v>
      </c>
      <c r="H11" s="61">
        <f>(DATA!AJ14/DATA!H14)*100</f>
        <v>46.502590673575128</v>
      </c>
      <c r="I11" s="61">
        <f>(DATA!AK14/DATA!I14)*100</f>
        <v>46.792849631966348</v>
      </c>
      <c r="J11" s="61">
        <f>(DATA!AL14/DATA!J14)*100</f>
        <v>44.598337950138507</v>
      </c>
      <c r="K11" s="61">
        <f>(DATA!AM14/DATA!K14)*100</f>
        <v>44.9235807860262</v>
      </c>
      <c r="L11" s="61">
        <f>(DATA!AN14/DATA!L14)*100</f>
        <v>44.691358024691361</v>
      </c>
      <c r="M11" s="59">
        <f>(DATA!AO14/DATA!M14)*100</f>
        <v>43.77622377622378</v>
      </c>
      <c r="N11" s="59">
        <f>(DATA!AP14/DATA!N14)*100</f>
        <v>44.404069767441861</v>
      </c>
      <c r="O11" s="59">
        <f>(DATA!AQ14/DATA!O14)*100</f>
        <v>45.263157894736842</v>
      </c>
      <c r="P11" s="62">
        <f>(DATA!AR14/DATA!B14)*100</f>
        <v>53.231597845601442</v>
      </c>
      <c r="Q11" s="72">
        <f>(DATA!AS14/DATA!C14)*100</f>
        <v>54.853072128227964</v>
      </c>
      <c r="R11" s="72">
        <f>(DATA!AT14/DATA!D14)*100</f>
        <v>54.512957998212684</v>
      </c>
      <c r="S11" s="72">
        <f>(DATA!AU14/DATA!E14)*100</f>
        <v>55.482661668228687</v>
      </c>
      <c r="T11" s="72">
        <f>(DATA!AV14/DATA!F14)*100</f>
        <v>50.614250614250608</v>
      </c>
      <c r="U11" s="72">
        <f>(DATA!AW14/DATA!G14)*100</f>
        <v>52.04402515723271</v>
      </c>
      <c r="V11" s="72">
        <f>(DATA!AX14/DATA!H14)*100</f>
        <v>53.497409326424872</v>
      </c>
      <c r="W11" s="72">
        <f>(DATA!AY14/DATA!I14)*100</f>
        <v>53.207150368033652</v>
      </c>
      <c r="X11" s="72">
        <f>(DATA!AZ14/DATA!J14)*100</f>
        <v>55.4016620498615</v>
      </c>
      <c r="Y11" s="72">
        <f>(DATA!BA14/DATA!K14)*100</f>
        <v>55.076419213973807</v>
      </c>
      <c r="Z11" s="72">
        <f>(DATA!BB14/DATA!L14)*100</f>
        <v>55.308641975308639</v>
      </c>
      <c r="AA11" s="72">
        <f>(DATA!BC14/DATA!M14)*100</f>
        <v>56.22377622377622</v>
      </c>
      <c r="AB11" s="72">
        <f>(DATA!BD14/DATA!N14)*100</f>
        <v>55.595930232558146</v>
      </c>
      <c r="AC11" s="72">
        <f>(DATA!BE14/DATA!O14)*100</f>
        <v>54.736842105263165</v>
      </c>
      <c r="AD11" s="165">
        <f>(DATA!BF14/DATA!AC14)*100</f>
        <v>0.47265361242403781</v>
      </c>
      <c r="AE11" s="165">
        <f>(DATA!BG14/DATA!AC14)*100</f>
        <v>1.4179608372721135</v>
      </c>
      <c r="AF11" s="165">
        <f>(DATA!BH14/DATA!AC14)*100</f>
        <v>6.7521944632005407E-2</v>
      </c>
      <c r="AG11" s="72">
        <f>(DATA!BI14/DATA!P14)*100</f>
        <v>92.010771992818675</v>
      </c>
      <c r="AH11" s="72">
        <f>(DATA!BJ14/DATA!Q14)*100</f>
        <v>93.100358422939067</v>
      </c>
      <c r="AI11" s="72">
        <f>(DATA!BK14/DATA!R14)*100</f>
        <v>92.28007181328546</v>
      </c>
      <c r="AJ11" s="72">
        <f>(DATA!BL14/DATA!S14)*100</f>
        <v>92.957746478873233</v>
      </c>
      <c r="AK11" s="72">
        <f>(DATA!BM14/DATA!T14)*100</f>
        <v>94.296951819075716</v>
      </c>
      <c r="AL11" s="72">
        <f>(DATA!BN14/DATA!U14)*100</f>
        <v>94.287211740041926</v>
      </c>
      <c r="AM11" s="72">
        <f>(DATA!BO14/DATA!V14)*100</f>
        <v>94.651011089367259</v>
      </c>
      <c r="AN11" s="72">
        <f>(DATA!BP14/DATA!W14)*100</f>
        <v>94.014830508474574</v>
      </c>
      <c r="AO11" s="72">
        <f>(DATA!BQ14/DATA!X14)*100</f>
        <v>93.868450390189523</v>
      </c>
      <c r="AP11" s="72">
        <f>(DATA!BR14/DATA!Y14)*100</f>
        <v>93.252212389380531</v>
      </c>
      <c r="AQ11" s="72">
        <f>(DATA!BS14/DATA!Z14)*100</f>
        <v>92.870544090056285</v>
      </c>
      <c r="AR11" s="72">
        <f>(DATA!BT14/DATA!AA14)*100</f>
        <v>92.5</v>
      </c>
      <c r="AS11" s="72">
        <f>(DATA!BU14/DATA!AB14)*100</f>
        <v>91.797166293810591</v>
      </c>
      <c r="AT11" s="72">
        <f>(DATA!BV14/DATA!AC14)*100</f>
        <v>91.357191087103303</v>
      </c>
      <c r="AU11" s="62">
        <f>(DATA!BW14/DATA!P14)*100</f>
        <v>5.3859964093357267</v>
      </c>
      <c r="AV11" s="61">
        <f>(DATA!BX14/DATA!Q14)*100</f>
        <v>4.9283154121863797</v>
      </c>
      <c r="AW11" s="61">
        <f>(DATA!BY14/DATA!R14)*100</f>
        <v>5.4757630161579893</v>
      </c>
      <c r="AX11" s="61">
        <f>(DATA!BZ14/DATA!S14)*100</f>
        <v>4.976525821596244</v>
      </c>
      <c r="AY11" s="61">
        <f>(DATA!CA14/DATA!T14)*100</f>
        <v>4.1297935103244834</v>
      </c>
      <c r="AZ11" s="61">
        <f>(DATA!CB14/DATA!U14)*100</f>
        <v>4.1404612159329144</v>
      </c>
      <c r="BA11" s="61">
        <f>(DATA!CC14/DATA!V14)*100</f>
        <v>3.7181996086105675</v>
      </c>
      <c r="BB11" s="61">
        <f>(DATA!CD14/DATA!W14)*100</f>
        <v>4.1313559322033901</v>
      </c>
      <c r="BC11" s="61">
        <f>(DATA!CE14/DATA!X14)*100</f>
        <v>3.6789297658862878</v>
      </c>
      <c r="BD11" s="61">
        <f>(DATA!CF14/DATA!Y14)*100</f>
        <v>3.9269911504424777</v>
      </c>
      <c r="BE11" s="61">
        <f>(DATA!CG14/DATA!Z14)*100</f>
        <v>4.002501563477173</v>
      </c>
      <c r="BF11" s="61">
        <f>(DATA!CH14/DATA!AA14)*100</f>
        <v>4.2857142857142856</v>
      </c>
      <c r="BG11" s="61">
        <f>(DATA!CI14/DATA!AB14)*100</f>
        <v>4.5488441461595821</v>
      </c>
      <c r="BH11" s="61">
        <f>(DATA!CJ14/DATA!AC14)*100</f>
        <v>4.321404456448346</v>
      </c>
      <c r="BI11" s="50" t="str">
        <f>IF(DATA!CK14&gt;0,((DATA!CK14/DATA!BW14)*100),"NA")</f>
        <v>NA</v>
      </c>
      <c r="BJ11" s="95" t="str">
        <f>IF(DATA!CL14&gt;0,((DATA!CL14/DATA!BX14)*100),"NA")</f>
        <v>NA</v>
      </c>
      <c r="BK11" s="95" t="str">
        <f>IF(DATA!CM14&gt;0,((DATA!CM14/DATA!BY14)*100),"NA")</f>
        <v>NA</v>
      </c>
      <c r="BL11" s="95" t="str">
        <f>IF(DATA!CN14&gt;0,((DATA!CN14/DATA!BZ14)*100),"NA")</f>
        <v>NA</v>
      </c>
      <c r="BM11" s="95" t="str">
        <f>IF(DATA!CO14&gt;0,((DATA!CO14/DATA!CA14)*100),"NA")</f>
        <v>NA</v>
      </c>
      <c r="BN11" s="95" t="str">
        <f>IF(DATA!CP14&gt;0,((DATA!CP14/DATA!CB14)*100),"NA")</f>
        <v>NA</v>
      </c>
      <c r="BO11" s="95" t="str">
        <f>IF(DATA!CQ14&gt;0,((DATA!CQ14/DATA!CC14)*100),"NA")</f>
        <v>NA</v>
      </c>
      <c r="BP11" s="95" t="str">
        <f>IF(DATA!CR14&gt;0,((DATA!CR14/DATA!CD14)*100),"NA")</f>
        <v>NA</v>
      </c>
      <c r="BQ11" s="95" t="str">
        <f>IF(DATA!CS14&gt;0,((DATA!CS14/DATA!CE14)*100),"NA")</f>
        <v>NA</v>
      </c>
      <c r="BR11" s="95" t="str">
        <f>IF(DATA!CT14&gt;0,((DATA!CT14/DATA!CF14)*100),"NA")</f>
        <v>NA</v>
      </c>
      <c r="BS11" s="95" t="str">
        <f>IF(DATA!CU14&gt;0,((DATA!CU14/DATA!CG14)*100),"NA")</f>
        <v>NA</v>
      </c>
      <c r="BT11" s="95" t="str">
        <f>IF(DATA!CV14&gt;0,((DATA!CV14/DATA!CH14)*100),"NA")</f>
        <v>NA</v>
      </c>
      <c r="BU11" s="95" t="str">
        <f>IF(DATA!CW14&gt;0,((DATA!CW14/DATA!CI14)*100),"NA")</f>
        <v>NA</v>
      </c>
      <c r="BV11" s="95" t="str">
        <f>IF(DATA!CX14&gt;0,((DATA!CX14/DATA!CJ14)*100),"NA")</f>
        <v>NA</v>
      </c>
      <c r="BW11" s="62">
        <f>(DATA!CY14/DATA!P14)*100</f>
        <v>0.26929982046678635</v>
      </c>
      <c r="BX11" s="61">
        <f>(DATA!CZ14/DATA!Q14)*100</f>
        <v>0.26881720430107531</v>
      </c>
      <c r="BY11" s="61">
        <f>(DATA!DA14/DATA!R14)*100</f>
        <v>0.26929982046678635</v>
      </c>
      <c r="BZ11" s="61">
        <f>(DATA!DB14/DATA!S14)*100</f>
        <v>0.28169014084507044</v>
      </c>
      <c r="CA11" s="61">
        <f>(DATA!DC14/DATA!T14)*100</f>
        <v>0.29498525073746312</v>
      </c>
      <c r="CB11" s="61">
        <f>(DATA!DD14/DATA!U14)*100</f>
        <v>0.20964360587002098</v>
      </c>
      <c r="CC11" s="61">
        <f>(DATA!DE14/DATA!V14)*100</f>
        <v>0.19569471624266144</v>
      </c>
      <c r="CD11" s="61">
        <f>(DATA!DF14/DATA!W14)*100</f>
        <v>0.31779661016949157</v>
      </c>
      <c r="CE11" s="61">
        <f>(DATA!DG14/DATA!X14)*100</f>
        <v>0.55741360089186176</v>
      </c>
      <c r="CF11" s="61">
        <f>(DATA!DH14/DATA!Y14)*100</f>
        <v>0.94026548672566379</v>
      </c>
      <c r="CG11" s="61">
        <f>(DATA!DI14/DATA!Z14)*100</f>
        <v>0.56285178236397748</v>
      </c>
      <c r="CH11" s="61">
        <f>(DATA!DJ14/DATA!AA14)*100</f>
        <v>0.5</v>
      </c>
      <c r="CI11" s="61">
        <f>(DATA!DK14/DATA!AB14)*100</f>
        <v>0.37285607755406414</v>
      </c>
      <c r="CJ11" s="61">
        <f>(DATA!DL14/DATA!AC14)*100</f>
        <v>0.33760972316002702</v>
      </c>
      <c r="CK11" s="62">
        <f>(DATA!DM14/DATA!P14)*100</f>
        <v>0</v>
      </c>
      <c r="CL11" s="61">
        <f>(DATA!DN14/DATA!Q14)*100</f>
        <v>0</v>
      </c>
      <c r="CM11" s="61">
        <f>(DATA!DO14/DATA!R14)*100</f>
        <v>0</v>
      </c>
      <c r="CN11" s="61">
        <f>(DATA!DP14/DATA!S14)*100</f>
        <v>0</v>
      </c>
      <c r="CO11" s="61">
        <f>(DATA!DQ14/DATA!T14)*100</f>
        <v>0</v>
      </c>
      <c r="CP11" s="61">
        <f>(DATA!DR14/DATA!U14)*100</f>
        <v>0</v>
      </c>
      <c r="CQ11" s="61">
        <f>(DATA!DS14/DATA!V14)*100</f>
        <v>0</v>
      </c>
      <c r="CR11" s="61">
        <f>(DATA!DT14/DATA!W14)*100</f>
        <v>0</v>
      </c>
      <c r="CS11" s="61">
        <f>(DATA!DU14/DATA!X14)*100</f>
        <v>0.50167224080267558</v>
      </c>
      <c r="CT11" s="61">
        <f>(DATA!DV14/DATA!Y14)*100</f>
        <v>0.49778761061946902</v>
      </c>
      <c r="CU11" s="61">
        <f>(DATA!DW14/DATA!Z14)*100</f>
        <v>1.0006253908692933</v>
      </c>
      <c r="CV11" s="61">
        <f>(DATA!DX14/DATA!AA14)*100</f>
        <v>1.0714285714285714</v>
      </c>
      <c r="CW11" s="61">
        <f>(DATA!DY14/DATA!AB14)*100</f>
        <v>1.6405667412378822</v>
      </c>
      <c r="CX11" s="61">
        <f>(DATA!DZ14/DATA!AC14)*100</f>
        <v>2.0256583389601621</v>
      </c>
      <c r="CY11" s="62">
        <f>(DATA!EA14/DATA!P14)*100</f>
        <v>2.3339317773788149</v>
      </c>
      <c r="CZ11" s="61">
        <f>(DATA!EB14/DATA!Q14)*100</f>
        <v>1.7025089605734769</v>
      </c>
      <c r="DA11" s="61">
        <f>(DATA!EC14/DATA!R14)*100</f>
        <v>1.9748653500897666</v>
      </c>
      <c r="DB11" s="61">
        <f>(DATA!ED14/DATA!S14)*100</f>
        <v>1.784037558685446</v>
      </c>
      <c r="DC11" s="61">
        <f>(DATA!EE14/DATA!T14)*100</f>
        <v>1.2782694198623401</v>
      </c>
      <c r="DD11" s="61">
        <f>(DATA!EF14/DATA!U14)*100</f>
        <v>1.3626834381551363</v>
      </c>
      <c r="DE11" s="61">
        <f>(DATA!EG14/DATA!V14)*100</f>
        <v>1.4350945857795172</v>
      </c>
      <c r="DF11" s="61">
        <f>(DATA!EH14/DATA!W14)*100</f>
        <v>1.5360169491525424</v>
      </c>
      <c r="DG11" s="61">
        <f>(DATA!EI14/DATA!X14)*100</f>
        <v>1.3935340022296545</v>
      </c>
      <c r="DH11" s="61">
        <f>(DATA!EJ14/DATA!Y14)*100</f>
        <v>1.3827433628318584</v>
      </c>
      <c r="DI11" s="61">
        <f>(DATA!EK14/DATA!Z14)*100</f>
        <v>1.5634771732332706</v>
      </c>
      <c r="DJ11" s="61">
        <f>(DATA!EL14/DATA!AA14)*100</f>
        <v>1.6428571428571428</v>
      </c>
      <c r="DK11" s="61">
        <f>(DATA!EM14/DATA!AB14)*100</f>
        <v>1.6405667412378822</v>
      </c>
      <c r="DL11" s="82">
        <f t="shared" si="0"/>
        <v>100</v>
      </c>
      <c r="DM11" s="83">
        <f t="shared" si="1"/>
        <v>100</v>
      </c>
      <c r="DN11" s="83">
        <f t="shared" si="2"/>
        <v>100</v>
      </c>
      <c r="DO11" s="83">
        <f t="shared" si="3"/>
        <v>100</v>
      </c>
      <c r="DP11" s="83">
        <f t="shared" si="4"/>
        <v>100</v>
      </c>
      <c r="DQ11" s="83">
        <f t="shared" si="5"/>
        <v>100</v>
      </c>
      <c r="DR11" s="83">
        <f t="shared" si="6"/>
        <v>100</v>
      </c>
      <c r="DS11" s="83">
        <f t="shared" si="8"/>
        <v>100</v>
      </c>
      <c r="DT11" s="83">
        <f t="shared" si="9"/>
        <v>100</v>
      </c>
      <c r="DU11" s="83">
        <f t="shared" si="10"/>
        <v>100</v>
      </c>
      <c r="DV11" s="83">
        <f t="shared" si="11"/>
        <v>100</v>
      </c>
      <c r="DW11" s="83">
        <f t="shared" si="12"/>
        <v>100</v>
      </c>
      <c r="DX11" s="83">
        <f t="shared" si="13"/>
        <v>100</v>
      </c>
      <c r="DY11" s="82">
        <f>+AG11+AU11+BW11+CK11+CY11</f>
        <v>100</v>
      </c>
      <c r="DZ11" s="83">
        <f>+AH11+AV11+BX11+CL11+CZ11</f>
        <v>100</v>
      </c>
      <c r="EA11" s="83">
        <f>+AI11+AW11+BY11+CM11+DA11</f>
        <v>100</v>
      </c>
      <c r="EB11" s="83">
        <f>+AJ11+AX11+BZ11+CN11+DB11</f>
        <v>99.999999999999986</v>
      </c>
      <c r="EC11" s="83">
        <f>+AK11+AY11+CA11+CO11+DC11</f>
        <v>100.00000000000001</v>
      </c>
      <c r="ED11" s="83">
        <f>+AL11+AZ11+CB11+CP11+DD11</f>
        <v>100</v>
      </c>
      <c r="EE11" s="83">
        <f>+AM11+BA11+CC11+CQ11+DE11</f>
        <v>100</v>
      </c>
      <c r="EF11" s="83">
        <f>+AN11+BB11+CD11+CR11+DF11</f>
        <v>100</v>
      </c>
      <c r="EG11" s="83">
        <f>+AO11+BC11+CE11+CS11+DG11</f>
        <v>100</v>
      </c>
      <c r="EH11" s="83">
        <f>+AP11+BD11+CF11+CT11+DH11</f>
        <v>100</v>
      </c>
      <c r="EI11" s="83">
        <f>+AQ11+BE11+CG11+CU11+DI11</f>
        <v>99.999999999999986</v>
      </c>
      <c r="EJ11" s="79">
        <f>+AR11+BF11+CH11+CV11+DJ11</f>
        <v>100</v>
      </c>
      <c r="EK11" s="79">
        <f>+AS11+BG11+CI11+CW11+DK11</f>
        <v>99.999999999999986</v>
      </c>
      <c r="EL11" s="79">
        <f t="shared" si="7"/>
        <v>100</v>
      </c>
    </row>
    <row r="12" spans="1:142">
      <c r="A12" s="53" t="str">
        <f>+DATA!A15</f>
        <v>Louisiana</v>
      </c>
      <c r="B12" s="61">
        <f>(DATA!AD15/DATA!B15)*100</f>
        <v>45.067698259187623</v>
      </c>
      <c r="C12" s="61">
        <f>(DATA!AE15/DATA!C15)*100</f>
        <v>41.872791519434628</v>
      </c>
      <c r="D12" s="61">
        <f>(DATA!AF15/DATA!D15)*100</f>
        <v>42.639593908629443</v>
      </c>
      <c r="E12" s="61">
        <f>(DATA!AG15/DATA!E15)*100</f>
        <v>48.84196185286104</v>
      </c>
      <c r="F12" s="61">
        <f>(DATA!AH15/DATA!F15)*100</f>
        <v>45.189701897018971</v>
      </c>
      <c r="G12" s="61">
        <f>(DATA!AI15/DATA!G15)*100</f>
        <v>44.169611307420489</v>
      </c>
      <c r="H12" s="61">
        <f>(DATA!AJ15/DATA!H15)*100</f>
        <v>38.936170212765958</v>
      </c>
      <c r="I12" s="61">
        <f>(DATA!AK15/DATA!I15)*100</f>
        <v>42.39577216676453</v>
      </c>
      <c r="J12" s="61">
        <f>(DATA!AL15/DATA!J15)*100</f>
        <v>40.047770700636946</v>
      </c>
      <c r="K12" s="61">
        <f>(DATA!AM15/DATA!K15)*100</f>
        <v>38.586030664395231</v>
      </c>
      <c r="L12" s="61">
        <f>(DATA!AN15/DATA!L15)*100</f>
        <v>40.349344978165938</v>
      </c>
      <c r="M12" s="59">
        <f>(DATA!AO15/DATA!M15)*100</f>
        <v>41.271262309758285</v>
      </c>
      <c r="N12" s="59">
        <f>(DATA!AP15/DATA!N15)*100</f>
        <v>40.381125226860256</v>
      </c>
      <c r="O12" s="59">
        <f>(DATA!AQ15/DATA!O15)*100</f>
        <v>40.835102618542109</v>
      </c>
      <c r="P12" s="62">
        <f>(DATA!AR15/DATA!B15)*100</f>
        <v>54.932301740812385</v>
      </c>
      <c r="Q12" s="72">
        <f>(DATA!AS15/DATA!C15)*100</f>
        <v>58.127208480565372</v>
      </c>
      <c r="R12" s="72">
        <f>(DATA!AT15/DATA!D15)*100</f>
        <v>57.360406091370564</v>
      </c>
      <c r="S12" s="72">
        <f>(DATA!AU15/DATA!E15)*100</f>
        <v>51.15803814713896</v>
      </c>
      <c r="T12" s="72">
        <f>(DATA!AV15/DATA!F15)*100</f>
        <v>54.810298102981022</v>
      </c>
      <c r="U12" s="72">
        <f>(DATA!AW15/DATA!G15)*100</f>
        <v>55.830388692579504</v>
      </c>
      <c r="V12" s="72">
        <f>(DATA!AX15/DATA!H15)*100</f>
        <v>61.063829787234049</v>
      </c>
      <c r="W12" s="72">
        <f>(DATA!AY15/DATA!I15)*100</f>
        <v>57.60422783323547</v>
      </c>
      <c r="X12" s="72">
        <f>(DATA!AZ15/DATA!J15)*100</f>
        <v>59.952229299363054</v>
      </c>
      <c r="Y12" s="72">
        <f>(DATA!BA15/DATA!K15)*100</f>
        <v>61.413969335604769</v>
      </c>
      <c r="Z12" s="72">
        <f>(DATA!BB15/DATA!L15)*100</f>
        <v>59.650655021834062</v>
      </c>
      <c r="AA12" s="72">
        <f>(DATA!BC15/DATA!M15)*100</f>
        <v>58.728737690241715</v>
      </c>
      <c r="AB12" s="72">
        <f>(DATA!BD15/DATA!N15)*100</f>
        <v>59.618874773139737</v>
      </c>
      <c r="AC12" s="72">
        <f>(DATA!BE15/DATA!O15)*100</f>
        <v>59.164897381457891</v>
      </c>
      <c r="AD12" s="166">
        <f>(DATA!BF15/DATA!AC15)*100</f>
        <v>0.35919540229885055</v>
      </c>
      <c r="AE12" s="165">
        <f>(DATA!BG15/DATA!AC15)*100</f>
        <v>1.3649425287356323</v>
      </c>
      <c r="AF12" s="165">
        <f>(DATA!BH15/DATA!AC15)*100</f>
        <v>0.14367816091954022</v>
      </c>
      <c r="AG12" s="72">
        <f>(DATA!BI15/DATA!P15)*100</f>
        <v>74.661508704061902</v>
      </c>
      <c r="AH12" s="72">
        <f>(DATA!BJ15/DATA!Q15)*100</f>
        <v>81.25</v>
      </c>
      <c r="AI12" s="72">
        <f>(DATA!BK15/DATA!R15)*100</f>
        <v>80.102040816326522</v>
      </c>
      <c r="AJ12" s="72">
        <f>(DATA!BL15/DATA!S15)*100</f>
        <v>83.23108384458078</v>
      </c>
      <c r="AK12" s="72">
        <f>(DATA!BM15/DATA!T15)*100</f>
        <v>77.06919945725916</v>
      </c>
      <c r="AL12" s="72">
        <f>(DATA!BN15/DATA!U15)*100</f>
        <v>74.591909155429377</v>
      </c>
      <c r="AM12" s="72">
        <f>(DATA!BO15/DATA!V15)*100</f>
        <v>75.13513513513513</v>
      </c>
      <c r="AN12" s="72">
        <f>(DATA!BP15/DATA!W15)*100</f>
        <v>76.644931831653835</v>
      </c>
      <c r="AO12" s="72">
        <f>(DATA!BQ15/DATA!X15)*100</f>
        <v>70.776621297037636</v>
      </c>
      <c r="AP12" s="72">
        <f>(DATA!BR15/DATA!Y15)*100</f>
        <v>70.112945264986976</v>
      </c>
      <c r="AQ12" s="72">
        <f>(DATA!BS15/DATA!Z15)*100</f>
        <v>71.024734982332163</v>
      </c>
      <c r="AR12" s="72">
        <f>(DATA!BT15/DATA!AA15)*100</f>
        <v>68.824065633546041</v>
      </c>
      <c r="AS12" s="72">
        <f>(DATA!BU15/DATA!AB15)*100</f>
        <v>65.992647058823522</v>
      </c>
      <c r="AT12" s="72">
        <f>(DATA!BV15/DATA!AC15)*100</f>
        <v>69.396551724137936</v>
      </c>
      <c r="AU12" s="62">
        <f>(DATA!BW15/DATA!P15)*100</f>
        <v>20.502901353965182</v>
      </c>
      <c r="AV12" s="61">
        <f>(DATA!BX15/DATA!Q15)*100</f>
        <v>16.785714285714285</v>
      </c>
      <c r="AW12" s="61">
        <f>(DATA!BY15/DATA!R15)*100</f>
        <v>15.986394557823131</v>
      </c>
      <c r="AX12" s="61">
        <f>(DATA!BZ15/DATA!S15)*100</f>
        <v>15.132924335378323</v>
      </c>
      <c r="AY12" s="61">
        <f>(DATA!CA15/DATA!T15)*100</f>
        <v>20.556309362279514</v>
      </c>
      <c r="AZ12" s="61">
        <f>(DATA!CB15/DATA!U15)*100</f>
        <v>23.420865862313697</v>
      </c>
      <c r="BA12" s="61">
        <f>(DATA!CC15/DATA!V15)*100</f>
        <v>21.405405405405407</v>
      </c>
      <c r="BB12" s="61">
        <f>(DATA!CD15/DATA!W15)*100</f>
        <v>20.331950207468878</v>
      </c>
      <c r="BC12" s="61">
        <f>(DATA!CE15/DATA!X15)*100</f>
        <v>23.939151321056844</v>
      </c>
      <c r="BD12" s="61">
        <f>(DATA!CF15/DATA!Y15)*100</f>
        <v>24.934839270199827</v>
      </c>
      <c r="BE12" s="61">
        <f>(DATA!CG15/DATA!Z15)*100</f>
        <v>23.498233215547703</v>
      </c>
      <c r="BF12" s="61">
        <f>(DATA!CH15/DATA!AA15)*100</f>
        <v>25.341841385597082</v>
      </c>
      <c r="BG12" s="61">
        <f>(DATA!CI15/DATA!AB15)*100</f>
        <v>26.930147058823529</v>
      </c>
      <c r="BH12" s="61">
        <f>(DATA!CJ15/DATA!AC15)*100</f>
        <v>24.78448275862069</v>
      </c>
      <c r="BI12" s="50">
        <f>IF(DATA!CK15&gt;0,((DATA!CK15/DATA!BW15)*100),"NA")</f>
        <v>48.113207547169814</v>
      </c>
      <c r="BJ12" s="95">
        <f>IF(DATA!CL15&gt;0,((DATA!CL15/DATA!BX15)*100),"NA")</f>
        <v>55.319148936170215</v>
      </c>
      <c r="BK12" s="95">
        <f>IF(DATA!CM15&gt;0,((DATA!CM15/DATA!BY15)*100),"NA")</f>
        <v>46.808510638297875</v>
      </c>
      <c r="BL12" s="95">
        <f>IF(DATA!CN15&gt;0,((DATA!CN15/DATA!BZ15)*100),"NA")</f>
        <v>31.081081081081081</v>
      </c>
      <c r="BM12" s="95">
        <f>IF(DATA!CO15&gt;0,((DATA!CO15/DATA!CA15)*100),"NA")</f>
        <v>42.244224422442244</v>
      </c>
      <c r="BN12" s="95">
        <f>IF(DATA!CP15&gt;0,((DATA!CP15/DATA!CB15)*100),"NA")</f>
        <v>37.272727272727273</v>
      </c>
      <c r="BO12" s="95">
        <f>IF(DATA!CQ15&gt;0,((DATA!CQ15/DATA!CC15)*100),"NA")</f>
        <v>31.313131313131315</v>
      </c>
      <c r="BP12" s="95">
        <f>IF(DATA!CR15&gt;0,((DATA!CR15/DATA!CD15)*100),"NA")</f>
        <v>28.862973760932949</v>
      </c>
      <c r="BQ12" s="95">
        <f>IF(DATA!CS15&gt;0,((DATA!CS15/DATA!CE15)*100),"NA")</f>
        <v>29.76588628762542</v>
      </c>
      <c r="BR12" s="95">
        <f>IF(DATA!CT15&gt;0,((DATA!CT15/DATA!CF15)*100),"NA")</f>
        <v>26.132404181184672</v>
      </c>
      <c r="BS12" s="95">
        <f>IF(DATA!CU15&gt;0,((DATA!CU15/DATA!CG15)*100),"NA")</f>
        <v>24.060150375939848</v>
      </c>
      <c r="BT12" s="95">
        <f>IF(DATA!CV15&gt;0,((DATA!CV15/DATA!CH15)*100),"NA")</f>
        <v>26.258992805755394</v>
      </c>
      <c r="BU12" s="95">
        <f>IF(DATA!CW15&gt;0,((DATA!CW15/DATA!CI15)*100),"NA")</f>
        <v>42.320819112627987</v>
      </c>
      <c r="BV12" s="95">
        <f>IF(DATA!CX15&gt;0,((DATA!CX15/DATA!CJ15)*100),"NA")</f>
        <v>35.94202898550725</v>
      </c>
      <c r="BW12" s="62">
        <f>(DATA!CY15/DATA!P15)*100</f>
        <v>1.1605415860735011</v>
      </c>
      <c r="BX12" s="61">
        <f>(DATA!CZ15/DATA!Q15)*100</f>
        <v>0.5357142857142857</v>
      </c>
      <c r="BY12" s="61">
        <f>(DATA!DA15/DATA!R15)*100</f>
        <v>1.870748299319728</v>
      </c>
      <c r="BZ12" s="61">
        <f>(DATA!DB15/DATA!S15)*100</f>
        <v>0.61349693251533743</v>
      </c>
      <c r="CA12" s="61">
        <f>(DATA!DC15/DATA!T15)*100</f>
        <v>1.0854816824966078</v>
      </c>
      <c r="CB12" s="61">
        <f>(DATA!DD15/DATA!U15)*100</f>
        <v>0.56777856635911994</v>
      </c>
      <c r="CC12" s="61">
        <f>(DATA!DE15/DATA!V15)*100</f>
        <v>1.1891891891891893</v>
      </c>
      <c r="CD12" s="61">
        <f>(DATA!DF15/DATA!W15)*100</f>
        <v>0.88915234143449906</v>
      </c>
      <c r="CE12" s="61">
        <f>(DATA!DG15/DATA!X15)*100</f>
        <v>2.321857485988791</v>
      </c>
      <c r="CF12" s="61">
        <f>(DATA!DH15/DATA!Y15)*100</f>
        <v>1.8245004344048652</v>
      </c>
      <c r="CG12" s="61">
        <f>(DATA!DI15/DATA!Z15)*100</f>
        <v>2.2084805653710249</v>
      </c>
      <c r="CH12" s="61">
        <f>(DATA!DJ15/DATA!AA15)*100</f>
        <v>2.7347310847766639</v>
      </c>
      <c r="CI12" s="61">
        <f>(DATA!DK15/DATA!AB15)*100</f>
        <v>3.125</v>
      </c>
      <c r="CJ12" s="61">
        <f>(DATA!DL15/DATA!AC15)*100</f>
        <v>2.8017241379310347</v>
      </c>
      <c r="CK12" s="62">
        <f>(DATA!DM15/DATA!P15)*100</f>
        <v>0</v>
      </c>
      <c r="CL12" s="61">
        <f>(DATA!DN15/DATA!Q15)*100</f>
        <v>0</v>
      </c>
      <c r="CM12" s="61">
        <f>(DATA!DO15/DATA!R15)*100</f>
        <v>0</v>
      </c>
      <c r="CN12" s="61">
        <f>(DATA!DP15/DATA!S15)*100</f>
        <v>0</v>
      </c>
      <c r="CO12" s="61">
        <f>(DATA!DQ15/DATA!T15)*100</f>
        <v>0</v>
      </c>
      <c r="CP12" s="61">
        <f>(DATA!DR15/DATA!U15)*100</f>
        <v>0</v>
      </c>
      <c r="CQ12" s="61">
        <f>(DATA!DS15/DATA!V15)*100</f>
        <v>0</v>
      </c>
      <c r="CR12" s="61">
        <f>(DATA!DT15/DATA!W15)*100</f>
        <v>5.9276822762299938E-2</v>
      </c>
      <c r="CS12" s="61">
        <f>(DATA!DU15/DATA!X15)*100</f>
        <v>0.80064051240992784</v>
      </c>
      <c r="CT12" s="61">
        <f>(DATA!DV15/DATA!Y15)*100</f>
        <v>0.78192875760208524</v>
      </c>
      <c r="CU12" s="61">
        <f>(DATA!DW15/DATA!Z15)*100</f>
        <v>0.70671378091872794</v>
      </c>
      <c r="CV12" s="61">
        <f>(DATA!DX15/DATA!AA15)*100</f>
        <v>0.82041932543299911</v>
      </c>
      <c r="CW12" s="61">
        <f>(DATA!DY15/DATA!AB15)*100</f>
        <v>1.3786764705882353</v>
      </c>
      <c r="CX12" s="61">
        <f>(DATA!DZ15/DATA!AC15)*100</f>
        <v>1.1494252873563218</v>
      </c>
      <c r="CY12" s="62">
        <f>(DATA!EA15/DATA!P15)*100</f>
        <v>3.67504835589942</v>
      </c>
      <c r="CZ12" s="61">
        <f>(DATA!EB15/DATA!Q15)*100</f>
        <v>1.4285714285714286</v>
      </c>
      <c r="DA12" s="61">
        <f>(DATA!EC15/DATA!R15)*100</f>
        <v>2.0408163265306123</v>
      </c>
      <c r="DB12" s="61">
        <f>(DATA!ED15/DATA!S15)*100</f>
        <v>1.0224948875255624</v>
      </c>
      <c r="DC12" s="61">
        <f>(DATA!EE15/DATA!T15)*100</f>
        <v>1.289009497964722</v>
      </c>
      <c r="DD12" s="61">
        <f>(DATA!EF15/DATA!U15)*100</f>
        <v>1.4194464158977997</v>
      </c>
      <c r="DE12" s="61">
        <f>(DATA!EG15/DATA!V15)*100</f>
        <v>2.2702702702702702</v>
      </c>
      <c r="DF12" s="61">
        <f>(DATA!EH15/DATA!W15)*100</f>
        <v>2.0746887966804977</v>
      </c>
      <c r="DG12" s="61">
        <f>(DATA!EI15/DATA!X15)*100</f>
        <v>2.1617293835068057</v>
      </c>
      <c r="DH12" s="61">
        <f>(DATA!EJ15/DATA!Y15)*100</f>
        <v>2.3457862728062553</v>
      </c>
      <c r="DI12" s="61">
        <f>(DATA!EK15/DATA!Z15)*100</f>
        <v>2.5618374558303887</v>
      </c>
      <c r="DJ12" s="61">
        <f>(DATA!EL15/DATA!AA15)*100</f>
        <v>2.2789425706472195</v>
      </c>
      <c r="DK12" s="61">
        <f>(DATA!EM15/DATA!AB15)*100</f>
        <v>2.5735294117647056</v>
      </c>
      <c r="DL12" s="82">
        <f t="shared" si="0"/>
        <v>100</v>
      </c>
      <c r="DM12" s="83">
        <f t="shared" si="1"/>
        <v>100</v>
      </c>
      <c r="DN12" s="83">
        <f t="shared" si="2"/>
        <v>100</v>
      </c>
      <c r="DO12" s="83">
        <f t="shared" si="3"/>
        <v>100</v>
      </c>
      <c r="DP12" s="83">
        <f t="shared" si="4"/>
        <v>100</v>
      </c>
      <c r="DQ12" s="83">
        <f t="shared" si="5"/>
        <v>100</v>
      </c>
      <c r="DR12" s="83">
        <f t="shared" si="6"/>
        <v>100</v>
      </c>
      <c r="DS12" s="83">
        <f t="shared" si="8"/>
        <v>100</v>
      </c>
      <c r="DT12" s="83">
        <f t="shared" si="9"/>
        <v>100</v>
      </c>
      <c r="DU12" s="83">
        <f t="shared" si="10"/>
        <v>100</v>
      </c>
      <c r="DV12" s="83">
        <f t="shared" si="11"/>
        <v>100</v>
      </c>
      <c r="DW12" s="83">
        <f t="shared" si="12"/>
        <v>100</v>
      </c>
      <c r="DX12" s="83">
        <f t="shared" si="13"/>
        <v>100</v>
      </c>
      <c r="DY12" s="82">
        <f>+AG12+AU12+BW12+CK12+CY12</f>
        <v>100.00000000000001</v>
      </c>
      <c r="DZ12" s="83">
        <f>+AH12+AV12+BX12+CL12+CZ12</f>
        <v>100</v>
      </c>
      <c r="EA12" s="83">
        <f>+AI12+AW12+BY12+CM12+DA12</f>
        <v>100</v>
      </c>
      <c r="EB12" s="83">
        <f>+AJ12+AX12+BZ12+CN12+DB12</f>
        <v>100</v>
      </c>
      <c r="EC12" s="83">
        <f>+AK12+AY12+CA12+CO12+DC12</f>
        <v>100.00000000000001</v>
      </c>
      <c r="ED12" s="83">
        <f>+AL12+AZ12+CB12+CP12+DD12</f>
        <v>100</v>
      </c>
      <c r="EE12" s="83">
        <f>+AM12+BA12+CC12+CQ12+DE12</f>
        <v>100</v>
      </c>
      <c r="EF12" s="83">
        <f>+AN12+BB12+CD12+CR12+DF12</f>
        <v>100</v>
      </c>
      <c r="EG12" s="83">
        <f>+AO12+BC12+CE12+CS12+DG12</f>
        <v>100</v>
      </c>
      <c r="EH12" s="83">
        <f>+AP12+BD12+CF12+CT12+DH12</f>
        <v>100.00000000000001</v>
      </c>
      <c r="EI12" s="83">
        <f>+AQ12+BE12+CG12+CU12+DI12</f>
        <v>100</v>
      </c>
      <c r="EJ12" s="79">
        <f>+AR12+BF12+CH12+CV12+DJ12</f>
        <v>100</v>
      </c>
      <c r="EK12" s="79">
        <f>+AS12+BG12+CI12+CW12+DK12</f>
        <v>99.999999999999986</v>
      </c>
      <c r="EL12" s="79">
        <f t="shared" si="7"/>
        <v>100</v>
      </c>
    </row>
    <row r="13" spans="1:142">
      <c r="A13" s="53" t="str">
        <f>+DATA!A16</f>
        <v>Maryland</v>
      </c>
      <c r="B13" s="61">
        <f>(DATA!AD16/DATA!B16)*100</f>
        <v>53.28125</v>
      </c>
      <c r="C13" s="61">
        <f>(DATA!AE16/DATA!C16)*100</f>
        <v>52.084405558414829</v>
      </c>
      <c r="D13" s="61">
        <f>(DATA!AF16/DATA!D16)*100</f>
        <v>51.180311401305879</v>
      </c>
      <c r="E13" s="61">
        <f>(DATA!AG16/DATA!E16)*100</f>
        <v>50.309278350515463</v>
      </c>
      <c r="F13" s="61">
        <f>(DATA!AH16/DATA!F16)*100</f>
        <v>44.454586946599726</v>
      </c>
      <c r="G13" s="61">
        <f>(DATA!AI16/DATA!G16)*100</f>
        <v>43.578580757509791</v>
      </c>
      <c r="H13" s="61">
        <f>(DATA!AJ16/DATA!H16)*100</f>
        <v>42.839352428393525</v>
      </c>
      <c r="I13" s="61">
        <f>(DATA!AK16/DATA!I16)*100</f>
        <v>41.653225806451609</v>
      </c>
      <c r="J13" s="61">
        <f>(DATA!AL16/DATA!J16)*100</f>
        <v>40.699960676366501</v>
      </c>
      <c r="K13" s="61">
        <f>(DATA!AM16/DATA!K16)*100</f>
        <v>39.153846153846153</v>
      </c>
      <c r="L13" s="61">
        <f>(DATA!AN16/DATA!L16)*100</f>
        <v>37.582332429290972</v>
      </c>
      <c r="M13" s="59">
        <f>(DATA!AO16/DATA!M16)*100</f>
        <v>37.964071856287426</v>
      </c>
      <c r="N13" s="59">
        <f>(DATA!AP16/DATA!N16)*100</f>
        <v>38.412189254210105</v>
      </c>
      <c r="O13" s="59">
        <f>(DATA!AQ16/DATA!O16)*100</f>
        <v>37.929623567921439</v>
      </c>
      <c r="P13" s="62">
        <f>(DATA!AR16/DATA!B16)*100</f>
        <v>46.71875</v>
      </c>
      <c r="Q13" s="72">
        <f>(DATA!AS16/DATA!C16)*100</f>
        <v>47.915594441585178</v>
      </c>
      <c r="R13" s="72">
        <f>(DATA!AT16/DATA!D16)*100</f>
        <v>48.819688598694121</v>
      </c>
      <c r="S13" s="72">
        <f>(DATA!AU16/DATA!E16)*100</f>
        <v>49.690721649484537</v>
      </c>
      <c r="T13" s="72">
        <f>(DATA!AV16/DATA!F16)*100</f>
        <v>55.545413053400274</v>
      </c>
      <c r="U13" s="72">
        <f>(DATA!AW16/DATA!G16)*100</f>
        <v>56.421419242490202</v>
      </c>
      <c r="V13" s="72">
        <f>(DATA!AX16/DATA!H16)*100</f>
        <v>57.160647571606468</v>
      </c>
      <c r="W13" s="72">
        <f>(DATA!AY16/DATA!I16)*100</f>
        <v>58.346774193548391</v>
      </c>
      <c r="X13" s="72">
        <f>(DATA!AZ16/DATA!J16)*100</f>
        <v>59.300039323633499</v>
      </c>
      <c r="Y13" s="72">
        <f>(DATA!BA16/DATA!K16)*100</f>
        <v>60.846153846153847</v>
      </c>
      <c r="Z13" s="72">
        <f>(DATA!BB16/DATA!L16)*100</f>
        <v>62.417667570709021</v>
      </c>
      <c r="AA13" s="72">
        <f>(DATA!BC16/DATA!M16)*100</f>
        <v>62.035928143712567</v>
      </c>
      <c r="AB13" s="72">
        <f>(DATA!BD16/DATA!N16)*100</f>
        <v>61.587810745789895</v>
      </c>
      <c r="AC13" s="72">
        <f>(DATA!BE16/DATA!O16)*100</f>
        <v>62.070376432078554</v>
      </c>
      <c r="AD13" s="165">
        <f>(DATA!BF16/DATA!AC16)*100</f>
        <v>0.25391451544646637</v>
      </c>
      <c r="AE13" s="165">
        <f>(DATA!BG16/DATA!AC16)*100</f>
        <v>5.4591620820990272</v>
      </c>
      <c r="AF13" s="165">
        <f>(DATA!BH16/DATA!AC16)*100</f>
        <v>0</v>
      </c>
      <c r="AG13" s="72">
        <f>(DATA!BI16/DATA!P16)*100</f>
        <v>88.697916666666671</v>
      </c>
      <c r="AH13" s="72">
        <f>(DATA!BJ16/DATA!Q16)*100</f>
        <v>87.337154768108391</v>
      </c>
      <c r="AI13" s="72">
        <f>(DATA!BK16/DATA!R16)*100</f>
        <v>86.58536585365853</v>
      </c>
      <c r="AJ13" s="72">
        <f>(DATA!BL16/DATA!S16)*100</f>
        <v>85.922836287799782</v>
      </c>
      <c r="AK13" s="72">
        <f>(DATA!BM16/DATA!T16)*100</f>
        <v>82.943925233644862</v>
      </c>
      <c r="AL13" s="72">
        <f>(DATA!BN16/DATA!U16)*100</f>
        <v>82.434860736747524</v>
      </c>
      <c r="AM13" s="72">
        <f>(DATA!BO16/DATA!V16)*100</f>
        <v>81.295896328293736</v>
      </c>
      <c r="AN13" s="72">
        <f>(DATA!BP16/DATA!W16)*100</f>
        <v>80.924369747899163</v>
      </c>
      <c r="AO13" s="72">
        <f>(DATA!BQ16/DATA!X16)*100</f>
        <v>78.206674708484115</v>
      </c>
      <c r="AP13" s="72">
        <f>(DATA!BR16/DATA!Y16)*100</f>
        <v>78.128748500599769</v>
      </c>
      <c r="AQ13" s="72">
        <f>(DATA!BS16/DATA!Z16)*100</f>
        <v>75.181305398871885</v>
      </c>
      <c r="AR13" s="72">
        <f>(DATA!BT16/DATA!AA16)*100</f>
        <v>74.326005806719209</v>
      </c>
      <c r="AS13" s="72">
        <f>(DATA!BU16/DATA!AB16)*100</f>
        <v>72.340425531914903</v>
      </c>
      <c r="AT13" s="72">
        <f>(DATA!BV16/DATA!AC16)*100</f>
        <v>71.223021582733821</v>
      </c>
      <c r="AU13" s="62">
        <f>(DATA!BW16/DATA!P16)*100</f>
        <v>7.7083333333333339</v>
      </c>
      <c r="AV13" s="61">
        <f>(DATA!BX16/DATA!Q16)*100</f>
        <v>8.5982282438770188</v>
      </c>
      <c r="AW13" s="61">
        <f>(DATA!BY16/DATA!R16)*100</f>
        <v>9.4512195121951219</v>
      </c>
      <c r="AX13" s="61">
        <f>(DATA!BZ16/DATA!S16)*100</f>
        <v>9.9061522419186652</v>
      </c>
      <c r="AY13" s="61">
        <f>(DATA!CA16/DATA!T16)*100</f>
        <v>12.05607476635514</v>
      </c>
      <c r="AZ13" s="61">
        <f>(DATA!CB16/DATA!U16)*100</f>
        <v>12.533692722371967</v>
      </c>
      <c r="BA13" s="61">
        <f>(DATA!CC16/DATA!V16)*100</f>
        <v>13.174946004319654</v>
      </c>
      <c r="BB13" s="61">
        <f>(DATA!CD16/DATA!W16)*100</f>
        <v>13.319327731092438</v>
      </c>
      <c r="BC13" s="61">
        <f>(DATA!CE16/DATA!X16)*100</f>
        <v>13.791716928025735</v>
      </c>
      <c r="BD13" s="61">
        <f>(DATA!CF16/DATA!Y16)*100</f>
        <v>14.114354258296682</v>
      </c>
      <c r="BE13" s="61">
        <f>(DATA!CG16/DATA!Z16)*100</f>
        <v>16.277195809830783</v>
      </c>
      <c r="BF13" s="61">
        <f>(DATA!CH16/DATA!AA16)*100</f>
        <v>16.963915387805891</v>
      </c>
      <c r="BG13" s="61">
        <f>(DATA!CI16/DATA!AB16)*100</f>
        <v>18.481435127242388</v>
      </c>
      <c r="BH13" s="61">
        <f>(DATA!CJ16/DATA!AC16)*100</f>
        <v>19.2551840880237</v>
      </c>
      <c r="BI13" s="50">
        <f>IF(DATA!CK16&gt;0,((DATA!CK16/DATA!BW16)*100),"NA")</f>
        <v>41.891891891891895</v>
      </c>
      <c r="BJ13" s="95">
        <f>IF(DATA!CL16&gt;0,((DATA!CL16/DATA!BX16)*100),"NA")</f>
        <v>41.212121212121211</v>
      </c>
      <c r="BK13" s="95">
        <f>IF(DATA!CM16&gt;0,((DATA!CM16/DATA!BY16)*100),"NA")</f>
        <v>44.086021505376344</v>
      </c>
      <c r="BL13" s="95">
        <f>IF(DATA!CN16&gt;0,((DATA!CN16/DATA!BZ16)*100),"NA")</f>
        <v>45.263157894736842</v>
      </c>
      <c r="BM13" s="95">
        <f>IF(DATA!CO16&gt;0,((DATA!CO16/DATA!CA16)*100),"NA")</f>
        <v>46.124031007751938</v>
      </c>
      <c r="BN13" s="95">
        <f>IF(DATA!CP16&gt;0,((DATA!CP16/DATA!CB16)*100),"NA")</f>
        <v>45.878136200716845</v>
      </c>
      <c r="BO13" s="95">
        <f>IF(DATA!CQ16&gt;0,((DATA!CQ16/DATA!CC16)*100),"NA")</f>
        <v>43.606557377049185</v>
      </c>
      <c r="BP13" s="95">
        <f>IF(DATA!CR16&gt;0,((DATA!CR16/DATA!CD16)*100),"NA")</f>
        <v>42.586750788643535</v>
      </c>
      <c r="BQ13" s="95">
        <f>IF(DATA!CS16&gt;0,((DATA!CS16/DATA!CE16)*100),"NA")</f>
        <v>37.317784256559769</v>
      </c>
      <c r="BR13" s="95">
        <f>IF(DATA!CT16&gt;0,((DATA!CT16/DATA!CF16)*100),"NA")</f>
        <v>37.677053824362602</v>
      </c>
      <c r="BS13" s="95">
        <f>IF(DATA!CU16&gt;0,((DATA!CU16/DATA!CG16)*100),"NA")</f>
        <v>37.623762376237622</v>
      </c>
      <c r="BT13" s="95">
        <f>IF(DATA!CV16&gt;0,((DATA!CV16/DATA!CH16)*100),"NA")</f>
        <v>39.119804400977998</v>
      </c>
      <c r="BU13" s="95">
        <f>IF(DATA!CW16&gt;0,((DATA!CW16/DATA!CI16)*100),"NA")</f>
        <v>39.503386004514674</v>
      </c>
      <c r="BV13" s="95">
        <f>IF(DATA!CX16&gt;0,((DATA!CX16/DATA!CJ16)*100),"NA")</f>
        <v>38.461538461538467</v>
      </c>
      <c r="BW13" s="62">
        <f>(DATA!CY16/DATA!P16)*100</f>
        <v>1.09375</v>
      </c>
      <c r="BX13" s="61">
        <f>(DATA!CZ16/DATA!Q16)*100</f>
        <v>1.0422094841063054</v>
      </c>
      <c r="BY13" s="61">
        <f>(DATA!DA16/DATA!R16)*100</f>
        <v>1.0670731707317074</v>
      </c>
      <c r="BZ13" s="61">
        <f>(DATA!DB16/DATA!S16)*100</f>
        <v>1.0948905109489051</v>
      </c>
      <c r="CA13" s="61">
        <f>(DATA!DC16/DATA!T16)*100</f>
        <v>1.4485981308411215</v>
      </c>
      <c r="CB13" s="61">
        <f>(DATA!DD16/DATA!U16)*100</f>
        <v>1.6172506738544474</v>
      </c>
      <c r="CC13" s="61">
        <f>(DATA!DE16/DATA!V16)*100</f>
        <v>1.6846652267818574</v>
      </c>
      <c r="CD13" s="61">
        <f>(DATA!DF16/DATA!W16)*100</f>
        <v>2.0168067226890756</v>
      </c>
      <c r="CE13" s="61">
        <f>(DATA!DG16/DATA!X16)*100</f>
        <v>2.4125452352231602</v>
      </c>
      <c r="CF13" s="61">
        <f>(DATA!DH16/DATA!Y16)*100</f>
        <v>2.4790083966413436</v>
      </c>
      <c r="CG13" s="61">
        <f>(DATA!DI16/DATA!Z16)*100</f>
        <v>2.6188557614826755</v>
      </c>
      <c r="CH13" s="61">
        <f>(DATA!DJ16/DATA!AA16)*100</f>
        <v>2.8618830360846124</v>
      </c>
      <c r="CI13" s="61">
        <f>(DATA!DK16/DATA!AB16)*100</f>
        <v>2.9203170629954109</v>
      </c>
      <c r="CJ13" s="61">
        <f>(DATA!DL16/DATA!AC16)*100</f>
        <v>3.004655099449852</v>
      </c>
      <c r="CK13" s="62">
        <f>(DATA!DM16/DATA!P16)*100</f>
        <v>0</v>
      </c>
      <c r="CL13" s="61">
        <f>(DATA!DN16/DATA!Q16)*100</f>
        <v>0</v>
      </c>
      <c r="CM13" s="61">
        <f>(DATA!DO16/DATA!R16)*100</f>
        <v>0</v>
      </c>
      <c r="CN13" s="61">
        <f>(DATA!DP16/DATA!S16)*100</f>
        <v>0</v>
      </c>
      <c r="CO13" s="61">
        <f>(DATA!DQ16/DATA!T16)*100</f>
        <v>0</v>
      </c>
      <c r="CP13" s="61">
        <f>(DATA!DR16/DATA!U16)*100</f>
        <v>0</v>
      </c>
      <c r="CQ13" s="61">
        <f>(DATA!DS16/DATA!V16)*100</f>
        <v>0</v>
      </c>
      <c r="CR13" s="61">
        <f>(DATA!DT16/DATA!W16)*100</f>
        <v>0</v>
      </c>
      <c r="CS13" s="61">
        <f>(DATA!DU16/DATA!X16)*100</f>
        <v>0.56292722155207076</v>
      </c>
      <c r="CT13" s="61">
        <f>(DATA!DV16/DATA!Y16)*100</f>
        <v>0.59976009596161539</v>
      </c>
      <c r="CU13" s="61">
        <f>(DATA!DW16/DATA!Z16)*100</f>
        <v>0.92667203867848513</v>
      </c>
      <c r="CV13" s="61">
        <f>(DATA!DX16/DATA!AA16)*100</f>
        <v>0.45624222314392365</v>
      </c>
      <c r="CW13" s="61">
        <f>(DATA!DY16/DATA!AB16)*100</f>
        <v>0.70921985815602839</v>
      </c>
      <c r="CX13" s="61">
        <f>(DATA!DZ16/DATA!AC16)*100</f>
        <v>0.80406263224714358</v>
      </c>
      <c r="CY13" s="62">
        <f>(DATA!EA16/DATA!P16)*100</f>
        <v>2.5</v>
      </c>
      <c r="CZ13" s="61">
        <f>(DATA!EB16/DATA!Q16)*100</f>
        <v>3.0224075039082856</v>
      </c>
      <c r="DA13" s="61">
        <f>(DATA!EC16/DATA!R16)*100</f>
        <v>2.8963414634146343</v>
      </c>
      <c r="DB13" s="61">
        <f>(DATA!ED16/DATA!S16)*100</f>
        <v>3.0761209593326382</v>
      </c>
      <c r="DC13" s="61">
        <f>(DATA!EE16/DATA!T16)*100</f>
        <v>3.5514018691588789</v>
      </c>
      <c r="DD13" s="61">
        <f>(DATA!EF16/DATA!U16)*100</f>
        <v>3.4141958670260557</v>
      </c>
      <c r="DE13" s="61">
        <f>(DATA!EG16/DATA!V16)*100</f>
        <v>3.8444924406047511</v>
      </c>
      <c r="DF13" s="61">
        <f>(DATA!EH16/DATA!W16)*100</f>
        <v>3.7394957983193278</v>
      </c>
      <c r="DG13" s="61">
        <f>(DATA!EI16/DATA!X16)*100</f>
        <v>5.0261359067149174</v>
      </c>
      <c r="DH13" s="61">
        <f>(DATA!EJ16/DATA!Y16)*100</f>
        <v>4.6781287485006002</v>
      </c>
      <c r="DI13" s="61">
        <f>(DATA!EK16/DATA!Z16)*100</f>
        <v>4.99597099113618</v>
      </c>
      <c r="DJ13" s="61">
        <f>(DATA!EL16/DATA!AA16)*100</f>
        <v>5.3919535462463708</v>
      </c>
      <c r="DK13" s="61">
        <f>(DATA!EM16/DATA!AB16)*100</f>
        <v>5.5486024196912807</v>
      </c>
      <c r="DL13" s="82">
        <f t="shared" si="0"/>
        <v>100</v>
      </c>
      <c r="DM13" s="83">
        <f t="shared" si="1"/>
        <v>100</v>
      </c>
      <c r="DN13" s="83">
        <f t="shared" si="2"/>
        <v>100</v>
      </c>
      <c r="DO13" s="83">
        <f t="shared" si="3"/>
        <v>100</v>
      </c>
      <c r="DP13" s="83">
        <f t="shared" si="4"/>
        <v>100</v>
      </c>
      <c r="DQ13" s="83">
        <f t="shared" si="5"/>
        <v>100</v>
      </c>
      <c r="DR13" s="83">
        <f t="shared" si="6"/>
        <v>100</v>
      </c>
      <c r="DS13" s="83">
        <f t="shared" si="8"/>
        <v>100</v>
      </c>
      <c r="DT13" s="83">
        <f t="shared" si="9"/>
        <v>100</v>
      </c>
      <c r="DU13" s="83">
        <f t="shared" si="10"/>
        <v>100</v>
      </c>
      <c r="DV13" s="83">
        <f t="shared" si="11"/>
        <v>100</v>
      </c>
      <c r="DW13" s="83">
        <f t="shared" si="12"/>
        <v>100</v>
      </c>
      <c r="DX13" s="83">
        <f t="shared" si="13"/>
        <v>100</v>
      </c>
      <c r="DY13" s="82">
        <f>+AG13+AU13+BW13+CK13+CY13</f>
        <v>100</v>
      </c>
      <c r="DZ13" s="83">
        <f>+AH13+AV13+BX13+CL13+CZ13</f>
        <v>100</v>
      </c>
      <c r="EA13" s="83">
        <f>+AI13+AW13+BY13+CM13+DA13</f>
        <v>99.999999999999986</v>
      </c>
      <c r="EB13" s="83">
        <f>+AJ13+AX13+BZ13+CN13+DB13</f>
        <v>99.999999999999986</v>
      </c>
      <c r="EC13" s="83">
        <f>+AK13+AY13+CA13+CO13+DC13</f>
        <v>100</v>
      </c>
      <c r="ED13" s="83">
        <f>+AL13+AZ13+CB13+CP13+DD13</f>
        <v>99.999999999999986</v>
      </c>
      <c r="EE13" s="83">
        <f>+AM13+BA13+CC13+CQ13+DE13</f>
        <v>100</v>
      </c>
      <c r="EF13" s="83">
        <f>+AN13+BB13+CD13+CR13+DF13</f>
        <v>100</v>
      </c>
      <c r="EG13" s="83">
        <f>+AO13+BC13+CE13+CS13+DG13</f>
        <v>100</v>
      </c>
      <c r="EH13" s="83">
        <f>+AP13+BD13+CF13+CT13+DH13</f>
        <v>100.00000000000001</v>
      </c>
      <c r="EI13" s="83">
        <f>+AQ13+BE13+CG13+CU13+DI13</f>
        <v>100.00000000000001</v>
      </c>
      <c r="EJ13" s="79">
        <f>+AR13+BF13+CH13+CV13+DJ13</f>
        <v>100</v>
      </c>
      <c r="EK13" s="79">
        <f>+AS13+BG13+CI13+CW13+DK13</f>
        <v>100.00000000000001</v>
      </c>
      <c r="EL13" s="79">
        <f t="shared" si="7"/>
        <v>100</v>
      </c>
    </row>
    <row r="14" spans="1:142">
      <c r="A14" s="53" t="str">
        <f>+DATA!A17</f>
        <v>Mississippi</v>
      </c>
      <c r="B14" s="61">
        <f>(DATA!AD17/DATA!B17)*100</f>
        <v>42.813267813267814</v>
      </c>
      <c r="C14" s="61">
        <f>(DATA!AE17/DATA!C17)*100</f>
        <v>41.823308270676691</v>
      </c>
      <c r="D14" s="61">
        <f>(DATA!AF17/DATA!D17)*100</f>
        <v>42.146596858638738</v>
      </c>
      <c r="E14" s="61">
        <f>(DATA!AG17/DATA!E17)*100</f>
        <v>39.935661764705884</v>
      </c>
      <c r="F14" s="61">
        <f>(DATA!AH17/DATA!F17)*100</f>
        <v>38.623410784743534</v>
      </c>
      <c r="G14" s="61">
        <f>(DATA!AI17/DATA!G17)*100</f>
        <v>37.820252135014229</v>
      </c>
      <c r="H14" s="61">
        <f>(DATA!AJ17/DATA!H17)*100</f>
        <v>35.803463552154653</v>
      </c>
      <c r="I14" s="61">
        <f>(DATA!AK17/DATA!I17)*100</f>
        <v>34.372533543804259</v>
      </c>
      <c r="J14" s="61">
        <f>(DATA!AL17/DATA!J17)*100</f>
        <v>35.763622409823483</v>
      </c>
      <c r="K14" s="61">
        <f>(DATA!AM17/DATA!K17)*100</f>
        <v>36.560409287682013</v>
      </c>
      <c r="L14" s="61">
        <f>(DATA!AN17/DATA!L17)*100</f>
        <v>37.283236994219656</v>
      </c>
      <c r="M14" s="59">
        <f>(DATA!AO17/DATA!M17)*100</f>
        <v>37.392055267702936</v>
      </c>
      <c r="N14" s="59">
        <f>(DATA!AP17/DATA!N17)*100</f>
        <v>37.05932932072227</v>
      </c>
      <c r="O14" s="59">
        <f>(DATA!AQ17/DATA!O17)*100</f>
        <v>37.243532560214092</v>
      </c>
      <c r="P14" s="62">
        <f>(DATA!AR17/DATA!B17)*100</f>
        <v>57.186732186732193</v>
      </c>
      <c r="Q14" s="72">
        <f>(DATA!AS17/DATA!C17)*100</f>
        <v>58.176691729323302</v>
      </c>
      <c r="R14" s="72">
        <f>(DATA!AT17/DATA!D17)*100</f>
        <v>57.853403141361262</v>
      </c>
      <c r="S14" s="72">
        <f>(DATA!AU17/DATA!E17)*100</f>
        <v>60.064338235294116</v>
      </c>
      <c r="T14" s="72">
        <f>(DATA!AV17/DATA!F17)*100</f>
        <v>61.376589215256473</v>
      </c>
      <c r="U14" s="72">
        <f>(DATA!AW17/DATA!G17)*100</f>
        <v>62.179747864985771</v>
      </c>
      <c r="V14" s="72">
        <f>(DATA!AX17/DATA!H17)*100</f>
        <v>64.196536447845347</v>
      </c>
      <c r="W14" s="72">
        <f>(DATA!AY17/DATA!I17)*100</f>
        <v>65.627466456195734</v>
      </c>
      <c r="X14" s="72">
        <f>(DATA!AZ17/DATA!J17)*100</f>
        <v>64.236377590176517</v>
      </c>
      <c r="Y14" s="72">
        <f>(DATA!BA17/DATA!K17)*100</f>
        <v>63.439590712317987</v>
      </c>
      <c r="Z14" s="72">
        <f>(DATA!BB17/DATA!L17)*100</f>
        <v>62.716763005780351</v>
      </c>
      <c r="AA14" s="72">
        <f>(DATA!BC17/DATA!M17)*100</f>
        <v>62.607944732297064</v>
      </c>
      <c r="AB14" s="72">
        <f>(DATA!BD17/DATA!N17)*100</f>
        <v>62.94067067927773</v>
      </c>
      <c r="AC14" s="72">
        <f>(DATA!BE17/DATA!O17)*100</f>
        <v>62.756467439785901</v>
      </c>
      <c r="AD14" s="166">
        <f>(DATA!BF17/DATA!AC17)*100</f>
        <v>9.0293453724604955E-2</v>
      </c>
      <c r="AE14" s="165">
        <f>(DATA!BG17/DATA!AC17)*100</f>
        <v>0.85778781038374718</v>
      </c>
      <c r="AF14" s="165">
        <f>(DATA!BH17/DATA!AC17)*100</f>
        <v>9.0293453724604955E-2</v>
      </c>
      <c r="AG14" s="72">
        <f>(DATA!BI17/DATA!P17)*100</f>
        <v>88.882063882063875</v>
      </c>
      <c r="AH14" s="72">
        <f>(DATA!BJ17/DATA!Q17)*100</f>
        <v>89.238721804511272</v>
      </c>
      <c r="AI14" s="72">
        <f>(DATA!BK17/DATA!R17)*100</f>
        <v>90.139616055846432</v>
      </c>
      <c r="AJ14" s="72">
        <f>(DATA!BL17/DATA!S17)*100</f>
        <v>90.38638454461821</v>
      </c>
      <c r="AK14" s="72">
        <f>(DATA!BM17/DATA!T17)*100</f>
        <v>89.235500878734626</v>
      </c>
      <c r="AL14" s="72">
        <f>(DATA!BN17/DATA!U17)*100</f>
        <v>87.280880554423163</v>
      </c>
      <c r="AM14" s="72">
        <f>(DATA!BO17/DATA!V17)*100</f>
        <v>87.736990722065343</v>
      </c>
      <c r="AN14" s="72">
        <f>(DATA!BP17/DATA!W17)*100</f>
        <v>84.980237154150188</v>
      </c>
      <c r="AO14" s="72">
        <f>(DATA!BQ17/DATA!X17)*100</f>
        <v>84.582852748942713</v>
      </c>
      <c r="AP14" s="72">
        <f>(DATA!BR17/DATA!Y17)*100</f>
        <v>85.804416403785496</v>
      </c>
      <c r="AQ14" s="72">
        <f>(DATA!BS17/DATA!Z17)*100</f>
        <v>85.451505016722408</v>
      </c>
      <c r="AR14" s="72">
        <f>(DATA!BT17/DATA!AA17)*100</f>
        <v>83.993040452370593</v>
      </c>
      <c r="AS14" s="72">
        <f>(DATA!BU17/DATA!AB17)*100</f>
        <v>81.437908496732021</v>
      </c>
      <c r="AT14" s="72">
        <f>(DATA!BV17/DATA!AC17)*100</f>
        <v>80.948081264108353</v>
      </c>
      <c r="AU14" s="62">
        <f>(DATA!BW17/DATA!P17)*100</f>
        <v>10.872235872235873</v>
      </c>
      <c r="AV14" s="61">
        <f>(DATA!BX17/DATA!Q17)*100</f>
        <v>10.150375939849624</v>
      </c>
      <c r="AW14" s="61">
        <f>(DATA!BY17/DATA!R17)*100</f>
        <v>8.9441535776614316</v>
      </c>
      <c r="AX14" s="61">
        <f>(DATA!BZ17/DATA!S17)*100</f>
        <v>8.9236430542778287</v>
      </c>
      <c r="AY14" s="61">
        <f>(DATA!CA17/DATA!T17)*100</f>
        <v>9.6660808435852363</v>
      </c>
      <c r="AZ14" s="61">
        <f>(DATA!CB17/DATA!U17)*100</f>
        <v>11.659192825112108</v>
      </c>
      <c r="BA14" s="61">
        <f>(DATA!CC17/DATA!V17)*100</f>
        <v>11.375554659136748</v>
      </c>
      <c r="BB14" s="61">
        <f>(DATA!CD17/DATA!W17)*100</f>
        <v>14.189723320158103</v>
      </c>
      <c r="BC14" s="61">
        <f>(DATA!CE17/DATA!X17)*100</f>
        <v>12.187620146097656</v>
      </c>
      <c r="BD14" s="61">
        <f>(DATA!CF17/DATA!Y17)*100</f>
        <v>12.73659305993691</v>
      </c>
      <c r="BE14" s="61">
        <f>(DATA!CG17/DATA!Z17)*100</f>
        <v>13.210702341137123</v>
      </c>
      <c r="BF14" s="61">
        <f>(DATA!CH17/DATA!AA17)*100</f>
        <v>14.87603305785124</v>
      </c>
      <c r="BG14" s="61">
        <f>(DATA!CI17/DATA!AB17)*100</f>
        <v>16.906318082788673</v>
      </c>
      <c r="BH14" s="61">
        <f>(DATA!CJ17/DATA!AC17)*100</f>
        <v>17.24604966139955</v>
      </c>
      <c r="BI14" s="50">
        <f>IF(DATA!CK17&gt;0,((DATA!CK17/DATA!BW17)*100),"NA")</f>
        <v>27.683615819209038</v>
      </c>
      <c r="BJ14" s="95">
        <f>IF(DATA!CL17&gt;0,((DATA!CL17/DATA!BX17)*100),"NA")</f>
        <v>39.351851851851855</v>
      </c>
      <c r="BK14" s="95">
        <f>IF(DATA!CM17&gt;0,((DATA!CM17/DATA!BY17)*100),"NA")</f>
        <v>19.512195121951219</v>
      </c>
      <c r="BL14" s="95">
        <f>IF(DATA!CN17&gt;0,((DATA!CN17/DATA!BZ17)*100),"NA")</f>
        <v>21.134020618556701</v>
      </c>
      <c r="BM14" s="95">
        <f>IF(DATA!CO17&gt;0,((DATA!CO17/DATA!CA17)*100),"NA")</f>
        <v>58.636363636363633</v>
      </c>
      <c r="BN14" s="95">
        <f>IF(DATA!CP17&gt;0,((DATA!CP17/DATA!CB17)*100),"NA")</f>
        <v>59.790209790209794</v>
      </c>
      <c r="BO14" s="95">
        <f>IF(DATA!CQ17&gt;0,((DATA!CQ17/DATA!CC17)*100),"NA")</f>
        <v>56.028368794326241</v>
      </c>
      <c r="BP14" s="95">
        <f>IF(DATA!CR17&gt;0,((DATA!CR17/DATA!CD17)*100),"NA")</f>
        <v>50.417827298050142</v>
      </c>
      <c r="BQ14" s="95">
        <f>IF(DATA!CS17&gt;0,((DATA!CS17/DATA!CE17)*100),"NA")</f>
        <v>64.037854889589909</v>
      </c>
      <c r="BR14" s="95">
        <f>IF(DATA!CT17&gt;0,((DATA!CT17/DATA!CF17)*100),"NA")</f>
        <v>52.012383900928796</v>
      </c>
      <c r="BS14" s="95">
        <f>IF(DATA!CU17&gt;0,((DATA!CU17/DATA!CG17)*100),"NA")</f>
        <v>16.77215189873418</v>
      </c>
      <c r="BT14" s="95">
        <f>IF(DATA!CV17&gt;0,((DATA!CV17/DATA!CH17)*100),"NA")</f>
        <v>61.111111111111114</v>
      </c>
      <c r="BU14" s="95">
        <f>IF(DATA!CW17&gt;0,((DATA!CW17/DATA!CI17)*100),"NA")</f>
        <v>60.051546391752574</v>
      </c>
      <c r="BV14" s="95">
        <f>IF(DATA!CX17&gt;0,((DATA!CX17/DATA!CJ17)*100),"NA")</f>
        <v>60.994764397905755</v>
      </c>
      <c r="BW14" s="62">
        <f>(DATA!CY17/DATA!P17)*100</f>
        <v>6.1425061425061427E-2</v>
      </c>
      <c r="BX14" s="61">
        <f>(DATA!CZ17/DATA!Q17)*100</f>
        <v>4.6992481203007516E-2</v>
      </c>
      <c r="BY14" s="61">
        <f>(DATA!DA17/DATA!R17)*100</f>
        <v>8.7260034904013961E-2</v>
      </c>
      <c r="BZ14" s="61">
        <f>(DATA!DB17/DATA!S17)*100</f>
        <v>4.5998160073597055E-2</v>
      </c>
      <c r="CA14" s="61">
        <f>(DATA!DC17/DATA!T17)*100</f>
        <v>0.21968365553602814</v>
      </c>
      <c r="CB14" s="61">
        <f>(DATA!DD17/DATA!U17)*100</f>
        <v>0.24459845087647777</v>
      </c>
      <c r="CC14" s="61">
        <f>(DATA!DE17/DATA!V17)*100</f>
        <v>0.24203307785397335</v>
      </c>
      <c r="CD14" s="61">
        <f>(DATA!DF17/DATA!W17)*100</f>
        <v>0.15810276679841898</v>
      </c>
      <c r="CE14" s="61">
        <f>(DATA!DG17/DATA!X17)*100</f>
        <v>2.3836985774702035</v>
      </c>
      <c r="CF14" s="61">
        <f>(DATA!DH17/DATA!Y17)*100</f>
        <v>0.39432176656151419</v>
      </c>
      <c r="CG14" s="61">
        <f>(DATA!DI17/DATA!Z17)*100</f>
        <v>0.45986622073578598</v>
      </c>
      <c r="CH14" s="61">
        <f>(DATA!DJ17/DATA!AA17)*100</f>
        <v>0.34797738147020446</v>
      </c>
      <c r="CI14" s="61">
        <f>(DATA!DK17/DATA!AB17)*100</f>
        <v>0.56644880174291945</v>
      </c>
      <c r="CJ14" s="61">
        <f>(DATA!DL17/DATA!AC17)*100</f>
        <v>0.58690744920993221</v>
      </c>
      <c r="CK14" s="62">
        <f>(DATA!DM17/DATA!P17)*100</f>
        <v>0</v>
      </c>
      <c r="CL14" s="61">
        <f>(DATA!DN17/DATA!Q17)*100</f>
        <v>0</v>
      </c>
      <c r="CM14" s="61">
        <f>(DATA!DO17/DATA!R17)*100</f>
        <v>0</v>
      </c>
      <c r="CN14" s="61">
        <f>(DATA!DP17/DATA!S17)*100</f>
        <v>0</v>
      </c>
      <c r="CO14" s="61">
        <f>(DATA!DQ17/DATA!T17)*100</f>
        <v>0</v>
      </c>
      <c r="CP14" s="61">
        <f>(DATA!DR17/DATA!U17)*100</f>
        <v>0</v>
      </c>
      <c r="CQ14" s="61">
        <f>(DATA!DS17/DATA!V17)*100</f>
        <v>0</v>
      </c>
      <c r="CR14" s="61">
        <f>(DATA!DT17/DATA!W17)*100</f>
        <v>0</v>
      </c>
      <c r="CS14" s="61">
        <f>(DATA!DU17/DATA!X17)*100</f>
        <v>0</v>
      </c>
      <c r="CT14" s="61">
        <f>(DATA!DV17/DATA!Y17)*100</f>
        <v>0.11829652996845426</v>
      </c>
      <c r="CU14" s="61">
        <f>(DATA!DW17/DATA!Z17)*100</f>
        <v>0.16722408026755853</v>
      </c>
      <c r="CV14" s="61">
        <f>(DATA!DX17/DATA!AA17)*100</f>
        <v>0.2174858634188778</v>
      </c>
      <c r="CW14" s="61">
        <f>(DATA!DY17/DATA!AB17)*100</f>
        <v>0.17429193899782133</v>
      </c>
      <c r="CX14" s="61">
        <f>(DATA!DZ17/DATA!AC17)*100</f>
        <v>0.18058690744920991</v>
      </c>
      <c r="CY14" s="62">
        <f>(DATA!EA17/DATA!P17)*100</f>
        <v>0.18427518427518427</v>
      </c>
      <c r="CZ14" s="61">
        <f>(DATA!EB17/DATA!Q17)*100</f>
        <v>0.56390977443609014</v>
      </c>
      <c r="DA14" s="61">
        <f>(DATA!EC17/DATA!R17)*100</f>
        <v>0.82897033158813271</v>
      </c>
      <c r="DB14" s="61">
        <f>(DATA!ED17/DATA!S17)*100</f>
        <v>0.64397424103035883</v>
      </c>
      <c r="DC14" s="61">
        <f>(DATA!EE17/DATA!T17)*100</f>
        <v>0.87873462214411258</v>
      </c>
      <c r="DD14" s="61">
        <f>(DATA!EF17/DATA!U17)*100</f>
        <v>0.81532816958825927</v>
      </c>
      <c r="DE14" s="61">
        <f>(DATA!EG17/DATA!V17)*100</f>
        <v>0.64542154094392901</v>
      </c>
      <c r="DF14" s="61">
        <f>(DATA!EH17/DATA!W17)*100</f>
        <v>0.67193675889328064</v>
      </c>
      <c r="DG14" s="61">
        <f>(DATA!EI17/DATA!X17)*100</f>
        <v>0.84582852748942716</v>
      </c>
      <c r="DH14" s="61">
        <f>(DATA!EJ17/DATA!Y17)*100</f>
        <v>0.94637223974763407</v>
      </c>
      <c r="DI14" s="61">
        <f>(DATA!EK17/DATA!Z17)*100</f>
        <v>0.71070234113712372</v>
      </c>
      <c r="DJ14" s="61">
        <f>(DATA!EL17/DATA!AA17)*100</f>
        <v>0.56546324488908217</v>
      </c>
      <c r="DK14" s="61">
        <f>(DATA!EM17/DATA!AB17)*100</f>
        <v>0.91503267973856217</v>
      </c>
      <c r="DL14" s="82">
        <f t="shared" si="0"/>
        <v>100</v>
      </c>
      <c r="DM14" s="83">
        <f t="shared" si="1"/>
        <v>100</v>
      </c>
      <c r="DN14" s="83">
        <f t="shared" si="2"/>
        <v>100</v>
      </c>
      <c r="DO14" s="83">
        <f t="shared" si="3"/>
        <v>100</v>
      </c>
      <c r="DP14" s="83">
        <f t="shared" si="4"/>
        <v>100</v>
      </c>
      <c r="DQ14" s="83">
        <f t="shared" si="5"/>
        <v>100</v>
      </c>
      <c r="DR14" s="83">
        <f t="shared" si="6"/>
        <v>100</v>
      </c>
      <c r="DS14" s="83">
        <f t="shared" si="8"/>
        <v>100</v>
      </c>
      <c r="DT14" s="83">
        <f t="shared" si="9"/>
        <v>100</v>
      </c>
      <c r="DU14" s="83">
        <f t="shared" si="10"/>
        <v>100</v>
      </c>
      <c r="DV14" s="83">
        <f t="shared" si="11"/>
        <v>100</v>
      </c>
      <c r="DW14" s="83">
        <f t="shared" si="12"/>
        <v>100</v>
      </c>
      <c r="DX14" s="83">
        <f t="shared" si="13"/>
        <v>100</v>
      </c>
      <c r="DY14" s="82">
        <f>+AG14+AU14+BW14+CK14+CY14</f>
        <v>99.999999999999986</v>
      </c>
      <c r="DZ14" s="83">
        <f>+AH14+AV14+BX14+CL14+CZ14</f>
        <v>99.999999999999986</v>
      </c>
      <c r="EA14" s="83">
        <f>+AI14+AW14+BY14+CM14+DA14</f>
        <v>100.00000000000003</v>
      </c>
      <c r="EB14" s="83">
        <f>+AJ14+AX14+BZ14+CN14+DB14</f>
        <v>100</v>
      </c>
      <c r="EC14" s="83">
        <f>+AK14+AY14+CA14+CO14+DC14</f>
        <v>100</v>
      </c>
      <c r="ED14" s="83">
        <f>+AL14+AZ14+CB14+CP14+DD14</f>
        <v>100.00000000000001</v>
      </c>
      <c r="EE14" s="83">
        <f>+AM14+BA14+CC14+CQ14+DE14</f>
        <v>100</v>
      </c>
      <c r="EF14" s="83">
        <f>+AN14+BB14+CD14+CR14+DF14</f>
        <v>100</v>
      </c>
      <c r="EG14" s="83">
        <f>+AO14+BC14+CE14+CS14+DG14</f>
        <v>100</v>
      </c>
      <c r="EH14" s="83">
        <f>+AP14+BD14+CF14+CT14+DH14</f>
        <v>100.00000000000001</v>
      </c>
      <c r="EI14" s="83">
        <f>+AQ14+BE14+CG14+CU14+DI14</f>
        <v>100</v>
      </c>
      <c r="EJ14" s="79">
        <f>+AR14+BF14+CH14+CV14+DJ14</f>
        <v>100</v>
      </c>
      <c r="EK14" s="79">
        <f>+AS14+BG14+CI14+CW14+DK14</f>
        <v>100</v>
      </c>
      <c r="EL14" s="79">
        <f t="shared" si="7"/>
        <v>99.999999999999986</v>
      </c>
    </row>
    <row r="15" spans="1:142">
      <c r="A15" s="53" t="str">
        <f>+DATA!A18</f>
        <v>North Carolina</v>
      </c>
      <c r="B15" s="61">
        <f>(DATA!AD18/DATA!B18)*100</f>
        <v>52.273311071153351</v>
      </c>
      <c r="C15" s="61">
        <f>(DATA!AE18/DATA!C18)*100</f>
        <v>50.175767518162637</v>
      </c>
      <c r="D15" s="61">
        <f>(DATA!AF18/DATA!D18)*100</f>
        <v>48.571428571428569</v>
      </c>
      <c r="E15" s="61">
        <f>(DATA!AG18/DATA!E18)*100</f>
        <v>48.33445115135256</v>
      </c>
      <c r="F15" s="61">
        <f>(DATA!AH18/DATA!F18)*100</f>
        <v>44.414846386077073</v>
      </c>
      <c r="G15" s="61">
        <f>(DATA!AI18/DATA!G18)*100</f>
        <v>43.342122610415295</v>
      </c>
      <c r="H15" s="61">
        <f>(DATA!AJ18/DATA!H18)*100</f>
        <v>42.717374151806844</v>
      </c>
      <c r="I15" s="61">
        <f>(DATA!AK18/DATA!I18)*100</f>
        <v>42.484472049689444</v>
      </c>
      <c r="J15" s="61">
        <f>(DATA!AL18/DATA!J18)*100</f>
        <v>41.814223512336717</v>
      </c>
      <c r="K15" s="61">
        <f>(DATA!AM18/DATA!K18)*100</f>
        <v>42.091152815013402</v>
      </c>
      <c r="L15" s="61">
        <f>(DATA!AN18/DATA!L18)*100</f>
        <v>42.114017843641314</v>
      </c>
      <c r="M15" s="59">
        <f>(DATA!AO18/DATA!M18)*100</f>
        <v>42.027863777089784</v>
      </c>
      <c r="N15" s="59">
        <f>(DATA!AP18/DATA!N18)*100</f>
        <v>41.944053758399754</v>
      </c>
      <c r="O15" s="59">
        <f>(DATA!AQ18/DATA!O18)*100</f>
        <v>41.52238340352519</v>
      </c>
      <c r="P15" s="62">
        <f>(DATA!AR18/DATA!B18)*100</f>
        <v>47.726688928846649</v>
      </c>
      <c r="Q15" s="72">
        <f>(DATA!AS18/DATA!C18)*100</f>
        <v>49.824232481837356</v>
      </c>
      <c r="R15" s="72">
        <f>(DATA!AT18/DATA!D18)*100</f>
        <v>51.428571428571423</v>
      </c>
      <c r="S15" s="72">
        <f>(DATA!AU18/DATA!E18)*100</f>
        <v>51.665548848647433</v>
      </c>
      <c r="T15" s="72">
        <f>(DATA!AV18/DATA!F18)*100</f>
        <v>55.58515361392292</v>
      </c>
      <c r="U15" s="72">
        <f>(DATA!AW18/DATA!G18)*100</f>
        <v>56.657877389584712</v>
      </c>
      <c r="V15" s="72">
        <f>(DATA!AX18/DATA!H18)*100</f>
        <v>57.282625848193149</v>
      </c>
      <c r="W15" s="72">
        <f>(DATA!AY18/DATA!I18)*100</f>
        <v>57.515527950310563</v>
      </c>
      <c r="X15" s="72">
        <f>(DATA!AZ18/DATA!J18)*100</f>
        <v>58.185776487663276</v>
      </c>
      <c r="Y15" s="72">
        <f>(DATA!BA18/DATA!K18)*100</f>
        <v>57.908847184986598</v>
      </c>
      <c r="Z15" s="72">
        <f>(DATA!BB18/DATA!L18)*100</f>
        <v>57.885982156358686</v>
      </c>
      <c r="AA15" s="72">
        <f>(DATA!BC18/DATA!M18)*100</f>
        <v>57.972136222910223</v>
      </c>
      <c r="AB15" s="72">
        <f>(DATA!BD18/DATA!N18)*100</f>
        <v>58.055946241600253</v>
      </c>
      <c r="AC15" s="72">
        <f>(DATA!BE18/DATA!O18)*100</f>
        <v>58.47761659647481</v>
      </c>
      <c r="AD15" s="165">
        <f>(DATA!BF18/DATA!AC18)*100</f>
        <v>1.0848755583918315</v>
      </c>
      <c r="AE15" s="165">
        <f>(DATA!BG18/DATA!AC18)*100</f>
        <v>1.3401403956604978</v>
      </c>
      <c r="AF15" s="165">
        <f>(DATA!BH18/DATA!AC18)*100</f>
        <v>0.17549457562220802</v>
      </c>
      <c r="AG15" s="72">
        <f>(DATA!BI18/DATA!P18)*100</f>
        <v>89.185717955304384</v>
      </c>
      <c r="AH15" s="72">
        <f>(DATA!BJ18/DATA!Q18)*100</f>
        <v>89.413145539906097</v>
      </c>
      <c r="AI15" s="72">
        <f>(DATA!BK18/DATA!R18)*100</f>
        <v>89.387945077961376</v>
      </c>
      <c r="AJ15" s="72">
        <f>(DATA!BL18/DATA!S18)*100</f>
        <v>88.901345291479814</v>
      </c>
      <c r="AK15" s="72">
        <f>(DATA!BM18/DATA!T18)*100</f>
        <v>87.185884869007296</v>
      </c>
      <c r="AL15" s="72">
        <f>(DATA!BN18/DATA!U18)*100</f>
        <v>86.18301731244847</v>
      </c>
      <c r="AM15" s="72">
        <f>(DATA!BO18/DATA!V18)*100</f>
        <v>86.312628417891574</v>
      </c>
      <c r="AN15" s="72">
        <f>(DATA!BP18/DATA!W18)*100</f>
        <v>86.333177497272871</v>
      </c>
      <c r="AO15" s="72">
        <f>(DATA!BQ18/DATA!X18)*100</f>
        <v>85.689303410084534</v>
      </c>
      <c r="AP15" s="72">
        <f>(DATA!BR18/DATA!Y18)*100</f>
        <v>85.802562170308974</v>
      </c>
      <c r="AQ15" s="72">
        <f>(DATA!BS18/DATA!Z18)*100</f>
        <v>85.50038197097021</v>
      </c>
      <c r="AR15" s="72">
        <f>(DATA!BT18/DATA!AA18)*100</f>
        <v>85.322251842559197</v>
      </c>
      <c r="AS15" s="72">
        <f>(DATA!BU18/DATA!AB18)*100</f>
        <v>84.352117160140082</v>
      </c>
      <c r="AT15" s="72">
        <f>(DATA!BV18/DATA!AC18)*100</f>
        <v>84.173580089342693</v>
      </c>
      <c r="AU15" s="62">
        <f>(DATA!BW18/DATA!P18)*100</f>
        <v>8.9134343693809406</v>
      </c>
      <c r="AV15" s="61">
        <f>(DATA!BX18/DATA!Q18)*100</f>
        <v>8.8732394366197198</v>
      </c>
      <c r="AW15" s="61">
        <f>(DATA!BY18/DATA!R18)*100</f>
        <v>8.6804747498254589</v>
      </c>
      <c r="AX15" s="61">
        <f>(DATA!BZ18/DATA!S18)*100</f>
        <v>9.1928251121076237</v>
      </c>
      <c r="AY15" s="61">
        <f>(DATA!CA18/DATA!T18)*100</f>
        <v>9.9091071110319024</v>
      </c>
      <c r="AZ15" s="61">
        <f>(DATA!CB18/DATA!U18)*100</f>
        <v>10.585325638911788</v>
      </c>
      <c r="BA15" s="61">
        <f>(DATA!CC18/DATA!V18)*100</f>
        <v>10.431484115694643</v>
      </c>
      <c r="BB15" s="61">
        <f>(DATA!CD18/DATA!W18)*100</f>
        <v>10.581268505532181</v>
      </c>
      <c r="BC15" s="61">
        <f>(DATA!CE18/DATA!X18)*100</f>
        <v>11.235791314485573</v>
      </c>
      <c r="BD15" s="61">
        <f>(DATA!CF18/DATA!Y18)*100</f>
        <v>10.610399397136398</v>
      </c>
      <c r="BE15" s="61">
        <f>(DATA!CG18/DATA!Z18)*100</f>
        <v>10.695187165775401</v>
      </c>
      <c r="BF15" s="61">
        <f>(DATA!CH18/DATA!AA18)*100</f>
        <v>10.616277246354084</v>
      </c>
      <c r="BG15" s="61">
        <f>(DATA!CI18/DATA!AB18)*100</f>
        <v>10.983763132760267</v>
      </c>
      <c r="BH15" s="61">
        <f>(DATA!CJ18/DATA!AC18)*100</f>
        <v>10.99234205488194</v>
      </c>
      <c r="BI15" s="50" t="str">
        <f>IF(DATA!CK18&gt;0,((DATA!CK18/DATA!BW18)*100),"NA")</f>
        <v>NA</v>
      </c>
      <c r="BJ15" s="95" t="str">
        <f>IF(DATA!CL18&gt;0,((DATA!CL18/DATA!BX18)*100),"NA")</f>
        <v>NA</v>
      </c>
      <c r="BK15" s="95">
        <f>IF(DATA!CM18&gt;0,((DATA!CM18/DATA!BY18)*100),"NA")</f>
        <v>4.2895442359249332</v>
      </c>
      <c r="BL15" s="95">
        <f>IF(DATA!CN18&gt;0,((DATA!CN18/DATA!BZ18)*100),"NA")</f>
        <v>5.3658536585365857</v>
      </c>
      <c r="BM15" s="95">
        <f>IF(DATA!CO18&gt;0,((DATA!CO18/DATA!CA18)*100),"NA")</f>
        <v>8.6330935251798557</v>
      </c>
      <c r="BN15" s="95">
        <f>IF(DATA!CP18&gt;0,((DATA!CP18/DATA!CB18)*100),"NA")</f>
        <v>8.5669781931464168</v>
      </c>
      <c r="BO15" s="95">
        <f>IF(DATA!CQ18&gt;0,((DATA!CQ18/DATA!CC18)*100),"NA")</f>
        <v>1.8181818181818181</v>
      </c>
      <c r="BP15" s="95">
        <f>IF(DATA!CR18&gt;0,((DATA!CR18/DATA!CD18)*100),"NA")</f>
        <v>5.7437407952871871</v>
      </c>
      <c r="BQ15" s="95">
        <f>IF(DATA!CS18&gt;0,((DATA!CS18/DATA!CE18)*100),"NA")</f>
        <v>12.062256809338521</v>
      </c>
      <c r="BR15" s="95">
        <f>IF(DATA!CT18&gt;0,((DATA!CT18/DATA!CF18)*100),"NA")</f>
        <v>6.6761363636363633</v>
      </c>
      <c r="BS15" s="95" t="str">
        <f>IF(DATA!CU18&gt;0,((DATA!CU18/DATA!CG18)*100),"NA")</f>
        <v>NA</v>
      </c>
      <c r="BT15" s="95">
        <f>IF(DATA!CV18&gt;0,((DATA!CV18/DATA!CH18)*100),"NA")</f>
        <v>4.2836041358936487</v>
      </c>
      <c r="BU15" s="95">
        <f>IF(DATA!CW18&gt;0,((DATA!CW18/DATA!CI18)*100),"NA")</f>
        <v>3.4782608695652173</v>
      </c>
      <c r="BV15" s="95">
        <f>IF(DATA!CX18&gt;0,((DATA!CX18/DATA!CJ18)*100),"NA")</f>
        <v>3.483309143686502</v>
      </c>
      <c r="BW15" s="62">
        <f>(DATA!CY18/DATA!P18)*100</f>
        <v>0.30824556896994609</v>
      </c>
      <c r="BX15" s="61">
        <f>(DATA!CZ18/DATA!Q18)*100</f>
        <v>0.18779342723004694</v>
      </c>
      <c r="BY15" s="61">
        <f>(DATA!DA18/DATA!R18)*100</f>
        <v>0.25599255294391438</v>
      </c>
      <c r="BZ15" s="61">
        <f>(DATA!DB18/DATA!S18)*100</f>
        <v>0.35874439461883406</v>
      </c>
      <c r="CA15" s="61">
        <f>(DATA!DC18/DATA!T18)*100</f>
        <v>1.0871502405988238</v>
      </c>
      <c r="CB15" s="61">
        <f>(DATA!DD18/DATA!U18)*100</f>
        <v>1.1211871393239901</v>
      </c>
      <c r="CC15" s="61">
        <f>(DATA!DE18/DATA!V18)*100</f>
        <v>1.1537853643116802</v>
      </c>
      <c r="CD15" s="61">
        <f>(DATA!DF18/DATA!W18)*100</f>
        <v>1.1843540595293751</v>
      </c>
      <c r="CE15" s="61">
        <f>(DATA!DG18/DATA!X18)*100</f>
        <v>1.2387059166423784</v>
      </c>
      <c r="CF15" s="61">
        <f>(DATA!DH18/DATA!Y18)*100</f>
        <v>1.3112283345892992</v>
      </c>
      <c r="CG15" s="61">
        <f>(DATA!DI18/DATA!Z18)*100</f>
        <v>1.4209320091673032</v>
      </c>
      <c r="CH15" s="61">
        <f>(DATA!DJ18/DATA!AA18)*100</f>
        <v>1.6779049709894935</v>
      </c>
      <c r="CI15" s="61">
        <f>(DATA!DK18/DATA!AB18)*100</f>
        <v>2.005730659025788</v>
      </c>
      <c r="CJ15" s="61">
        <f>(DATA!DL18/DATA!AC18)*100</f>
        <v>2.026164645820038</v>
      </c>
      <c r="CK15" s="62">
        <f>(DATA!DM18/DATA!P18)*100</f>
        <v>0</v>
      </c>
      <c r="CL15" s="61">
        <f>(DATA!DN18/DATA!Q18)*100</f>
        <v>0</v>
      </c>
      <c r="CM15" s="61">
        <f>(DATA!DO18/DATA!R18)*100</f>
        <v>0</v>
      </c>
      <c r="CN15" s="61">
        <f>(DATA!DP18/DATA!S18)*100</f>
        <v>0</v>
      </c>
      <c r="CO15" s="61">
        <f>(DATA!DQ18/DATA!T18)*100</f>
        <v>0</v>
      </c>
      <c r="CP15" s="61">
        <f>(DATA!DR18/DATA!U18)*100</f>
        <v>0</v>
      </c>
      <c r="CQ15" s="61">
        <f>(DATA!DS18/DATA!V18)*100</f>
        <v>0</v>
      </c>
      <c r="CR15" s="61">
        <f>(DATA!DT18/DATA!W18)*100</f>
        <v>1.5583606046439146E-2</v>
      </c>
      <c r="CS15" s="61">
        <f>(DATA!DU18/DATA!X18)*100</f>
        <v>0.13115709705625181</v>
      </c>
      <c r="CT15" s="61">
        <f>(DATA!DV18/DATA!Y18)*100</f>
        <v>0.31650339110776188</v>
      </c>
      <c r="CU15" s="61">
        <f>(DATA!DW18/DATA!Z18)*100</f>
        <v>0.22918258212375861</v>
      </c>
      <c r="CV15" s="61">
        <f>(DATA!DX18/DATA!AA18)*100</f>
        <v>0.18817625842872823</v>
      </c>
      <c r="CW15" s="61">
        <f>(DATA!DY18/DATA!AB18)*100</f>
        <v>0.27061445399554285</v>
      </c>
      <c r="CX15" s="61">
        <f>(DATA!DZ18/DATA!AC18)*100</f>
        <v>0.20740268028079131</v>
      </c>
      <c r="CY15" s="62">
        <f>(DATA!EA18/DATA!P18)*100</f>
        <v>1.5926021063447211</v>
      </c>
      <c r="CZ15" s="61">
        <f>(DATA!EB18/DATA!Q18)*100</f>
        <v>1.5258215962441315</v>
      </c>
      <c r="DA15" s="61">
        <f>(DATA!EC18/DATA!R18)*100</f>
        <v>1.6755876192692576</v>
      </c>
      <c r="DB15" s="61">
        <f>(DATA!ED18/DATA!S18)*100</f>
        <v>1.547085201793722</v>
      </c>
      <c r="DC15" s="61">
        <f>(DATA!EE18/DATA!T18)*100</f>
        <v>1.8178577793619675</v>
      </c>
      <c r="DD15" s="61">
        <f>(DATA!EF18/DATA!U18)*100</f>
        <v>2.1104699093157464</v>
      </c>
      <c r="DE15" s="61">
        <f>(DATA!EG18/DATA!V18)*100</f>
        <v>2.1021021021021022</v>
      </c>
      <c r="DF15" s="61">
        <f>(DATA!EH18/DATA!W18)*100</f>
        <v>1.8856163316191368</v>
      </c>
      <c r="DG15" s="61">
        <f>(DATA!EI18/DATA!X18)*100</f>
        <v>1.7050422617312737</v>
      </c>
      <c r="DH15" s="61">
        <f>(DATA!EJ18/DATA!Y18)*100</f>
        <v>1.9593067068575734</v>
      </c>
      <c r="DI15" s="61">
        <f>(DATA!EK18/DATA!Z18)*100</f>
        <v>2.1543162719633311</v>
      </c>
      <c r="DJ15" s="61">
        <f>(DATA!EL18/DATA!AA18)*100</f>
        <v>2.1953896816684964</v>
      </c>
      <c r="DK15" s="61">
        <f>(DATA!EM18/DATA!AB18)*100</f>
        <v>2.3877745940783188</v>
      </c>
      <c r="DL15" s="82">
        <f t="shared" si="0"/>
        <v>100</v>
      </c>
      <c r="DM15" s="83">
        <f t="shared" si="1"/>
        <v>100</v>
      </c>
      <c r="DN15" s="83">
        <f t="shared" si="2"/>
        <v>100</v>
      </c>
      <c r="DO15" s="83">
        <f t="shared" si="3"/>
        <v>100</v>
      </c>
      <c r="DP15" s="83">
        <f t="shared" si="4"/>
        <v>100</v>
      </c>
      <c r="DQ15" s="83">
        <f t="shared" si="5"/>
        <v>100</v>
      </c>
      <c r="DR15" s="83">
        <f t="shared" si="6"/>
        <v>100</v>
      </c>
      <c r="DS15" s="83">
        <f t="shared" si="8"/>
        <v>100</v>
      </c>
      <c r="DT15" s="83">
        <f t="shared" si="9"/>
        <v>100</v>
      </c>
      <c r="DU15" s="83">
        <f t="shared" si="10"/>
        <v>100</v>
      </c>
      <c r="DV15" s="83">
        <f t="shared" si="11"/>
        <v>100</v>
      </c>
      <c r="DW15" s="83">
        <f t="shared" si="12"/>
        <v>100</v>
      </c>
      <c r="DX15" s="83">
        <f t="shared" si="13"/>
        <v>100</v>
      </c>
      <c r="DY15" s="82">
        <f>+AG15+AU15+BW15+CK15+CY15</f>
        <v>100</v>
      </c>
      <c r="DZ15" s="83">
        <f>+AH15+AV15+BX15+CL15+CZ15</f>
        <v>100</v>
      </c>
      <c r="EA15" s="83">
        <f>+AI15+AW15+BY15+CM15+DA15</f>
        <v>100</v>
      </c>
      <c r="EB15" s="83">
        <f>+AJ15+AX15+BZ15+CN15+DB15</f>
        <v>100</v>
      </c>
      <c r="EC15" s="83">
        <f>+AK15+AY15+CA15+CO15+DC15</f>
        <v>99.999999999999986</v>
      </c>
      <c r="ED15" s="83">
        <f>+AL15+AZ15+CB15+CP15+DD15</f>
        <v>100</v>
      </c>
      <c r="EE15" s="83">
        <f>+AM15+BA15+CC15+CQ15+DE15</f>
        <v>100</v>
      </c>
      <c r="EF15" s="83">
        <f>+AN15+BB15+CD15+CR15+DF15</f>
        <v>99.999999999999986</v>
      </c>
      <c r="EG15" s="83">
        <f>+AO15+BC15+CE15+CS15+DG15</f>
        <v>100</v>
      </c>
      <c r="EH15" s="83">
        <f>+AP15+BD15+CF15+CT15+DH15</f>
        <v>100</v>
      </c>
      <c r="EI15" s="83">
        <f>+AQ15+BE15+CG15+CU15+DI15</f>
        <v>99.999999999999986</v>
      </c>
      <c r="EJ15" s="79">
        <f>+AR15+BF15+CH15+CV15+DJ15</f>
        <v>100</v>
      </c>
      <c r="EK15" s="79">
        <f>+AS15+BG15+CI15+CW15+DK15</f>
        <v>100.00000000000001</v>
      </c>
      <c r="EL15" s="79">
        <f t="shared" si="7"/>
        <v>100</v>
      </c>
    </row>
    <row r="16" spans="1:142">
      <c r="A16" s="53" t="str">
        <f>+DATA!A19</f>
        <v>Oklahoma</v>
      </c>
      <c r="B16" s="61">
        <f>(DATA!AD19/DATA!B19)*100</f>
        <v>55.818022747156604</v>
      </c>
      <c r="C16" s="61">
        <f>(DATA!AE19/DATA!C19)*100</f>
        <v>54.137323943661976</v>
      </c>
      <c r="D16" s="61">
        <f>(DATA!AF19/DATA!D19)*100</f>
        <v>52.146690518783544</v>
      </c>
      <c r="E16" s="61">
        <f>(DATA!AG19/DATA!E19)*100</f>
        <v>50.897226753670481</v>
      </c>
      <c r="F16" s="61">
        <f>(DATA!AH19/DATA!F19)*100</f>
        <v>47.844827586206897</v>
      </c>
      <c r="G16" s="61">
        <f>(DATA!AI19/DATA!G19)*100</f>
        <v>45.321888412017167</v>
      </c>
      <c r="H16" s="61">
        <f>(DATA!AJ19/DATA!H19)*100</f>
        <v>46.618933969769294</v>
      </c>
      <c r="I16" s="61">
        <f>(DATA!AK19/DATA!I19)*100</f>
        <v>46.25</v>
      </c>
      <c r="J16" s="61">
        <f>(DATA!AL19/DATA!J19)*100</f>
        <v>44.26229508196721</v>
      </c>
      <c r="K16" s="61">
        <f>(DATA!AM19/DATA!K19)*100</f>
        <v>41.155234657039713</v>
      </c>
      <c r="L16" s="61">
        <f>(DATA!AN19/DATA!L19)*100</f>
        <v>41.784702549575073</v>
      </c>
      <c r="M16" s="59">
        <f>(DATA!AO19/DATA!M19)*100</f>
        <v>42.215988779803645</v>
      </c>
      <c r="N16" s="59">
        <f>(DATA!AP19/DATA!N19)*100</f>
        <v>40.788530465949819</v>
      </c>
      <c r="O16" s="59">
        <f>(DATA!AQ19/DATA!O19)*100</f>
        <v>40.319222761970849</v>
      </c>
      <c r="P16" s="62">
        <f>(DATA!AR19/DATA!B19)*100</f>
        <v>44.181977252843396</v>
      </c>
      <c r="Q16" s="72">
        <f>(DATA!AS19/DATA!C19)*100</f>
        <v>45.862676056338032</v>
      </c>
      <c r="R16" s="72">
        <f>(DATA!AT19/DATA!D19)*100</f>
        <v>47.853309481216463</v>
      </c>
      <c r="S16" s="72">
        <f>(DATA!AU19/DATA!E19)*100</f>
        <v>49.102773246329527</v>
      </c>
      <c r="T16" s="72">
        <f>(DATA!AV19/DATA!F19)*100</f>
        <v>52.155172413793103</v>
      </c>
      <c r="U16" s="72">
        <f>(DATA!AW19/DATA!G19)*100</f>
        <v>54.678111587982833</v>
      </c>
      <c r="V16" s="72">
        <f>(DATA!AX19/DATA!H19)*100</f>
        <v>53.381066030230706</v>
      </c>
      <c r="W16" s="72">
        <f>(DATA!AY19/DATA!I19)*100</f>
        <v>53.75</v>
      </c>
      <c r="X16" s="72">
        <f>(DATA!AZ19/DATA!J19)*100</f>
        <v>55.737704918032783</v>
      </c>
      <c r="Y16" s="72">
        <f>(DATA!BA19/DATA!K19)*100</f>
        <v>58.844765342960294</v>
      </c>
      <c r="Z16" s="72">
        <f>(DATA!BB19/DATA!L19)*100</f>
        <v>58.215297450424927</v>
      </c>
      <c r="AA16" s="72">
        <f>(DATA!BC19/DATA!M19)*100</f>
        <v>57.784011220196355</v>
      </c>
      <c r="AB16" s="72">
        <f>(DATA!BD19/DATA!N19)*100</f>
        <v>59.211469534050174</v>
      </c>
      <c r="AC16" s="72">
        <f>(DATA!BE19/DATA!O19)*100</f>
        <v>59.680777238029151</v>
      </c>
      <c r="AD16" s="166">
        <f>(DATA!BF19/DATA!AC19)*100</f>
        <v>6.3157894736842106</v>
      </c>
      <c r="AE16" s="165">
        <f>(DATA!BG19/DATA!AC19)*100</f>
        <v>1.8947368421052633</v>
      </c>
      <c r="AF16" s="165">
        <f>(DATA!BH19/DATA!AC19)*100</f>
        <v>0.2807017543859649</v>
      </c>
      <c r="AG16" s="72">
        <f>(DATA!BI19/DATA!P19)*100</f>
        <v>90.813648293963254</v>
      </c>
      <c r="AH16" s="72">
        <f>(DATA!BJ19/DATA!Q19)*100</f>
        <v>91.189427312775322</v>
      </c>
      <c r="AI16" s="72">
        <f>(DATA!BK19/DATA!R19)*100</f>
        <v>91.479820627802695</v>
      </c>
      <c r="AJ16" s="72">
        <f>(DATA!BL19/DATA!S19)*100</f>
        <v>91.325695581014728</v>
      </c>
      <c r="AK16" s="72">
        <f>(DATA!BM19/DATA!T19)*100</f>
        <v>89.090909090909093</v>
      </c>
      <c r="AL16" s="72">
        <f>(DATA!BN19/DATA!U19)*100</f>
        <v>89.939810834049865</v>
      </c>
      <c r="AM16" s="72">
        <f>(DATA!BO19/DATA!V19)*100</f>
        <v>87.689848121502806</v>
      </c>
      <c r="AN16" s="72">
        <f>(DATA!BP19/DATA!W19)*100</f>
        <v>86.945392491467572</v>
      </c>
      <c r="AO16" s="72">
        <f>(DATA!BQ19/DATA!X19)*100</f>
        <v>84.210526315789465</v>
      </c>
      <c r="AP16" s="72">
        <f>(DATA!BR19/DATA!Y19)*100</f>
        <v>83.7798696596669</v>
      </c>
      <c r="AQ16" s="72">
        <f>(DATA!BS19/DATA!Z19)*100</f>
        <v>82.630450321658316</v>
      </c>
      <c r="AR16" s="72">
        <f>(DATA!BT19/DATA!AA19)*100</f>
        <v>82.044002838892823</v>
      </c>
      <c r="AS16" s="72">
        <f>(DATA!BU19/DATA!AB19)*100</f>
        <v>80.724637681159422</v>
      </c>
      <c r="AT16" s="72">
        <f>(DATA!BV19/DATA!AC19)*100</f>
        <v>81.192982456140356</v>
      </c>
      <c r="AU16" s="62">
        <f>(DATA!BW19/DATA!P19)*100</f>
        <v>3.4120734908136483</v>
      </c>
      <c r="AV16" s="61">
        <f>(DATA!BX19/DATA!Q19)*100</f>
        <v>3.5242290748898681</v>
      </c>
      <c r="AW16" s="61">
        <f>(DATA!BY19/DATA!R19)*100</f>
        <v>3.0493273542600896</v>
      </c>
      <c r="AX16" s="61">
        <f>(DATA!BZ19/DATA!S19)*100</f>
        <v>3.4369885433715219</v>
      </c>
      <c r="AY16" s="61">
        <f>(DATA!CA19/DATA!T19)*100</f>
        <v>3.2034632034632033</v>
      </c>
      <c r="AZ16" s="61">
        <f>(DATA!CB19/DATA!U19)*100</f>
        <v>2.7515047291487531</v>
      </c>
      <c r="BA16" s="61">
        <f>(DATA!CC19/DATA!V19)*100</f>
        <v>2.5579536370903275</v>
      </c>
      <c r="BB16" s="61">
        <f>(DATA!CD19/DATA!W19)*100</f>
        <v>3.3276450511945397</v>
      </c>
      <c r="BC16" s="61">
        <f>(DATA!CE19/DATA!X19)*100</f>
        <v>3.1421838177533385</v>
      </c>
      <c r="BD16" s="61">
        <f>(DATA!CF19/DATA!Y19)*100</f>
        <v>4.2722664735698768</v>
      </c>
      <c r="BE16" s="61">
        <f>(DATA!CG19/DATA!Z19)*100</f>
        <v>4.5746962115796999</v>
      </c>
      <c r="BF16" s="61">
        <f>(DATA!CH19/DATA!AA19)*100</f>
        <v>4.4002838892831795</v>
      </c>
      <c r="BG16" s="61">
        <f>(DATA!CI19/DATA!AB19)*100</f>
        <v>5.4347826086956523</v>
      </c>
      <c r="BH16" s="61">
        <f>(DATA!CJ19/DATA!AC19)*100</f>
        <v>5.2631578947368416</v>
      </c>
      <c r="BI16" s="50" t="str">
        <f>IF(DATA!CK19&gt;0,((DATA!CK19/DATA!BW19)*100),"NA")</f>
        <v>NA</v>
      </c>
      <c r="BJ16" s="95" t="str">
        <f>IF(DATA!CL19&gt;0,((DATA!CL19/DATA!BX19)*100),"NA")</f>
        <v>NA</v>
      </c>
      <c r="BK16" s="95" t="str">
        <f>IF(DATA!CM19&gt;0,((DATA!CM19/DATA!BY19)*100),"NA")</f>
        <v>NA</v>
      </c>
      <c r="BL16" s="95" t="str">
        <f>IF(DATA!CN19&gt;0,((DATA!CN19/DATA!BZ19)*100),"NA")</f>
        <v>NA</v>
      </c>
      <c r="BM16" s="95" t="str">
        <f>IF(DATA!CO19&gt;0,((DATA!CO19/DATA!CA19)*100),"NA")</f>
        <v>NA</v>
      </c>
      <c r="BN16" s="95" t="str">
        <f>IF(DATA!CP19&gt;0,((DATA!CP19/DATA!CB19)*100),"NA")</f>
        <v>NA</v>
      </c>
      <c r="BO16" s="95" t="str">
        <f>IF(DATA!CQ19&gt;0,((DATA!CQ19/DATA!CC19)*100),"NA")</f>
        <v>NA</v>
      </c>
      <c r="BP16" s="95" t="str">
        <f>IF(DATA!CR19&gt;0,((DATA!CR19/DATA!CD19)*100),"NA")</f>
        <v>NA</v>
      </c>
      <c r="BQ16" s="95" t="str">
        <f>IF(DATA!CS19&gt;0,((DATA!CS19/DATA!CE19)*100),"NA")</f>
        <v>NA</v>
      </c>
      <c r="BR16" s="95" t="str">
        <f>IF(DATA!CT19&gt;0,((DATA!CT19/DATA!CF19)*100),"NA")</f>
        <v>NA</v>
      </c>
      <c r="BS16" s="95" t="str">
        <f>IF(DATA!CU19&gt;0,((DATA!CU19/DATA!CG19)*100),"NA")</f>
        <v>NA</v>
      </c>
      <c r="BT16" s="95" t="str">
        <f>IF(DATA!CV19&gt;0,((DATA!CV19/DATA!CH19)*100),"NA")</f>
        <v>NA</v>
      </c>
      <c r="BU16" s="95" t="str">
        <f>IF(DATA!CW19&gt;0,((DATA!CW19/DATA!CI19)*100),"NA")</f>
        <v>NA</v>
      </c>
      <c r="BV16" s="95" t="str">
        <f>IF(DATA!CX19&gt;0,((DATA!CX19/DATA!CJ19)*100),"NA")</f>
        <v>NA</v>
      </c>
      <c r="BW16" s="62">
        <f>(DATA!CY19/DATA!P19)*100</f>
        <v>0.52493438320209973</v>
      </c>
      <c r="BX16" s="61">
        <f>(DATA!CZ19/DATA!Q19)*100</f>
        <v>0.79295154185022032</v>
      </c>
      <c r="BY16" s="61">
        <f>(DATA!DA19/DATA!R19)*100</f>
        <v>0.71748878923766812</v>
      </c>
      <c r="BZ16" s="61">
        <f>(DATA!DB19/DATA!S19)*100</f>
        <v>0.65466448445171854</v>
      </c>
      <c r="CA16" s="61">
        <f>(DATA!DC19/DATA!T19)*100</f>
        <v>1.3852813852813852</v>
      </c>
      <c r="CB16" s="61">
        <f>(DATA!DD19/DATA!U19)*100</f>
        <v>1.5477214101461736</v>
      </c>
      <c r="CC16" s="61">
        <f>(DATA!DE19/DATA!V19)*100</f>
        <v>2.1582733812949639</v>
      </c>
      <c r="CD16" s="61">
        <f>(DATA!DF19/DATA!W19)*100</f>
        <v>2.218430034129693</v>
      </c>
      <c r="CE16" s="61">
        <f>(DATA!DG19/DATA!X19)*100</f>
        <v>1.8853102906520032</v>
      </c>
      <c r="CF16" s="61">
        <f>(DATA!DH19/DATA!Y19)*100</f>
        <v>2.5343953656770455</v>
      </c>
      <c r="CG16" s="61">
        <f>(DATA!DI19/DATA!Z19)*100</f>
        <v>2.501786990707648</v>
      </c>
      <c r="CH16" s="61">
        <f>(DATA!DJ19/DATA!AA19)*100</f>
        <v>2.6969481902058199</v>
      </c>
      <c r="CI16" s="61">
        <f>(DATA!DK19/DATA!AB19)*100</f>
        <v>2.7536231884057969</v>
      </c>
      <c r="CJ16" s="61">
        <f>(DATA!DL19/DATA!AC19)*100</f>
        <v>2.3859649122807016</v>
      </c>
      <c r="CK16" s="62">
        <f>(DATA!DM19/DATA!P19)*100</f>
        <v>0</v>
      </c>
      <c r="CL16" s="61">
        <f>(DATA!DN19/DATA!Q19)*100</f>
        <v>0</v>
      </c>
      <c r="CM16" s="61">
        <f>(DATA!DO19/DATA!R19)*100</f>
        <v>0</v>
      </c>
      <c r="CN16" s="61">
        <f>(DATA!DP19/DATA!S19)*100</f>
        <v>0</v>
      </c>
      <c r="CO16" s="61">
        <f>(DATA!DQ19/DATA!T19)*100</f>
        <v>0</v>
      </c>
      <c r="CP16" s="61">
        <f>(DATA!DR19/DATA!U19)*100</f>
        <v>0</v>
      </c>
      <c r="CQ16" s="61">
        <f>(DATA!DS19/DATA!V19)*100</f>
        <v>0</v>
      </c>
      <c r="CR16" s="61">
        <f>(DATA!DT19/DATA!W19)*100</f>
        <v>0.17064846416382254</v>
      </c>
      <c r="CS16" s="61">
        <f>(DATA!DU19/DATA!X19)*100</f>
        <v>2.9065200314218385</v>
      </c>
      <c r="CT16" s="61">
        <f>(DATA!DV19/DATA!Y19)*100</f>
        <v>1.0137581462708183</v>
      </c>
      <c r="CU16" s="61">
        <f>(DATA!DW19/DATA!Z19)*100</f>
        <v>1.8584703359542529</v>
      </c>
      <c r="CV16" s="61">
        <f>(DATA!DX19/DATA!AA19)*100</f>
        <v>2.2001419446415897</v>
      </c>
      <c r="CW16" s="61">
        <f>(DATA!DY19/DATA!AB19)*100</f>
        <v>2.681159420289855</v>
      </c>
      <c r="CX16" s="61">
        <f>(DATA!DZ19/DATA!AC19)*100</f>
        <v>2.666666666666667</v>
      </c>
      <c r="CY16" s="62">
        <f>(DATA!EA19/DATA!P19)*100</f>
        <v>5.2493438320209975</v>
      </c>
      <c r="CZ16" s="61">
        <f>(DATA!EB19/DATA!Q19)*100</f>
        <v>4.4933920704845818</v>
      </c>
      <c r="DA16" s="61">
        <f>(DATA!EC19/DATA!R19)*100</f>
        <v>4.753363228699552</v>
      </c>
      <c r="DB16" s="61">
        <f>(DATA!ED19/DATA!S19)*100</f>
        <v>4.5826513911620292</v>
      </c>
      <c r="DC16" s="61">
        <f>(DATA!EE19/DATA!T19)*100</f>
        <v>6.3203463203463208</v>
      </c>
      <c r="DD16" s="61">
        <f>(DATA!EF19/DATA!U19)*100</f>
        <v>5.7609630266552019</v>
      </c>
      <c r="DE16" s="61">
        <f>(DATA!EG19/DATA!V19)*100</f>
        <v>7.59392486011191</v>
      </c>
      <c r="DF16" s="61">
        <f>(DATA!EH19/DATA!W19)*100</f>
        <v>7.3378839590443681</v>
      </c>
      <c r="DG16" s="61">
        <f>(DATA!EI19/DATA!X19)*100</f>
        <v>7.8554595443833461</v>
      </c>
      <c r="DH16" s="61">
        <f>(DATA!EJ19/DATA!Y19)*100</f>
        <v>8.3997103548153511</v>
      </c>
      <c r="DI16" s="61">
        <f>(DATA!EK19/DATA!Z19)*100</f>
        <v>8.4345961401000711</v>
      </c>
      <c r="DJ16" s="61">
        <f>(DATA!EL19/DATA!AA19)*100</f>
        <v>8.658623136976578</v>
      </c>
      <c r="DK16" s="61">
        <f>(DATA!EM19/DATA!AB19)*100</f>
        <v>8.4057971014492754</v>
      </c>
      <c r="DL16" s="82">
        <f t="shared" si="0"/>
        <v>100</v>
      </c>
      <c r="DM16" s="83">
        <f t="shared" si="1"/>
        <v>100</v>
      </c>
      <c r="DN16" s="83">
        <f t="shared" si="2"/>
        <v>100</v>
      </c>
      <c r="DO16" s="83">
        <f t="shared" si="3"/>
        <v>100</v>
      </c>
      <c r="DP16" s="83">
        <f t="shared" si="4"/>
        <v>100</v>
      </c>
      <c r="DQ16" s="83">
        <f t="shared" si="5"/>
        <v>100</v>
      </c>
      <c r="DR16" s="83">
        <f t="shared" si="6"/>
        <v>100</v>
      </c>
      <c r="DS16" s="83">
        <f t="shared" si="8"/>
        <v>100</v>
      </c>
      <c r="DT16" s="83">
        <f t="shared" si="9"/>
        <v>100</v>
      </c>
      <c r="DU16" s="83">
        <f t="shared" si="10"/>
        <v>100</v>
      </c>
      <c r="DV16" s="83">
        <f t="shared" si="11"/>
        <v>100</v>
      </c>
      <c r="DW16" s="83">
        <f t="shared" si="12"/>
        <v>100</v>
      </c>
      <c r="DX16" s="83">
        <f t="shared" si="13"/>
        <v>100</v>
      </c>
      <c r="DY16" s="82">
        <f>+AG16+AU16+BW16+CK16+CY16</f>
        <v>100</v>
      </c>
      <c r="DZ16" s="83">
        <f>+AH16+AV16+BX16+CL16+CZ16</f>
        <v>100</v>
      </c>
      <c r="EA16" s="83">
        <f>+AI16+AW16+BY16+CM16+DA16</f>
        <v>100</v>
      </c>
      <c r="EB16" s="83">
        <f>+AJ16+AX16+BZ16+CN16+DB16</f>
        <v>100</v>
      </c>
      <c r="EC16" s="83">
        <f>+AK16+AY16+CA16+CO16+DC16</f>
        <v>100</v>
      </c>
      <c r="ED16" s="83">
        <f>+AL16+AZ16+CB16+CP16+DD16</f>
        <v>99.999999999999986</v>
      </c>
      <c r="EE16" s="83">
        <f>+AM16+BA16+CC16+CQ16+DE16</f>
        <v>100</v>
      </c>
      <c r="EF16" s="83">
        <f>+AN16+BB16+CD16+CR16+DF16</f>
        <v>99.999999999999986</v>
      </c>
      <c r="EG16" s="83">
        <f>+AO16+BC16+CE16+CS16+DG16</f>
        <v>99.999999999999986</v>
      </c>
      <c r="EH16" s="83">
        <f>+AP16+BD16+CF16+CT16+DH16</f>
        <v>99.999999999999986</v>
      </c>
      <c r="EI16" s="83">
        <f>+AQ16+BE16+CG16+CU16+DI16</f>
        <v>99.999999999999986</v>
      </c>
      <c r="EJ16" s="79">
        <f>+AR16+BF16+CH16+CV16+DJ16</f>
        <v>99.999999999999972</v>
      </c>
      <c r="EK16" s="79">
        <f>+AS16+BG16+CI16+CW16+DK16</f>
        <v>100.00000000000001</v>
      </c>
      <c r="EL16" s="79">
        <f t="shared" si="7"/>
        <v>99.999999999999986</v>
      </c>
    </row>
    <row r="17" spans="1:142">
      <c r="A17" s="53" t="str">
        <f>+DATA!A20</f>
        <v>South Carolina</v>
      </c>
      <c r="B17" s="61">
        <f>(DATA!AD20/DATA!B20)*100</f>
        <v>49.615877080665818</v>
      </c>
      <c r="C17" s="61">
        <f>(DATA!AE20/DATA!C20)*100</f>
        <v>47.710843373493979</v>
      </c>
      <c r="D17" s="61">
        <f>(DATA!AF20/DATA!D20)*100</f>
        <v>47.776442307692307</v>
      </c>
      <c r="E17" s="61">
        <f>(DATA!AG20/DATA!E20)*100</f>
        <v>48.110377924415118</v>
      </c>
      <c r="F17" s="61">
        <f>(DATA!AH20/DATA!F20)*100</f>
        <v>47.572815533980581</v>
      </c>
      <c r="G17" s="61">
        <f>(DATA!AI20/DATA!G20)*100</f>
        <v>47.322794492605816</v>
      </c>
      <c r="H17" s="61">
        <f>(DATA!AJ20/DATA!H20)*100</f>
        <v>45.20078354554358</v>
      </c>
      <c r="I17" s="61">
        <f>(DATA!AK20/DATA!I20)*100</f>
        <v>44.213649851632049</v>
      </c>
      <c r="J17" s="61">
        <f>(DATA!AL20/DATA!J20)*100</f>
        <v>45.028680688336522</v>
      </c>
      <c r="K17" s="61">
        <f>(DATA!AM20/DATA!K20)*100</f>
        <v>44.412878787878789</v>
      </c>
      <c r="L17" s="61">
        <f>(DATA!AN20/DATA!L20)*100</f>
        <v>43.865466603505446</v>
      </c>
      <c r="M17" s="59">
        <f>(DATA!AO20/DATA!M20)*100</f>
        <v>44.721407624633429</v>
      </c>
      <c r="N17" s="59">
        <f>(DATA!AP20/DATA!N20)*100</f>
        <v>44.69357249626308</v>
      </c>
      <c r="O17" s="59">
        <f>(DATA!AQ20/DATA!O20)*100</f>
        <v>44.45110977804439</v>
      </c>
      <c r="P17" s="62">
        <f>(DATA!AR20/DATA!B20)*100</f>
        <v>50.384122919334182</v>
      </c>
      <c r="Q17" s="72">
        <f>(DATA!AS20/DATA!C20)*100</f>
        <v>52.289156626506028</v>
      </c>
      <c r="R17" s="72">
        <f>(DATA!AT20/DATA!D20)*100</f>
        <v>52.223557692307686</v>
      </c>
      <c r="S17" s="72">
        <f>(DATA!AU20/DATA!E20)*100</f>
        <v>51.889622075584882</v>
      </c>
      <c r="T17" s="72">
        <f>(DATA!AV20/DATA!F20)*100</f>
        <v>52.427184466019419</v>
      </c>
      <c r="U17" s="72">
        <f>(DATA!AW20/DATA!G20)*100</f>
        <v>52.677205507394184</v>
      </c>
      <c r="V17" s="72">
        <f>(DATA!AX20/DATA!H20)*100</f>
        <v>54.799216454456413</v>
      </c>
      <c r="W17" s="72">
        <f>(DATA!AY20/DATA!I20)*100</f>
        <v>55.786350148367958</v>
      </c>
      <c r="X17" s="72">
        <f>(DATA!AZ20/DATA!J20)*100</f>
        <v>54.971319311663478</v>
      </c>
      <c r="Y17" s="72">
        <f>(DATA!BA20/DATA!K20)*100</f>
        <v>55.587121212121218</v>
      </c>
      <c r="Z17" s="72">
        <f>(DATA!BB20/DATA!L20)*100</f>
        <v>56.134533396494554</v>
      </c>
      <c r="AA17" s="72">
        <f>(DATA!BC20/DATA!M20)*100</f>
        <v>55.278592375366564</v>
      </c>
      <c r="AB17" s="72">
        <f>(DATA!BD20/DATA!N20)*100</f>
        <v>55.30642750373692</v>
      </c>
      <c r="AC17" s="72">
        <f>(DATA!BE20/DATA!O20)*100</f>
        <v>55.548890221955602</v>
      </c>
      <c r="AD17" s="165">
        <f>(DATA!BF20/DATA!AC20)*100</f>
        <v>0.30193236714975846</v>
      </c>
      <c r="AE17" s="165">
        <f>(DATA!BG20/DATA!AC20)*100</f>
        <v>2.5966183574879227</v>
      </c>
      <c r="AF17" s="165">
        <f>(DATA!BH20/DATA!AC20)*100</f>
        <v>6.0386473429951688E-2</v>
      </c>
      <c r="AG17" s="72">
        <f>(DATA!BI20/DATA!P20)*100</f>
        <v>86.875800256081945</v>
      </c>
      <c r="AH17" s="72">
        <f>(DATA!BJ20/DATA!Q20)*100</f>
        <v>86.429433051869722</v>
      </c>
      <c r="AI17" s="72">
        <f>(DATA!BK20/DATA!R20)*100</f>
        <v>87.763713080168785</v>
      </c>
      <c r="AJ17" s="72">
        <f>(DATA!BL20/DATA!S20)*100</f>
        <v>88.588588588588593</v>
      </c>
      <c r="AK17" s="72">
        <f>(DATA!BM20/DATA!T20)*100</f>
        <v>86.169638033495417</v>
      </c>
      <c r="AL17" s="72">
        <f>(DATA!BN20/DATA!U20)*100</f>
        <v>85.801838610827375</v>
      </c>
      <c r="AM17" s="72">
        <f>(DATA!BO20/DATA!V20)*100</f>
        <v>84.774066797642433</v>
      </c>
      <c r="AN17" s="72">
        <f>(DATA!BP20/DATA!W20)*100</f>
        <v>84.718765555002477</v>
      </c>
      <c r="AO17" s="72">
        <f>(DATA!BQ20/DATA!X20)*100</f>
        <v>83.878729547641967</v>
      </c>
      <c r="AP17" s="72">
        <f>(DATA!BR20/DATA!Y20)*100</f>
        <v>82.944259171033835</v>
      </c>
      <c r="AQ17" s="72">
        <f>(DATA!BS20/DATA!Z20)*100</f>
        <v>81.571428571428569</v>
      </c>
      <c r="AR17" s="72">
        <f>(DATA!BT20/DATA!AA20)*100</f>
        <v>80.901077375122426</v>
      </c>
      <c r="AS17" s="72">
        <f>(DATA!BU20/DATA!AB20)*100</f>
        <v>79.929929929929926</v>
      </c>
      <c r="AT17" s="72">
        <f>(DATA!BV20/DATA!AC20)*100</f>
        <v>78.864734299516897</v>
      </c>
      <c r="AU17" s="62">
        <f>(DATA!BW20/DATA!P20)*100</f>
        <v>11.011523687580025</v>
      </c>
      <c r="AV17" s="61">
        <f>(DATA!BX20/DATA!Q20)*100</f>
        <v>11.218335343787695</v>
      </c>
      <c r="AW17" s="61">
        <f>(DATA!BY20/DATA!R20)*100</f>
        <v>10.126582278481013</v>
      </c>
      <c r="AX17" s="61">
        <f>(DATA!BZ20/DATA!S20)*100</f>
        <v>9.3093093093093096</v>
      </c>
      <c r="AY17" s="61">
        <f>(DATA!CA20/DATA!T20)*100</f>
        <v>10.750945434900053</v>
      </c>
      <c r="AZ17" s="61">
        <f>(DATA!CB20/DATA!U20)*100</f>
        <v>10.623084780388151</v>
      </c>
      <c r="BA17" s="61">
        <f>(DATA!CC20/DATA!V20)*100</f>
        <v>11.345776031434184</v>
      </c>
      <c r="BB17" s="61">
        <f>(DATA!CD20/DATA!W20)*100</f>
        <v>11.448481831757093</v>
      </c>
      <c r="BC17" s="61">
        <f>(DATA!CE20/DATA!X20)*100</f>
        <v>11.453320500481231</v>
      </c>
      <c r="BD17" s="61">
        <f>(DATA!CF20/DATA!Y20)*100</f>
        <v>11.958075273939972</v>
      </c>
      <c r="BE17" s="61">
        <f>(DATA!CG20/DATA!Z20)*100</f>
        <v>13.523809523809524</v>
      </c>
      <c r="BF17" s="61">
        <f>(DATA!CH20/DATA!AA20)*100</f>
        <v>13.907933398628794</v>
      </c>
      <c r="BG17" s="61">
        <f>(DATA!CI20/DATA!AB20)*100</f>
        <v>14.164164164164164</v>
      </c>
      <c r="BH17" s="61">
        <f>(DATA!CJ20/DATA!AC20)*100</f>
        <v>15.157004830917876</v>
      </c>
      <c r="BI17" s="50">
        <f>IF(DATA!CK20&gt;0,((DATA!CK20/DATA!BW20)*100),"NA")</f>
        <v>15.697674418604651</v>
      </c>
      <c r="BJ17" s="95">
        <f>IF(DATA!CL20&gt;0,((DATA!CL20/DATA!BX20)*100),"NA")</f>
        <v>12.903225806451612</v>
      </c>
      <c r="BK17" s="95">
        <f>IF(DATA!CM20&gt;0,((DATA!CM20/DATA!BY20)*100),"NA")</f>
        <v>11.904761904761903</v>
      </c>
      <c r="BL17" s="95">
        <f>IF(DATA!CN20&gt;0,((DATA!CN20/DATA!BZ20)*100),"NA")</f>
        <v>10.967741935483872</v>
      </c>
      <c r="BM17" s="95">
        <f>IF(DATA!CO20&gt;0,((DATA!CO20/DATA!CA20)*100),"NA")</f>
        <v>20.100502512562816</v>
      </c>
      <c r="BN17" s="95">
        <f>IF(DATA!CP20&gt;0,((DATA!CP20/DATA!CB20)*100),"NA")</f>
        <v>44.711538461538467</v>
      </c>
      <c r="BO17" s="95">
        <f>IF(DATA!CQ20&gt;0,((DATA!CQ20/DATA!CC20)*100),"NA")</f>
        <v>19.913419913419915</v>
      </c>
      <c r="BP17" s="95">
        <f>IF(DATA!CR20&gt;0,((DATA!CR20/DATA!CD20)*100),"NA")</f>
        <v>20.869565217391305</v>
      </c>
      <c r="BQ17" s="95">
        <f>IF(DATA!CS20&gt;0,((DATA!CS20/DATA!CE20)*100),"NA")</f>
        <v>29.411764705882355</v>
      </c>
      <c r="BR17" s="95">
        <f>IF(DATA!CT20&gt;0,((DATA!CT20/DATA!CF20)*100),"NA")</f>
        <v>25.099601593625497</v>
      </c>
      <c r="BS17" s="95">
        <f>IF(DATA!CU20&gt;0,((DATA!CU20/DATA!CG20)*100),"NA")</f>
        <v>9.8591549295774641</v>
      </c>
      <c r="BT17" s="95">
        <f>IF(DATA!CV20&gt;0,((DATA!CV20/DATA!CH20)*100),"NA")</f>
        <v>12.676056338028168</v>
      </c>
      <c r="BU17" s="95">
        <f>IF(DATA!CW20&gt;0,((DATA!CW20/DATA!CI20)*100),"NA")</f>
        <v>16.25441696113074</v>
      </c>
      <c r="BV17" s="95">
        <f>IF(DATA!CX20&gt;0,((DATA!CX20/DATA!CJ20)*100),"NA")</f>
        <v>18.326693227091635</v>
      </c>
      <c r="BW17" s="62">
        <f>(DATA!CY20/DATA!P20)*100</f>
        <v>0.44814340588988477</v>
      </c>
      <c r="BX17" s="61">
        <f>(DATA!CZ20/DATA!Q20)*100</f>
        <v>0.30156815440289503</v>
      </c>
      <c r="BY17" s="61">
        <f>(DATA!DA20/DATA!R20)*100</f>
        <v>0.18083182640144665</v>
      </c>
      <c r="BZ17" s="61">
        <f>(DATA!DB20/DATA!S20)*100</f>
        <v>0.18018018018018017</v>
      </c>
      <c r="CA17" s="61">
        <f>(DATA!DC20/DATA!T20)*100</f>
        <v>0.59427336574824419</v>
      </c>
      <c r="CB17" s="61">
        <f>(DATA!DD20/DATA!U20)*100</f>
        <v>0.81716036772216549</v>
      </c>
      <c r="CC17" s="61">
        <f>(DATA!DE20/DATA!V20)*100</f>
        <v>0.93320235756385073</v>
      </c>
      <c r="CD17" s="61">
        <f>(DATA!DF20/DATA!W20)*100</f>
        <v>1.1946241911398707</v>
      </c>
      <c r="CE17" s="61">
        <f>(DATA!DG20/DATA!X20)*100</f>
        <v>1.5880654475457172</v>
      </c>
      <c r="CF17" s="61">
        <f>(DATA!DH20/DATA!Y20)*100</f>
        <v>1.6674606955693185</v>
      </c>
      <c r="CG17" s="61">
        <f>(DATA!DI20/DATA!Z20)*100</f>
        <v>1.7142857142857144</v>
      </c>
      <c r="CH17" s="61">
        <f>(DATA!DJ20/DATA!AA20)*100</f>
        <v>1.9588638589618024</v>
      </c>
      <c r="CI17" s="61">
        <f>(DATA!DK20/DATA!AB20)*100</f>
        <v>2.4024024024024024</v>
      </c>
      <c r="CJ17" s="61">
        <f>(DATA!DL20/DATA!AC20)*100</f>
        <v>1.9927536231884055</v>
      </c>
      <c r="CK17" s="62">
        <f>(DATA!DM20/DATA!P20)*100</f>
        <v>0</v>
      </c>
      <c r="CL17" s="61">
        <f>(DATA!DN20/DATA!Q20)*100</f>
        <v>0</v>
      </c>
      <c r="CM17" s="61">
        <f>(DATA!DO20/DATA!R20)*100</f>
        <v>0</v>
      </c>
      <c r="CN17" s="61">
        <f>(DATA!DP20/DATA!S20)*100</f>
        <v>0</v>
      </c>
      <c r="CO17" s="61">
        <f>(DATA!DQ20/DATA!T20)*100</f>
        <v>0</v>
      </c>
      <c r="CP17" s="61">
        <f>(DATA!DR20/DATA!U20)*100</f>
        <v>0</v>
      </c>
      <c r="CQ17" s="61">
        <f>(DATA!DS20/DATA!V20)*100</f>
        <v>0</v>
      </c>
      <c r="CR17" s="61">
        <f>(DATA!DT20/DATA!W20)*100</f>
        <v>9.9552015928322551E-2</v>
      </c>
      <c r="CS17" s="61">
        <f>(DATA!DU20/DATA!X20)*100</f>
        <v>0.72184793070259856</v>
      </c>
      <c r="CT17" s="61">
        <f>(DATA!DV20/DATA!Y20)*100</f>
        <v>0.66698427822772743</v>
      </c>
      <c r="CU17" s="61">
        <f>(DATA!DW20/DATA!Z20)*100</f>
        <v>0.61904761904761907</v>
      </c>
      <c r="CV17" s="61">
        <f>(DATA!DX20/DATA!AA20)*100</f>
        <v>0.73457394711067581</v>
      </c>
      <c r="CW17" s="61">
        <f>(DATA!DY20/DATA!AB20)*100</f>
        <v>0.55055055055055058</v>
      </c>
      <c r="CX17" s="61">
        <f>(DATA!DZ20/DATA!AC20)*100</f>
        <v>1.0265700483091789</v>
      </c>
      <c r="CY17" s="62">
        <f>(DATA!EA20/DATA!P20)*100</f>
        <v>1.6645326504481435</v>
      </c>
      <c r="CZ17" s="61">
        <f>(DATA!EB20/DATA!Q20)*100</f>
        <v>2.0506634499396865</v>
      </c>
      <c r="DA17" s="61">
        <f>(DATA!EC20/DATA!R20)*100</f>
        <v>1.9288728149487642</v>
      </c>
      <c r="DB17" s="61">
        <f>(DATA!ED20/DATA!S20)*100</f>
        <v>1.9219219219219219</v>
      </c>
      <c r="DC17" s="61">
        <f>(DATA!EE20/DATA!T20)*100</f>
        <v>2.4851431658562939</v>
      </c>
      <c r="DD17" s="61">
        <f>(DATA!EF20/DATA!U20)*100</f>
        <v>2.7579162410623086</v>
      </c>
      <c r="DE17" s="61">
        <f>(DATA!EG20/DATA!V20)*100</f>
        <v>2.9469548133595285</v>
      </c>
      <c r="DF17" s="61">
        <f>(DATA!EH20/DATA!W20)*100</f>
        <v>2.5385764061722251</v>
      </c>
      <c r="DG17" s="61">
        <f>(DATA!EI20/DATA!X20)*100</f>
        <v>2.358036573628489</v>
      </c>
      <c r="DH17" s="61">
        <f>(DATA!EJ20/DATA!Y20)*100</f>
        <v>2.7632205812291568</v>
      </c>
      <c r="DI17" s="61">
        <f>(DATA!EK20/DATA!Z20)*100</f>
        <v>2.5714285714285712</v>
      </c>
      <c r="DJ17" s="61">
        <f>(DATA!EL20/DATA!AA20)*100</f>
        <v>2.4975514201762978</v>
      </c>
      <c r="DK17" s="61">
        <f>(DATA!EM20/DATA!AB20)*100</f>
        <v>2.9529529529529528</v>
      </c>
      <c r="DL17" s="82">
        <f t="shared" si="0"/>
        <v>100</v>
      </c>
      <c r="DM17" s="83">
        <f t="shared" si="1"/>
        <v>100</v>
      </c>
      <c r="DN17" s="83">
        <f t="shared" si="2"/>
        <v>100</v>
      </c>
      <c r="DO17" s="83">
        <f t="shared" si="3"/>
        <v>100</v>
      </c>
      <c r="DP17" s="83">
        <f t="shared" si="4"/>
        <v>100</v>
      </c>
      <c r="DQ17" s="83">
        <f t="shared" si="5"/>
        <v>100</v>
      </c>
      <c r="DR17" s="83">
        <f t="shared" si="6"/>
        <v>100</v>
      </c>
      <c r="DS17" s="83">
        <f t="shared" si="8"/>
        <v>100</v>
      </c>
      <c r="DT17" s="83">
        <f t="shared" si="9"/>
        <v>100</v>
      </c>
      <c r="DU17" s="83">
        <f t="shared" si="10"/>
        <v>100</v>
      </c>
      <c r="DV17" s="83">
        <f t="shared" si="11"/>
        <v>100</v>
      </c>
      <c r="DW17" s="83">
        <f t="shared" si="12"/>
        <v>100</v>
      </c>
      <c r="DX17" s="83">
        <f t="shared" si="13"/>
        <v>100</v>
      </c>
      <c r="DY17" s="82">
        <f>+AG17+AU17+BW17+CK17+CY17</f>
        <v>99.999999999999986</v>
      </c>
      <c r="DZ17" s="83">
        <f>+AH17+AV17+BX17+CL17+CZ17</f>
        <v>100.00000000000001</v>
      </c>
      <c r="EA17" s="83">
        <f>+AI17+AW17+BY17+CM17+DA17</f>
        <v>100</v>
      </c>
      <c r="EB17" s="83">
        <f>+AJ17+AX17+BZ17+CN17+DB17</f>
        <v>100.00000000000001</v>
      </c>
      <c r="EC17" s="83">
        <f>+AK17+AY17+CA17+CO17+DC17</f>
        <v>100.00000000000003</v>
      </c>
      <c r="ED17" s="83">
        <f>+AL17+AZ17+CB17+CP17+DD17</f>
        <v>100</v>
      </c>
      <c r="EE17" s="83">
        <f>+AM17+BA17+CC17+CQ17+DE17</f>
        <v>100</v>
      </c>
      <c r="EF17" s="83">
        <f>+AN17+BB17+CD17+CR17+DF17</f>
        <v>99.999999999999986</v>
      </c>
      <c r="EG17" s="83">
        <f>+AO17+BC17+CE17+CS17+DG17</f>
        <v>100</v>
      </c>
      <c r="EH17" s="83">
        <f>+AP17+BD17+CF17+CT17+DH17</f>
        <v>100.00000000000001</v>
      </c>
      <c r="EI17" s="83">
        <f>+AQ17+BE17+CG17+CU17+DI17</f>
        <v>99.999999999999986</v>
      </c>
      <c r="EJ17" s="79">
        <f>+AR17+BF17+CH17+CV17+DJ17</f>
        <v>100</v>
      </c>
      <c r="EK17" s="79">
        <f>+AS17+BG17+CI17+CW17+DK17</f>
        <v>100</v>
      </c>
      <c r="EL17" s="79">
        <f t="shared" si="7"/>
        <v>100</v>
      </c>
    </row>
    <row r="18" spans="1:142">
      <c r="A18" s="53" t="str">
        <f>+DATA!A21</f>
        <v>Tennessee</v>
      </c>
      <c r="B18" s="61">
        <f>(DATA!AD21/DATA!B21)*100</f>
        <v>51.063829787234042</v>
      </c>
      <c r="C18" s="61">
        <f>(DATA!AE21/DATA!C21)*100</f>
        <v>49.700199866755497</v>
      </c>
      <c r="D18" s="61">
        <f>(DATA!AF21/DATA!D21)*100</f>
        <v>50.031505986137368</v>
      </c>
      <c r="E18" s="61">
        <f>(DATA!AG21/DATA!E21)*100</f>
        <v>48.865726548129985</v>
      </c>
      <c r="F18" s="61">
        <f>(DATA!AH21/DATA!F21)*100</f>
        <v>45.769933049300057</v>
      </c>
      <c r="G18" s="61">
        <f>(DATA!AI21/DATA!G21)*100</f>
        <v>45.44899205864386</v>
      </c>
      <c r="H18" s="61">
        <f>(DATA!AJ21/DATA!H21)*100</f>
        <v>44.302325581395344</v>
      </c>
      <c r="I18" s="61">
        <f>(DATA!AK21/DATA!I21)*100</f>
        <v>44.05797101449275</v>
      </c>
      <c r="J18" s="61">
        <f>(DATA!AL21/DATA!J21)*100</f>
        <v>43.249299719887958</v>
      </c>
      <c r="K18" s="61">
        <f>(DATA!AM21/DATA!K21)*100</f>
        <v>43.969298245614034</v>
      </c>
      <c r="L18" s="61">
        <f>(DATA!AN21/DATA!L21)*100</f>
        <v>42.23300970873786</v>
      </c>
      <c r="M18" s="59">
        <f>(DATA!AO21/DATA!M21)*100</f>
        <v>42.116748499727223</v>
      </c>
      <c r="N18" s="59">
        <f>(DATA!AP21/DATA!N21)*100</f>
        <v>42.796833773087073</v>
      </c>
      <c r="O18" s="59">
        <f>(DATA!AQ21/DATA!O21)*100</f>
        <v>47.473903966597078</v>
      </c>
      <c r="P18" s="62">
        <f>(DATA!AR21/DATA!B21)*100</f>
        <v>48.936170212765958</v>
      </c>
      <c r="Q18" s="72">
        <f>(DATA!AS21/DATA!C21)*100</f>
        <v>50.299800133244496</v>
      </c>
      <c r="R18" s="72">
        <f>(DATA!AT21/DATA!D21)*100</f>
        <v>49.968494013862639</v>
      </c>
      <c r="S18" s="72">
        <f>(DATA!AU21/DATA!E21)*100</f>
        <v>51.134273451870015</v>
      </c>
      <c r="T18" s="72">
        <f>(DATA!AV21/DATA!F21)*100</f>
        <v>54.230066950699943</v>
      </c>
      <c r="U18" s="72">
        <f>(DATA!AW21/DATA!G21)*100</f>
        <v>54.551007941356147</v>
      </c>
      <c r="V18" s="72">
        <f>(DATA!AX21/DATA!H21)*100</f>
        <v>55.697674418604649</v>
      </c>
      <c r="W18" s="72">
        <f>(DATA!AY21/DATA!I21)*100</f>
        <v>55.942028985507243</v>
      </c>
      <c r="X18" s="72">
        <f>(DATA!AZ21/DATA!J21)*100</f>
        <v>56.750700280112042</v>
      </c>
      <c r="Y18" s="72">
        <f>(DATA!BA21/DATA!K21)*100</f>
        <v>56.030701754385973</v>
      </c>
      <c r="Z18" s="72">
        <f>(DATA!BB21/DATA!L21)*100</f>
        <v>57.766990291262132</v>
      </c>
      <c r="AA18" s="72">
        <f>(DATA!BC21/DATA!M21)*100</f>
        <v>57.883251500272777</v>
      </c>
      <c r="AB18" s="72">
        <f>(DATA!BD21/DATA!N21)*100</f>
        <v>57.203166226912927</v>
      </c>
      <c r="AC18" s="72">
        <f>(DATA!BE21/DATA!O21)*100</f>
        <v>52.526096033402922</v>
      </c>
      <c r="AD18" s="166">
        <f>(DATA!BF21/DATA!AC21)*100</f>
        <v>0.29698769622401361</v>
      </c>
      <c r="AE18" s="165">
        <f>(DATA!BG21/DATA!AC21)*100</f>
        <v>1.6122189223589309</v>
      </c>
      <c r="AF18" s="165">
        <f>(DATA!BH21/DATA!AC21)*100</f>
        <v>8.4853627492575301E-2</v>
      </c>
      <c r="AG18" s="72">
        <f>(DATA!BI21/DATA!P21)*100</f>
        <v>86.280264123257524</v>
      </c>
      <c r="AH18" s="72">
        <f>(DATA!BJ21/DATA!Q21)*100</f>
        <v>86.791194129419608</v>
      </c>
      <c r="AI18" s="72">
        <f>(DATA!BK21/DATA!R21)*100</f>
        <v>87.200504413619171</v>
      </c>
      <c r="AJ18" s="72">
        <f>(DATA!BL21/DATA!S21)*100</f>
        <v>87.914110429447859</v>
      </c>
      <c r="AK18" s="72">
        <f>(DATA!BM21/DATA!T21)*100</f>
        <v>87.576126674786849</v>
      </c>
      <c r="AL18" s="72">
        <f>(DATA!BN21/DATA!U21)*100</f>
        <v>87.293830177153325</v>
      </c>
      <c r="AM18" s="72">
        <f>(DATA!BO21/DATA!V21)*100</f>
        <v>87.085514834205938</v>
      </c>
      <c r="AN18" s="72">
        <f>(DATA!BP21/DATA!W21)*100</f>
        <v>84.210526315789465</v>
      </c>
      <c r="AO18" s="72">
        <f>(DATA!BQ21/DATA!X21)*100</f>
        <v>86.366229321163729</v>
      </c>
      <c r="AP18" s="72">
        <f>(DATA!BR21/DATA!Y21)*100</f>
        <v>86.120401337792643</v>
      </c>
      <c r="AQ18" s="72">
        <f>(DATA!BS21/DATA!Z21)*100</f>
        <v>86.674008810572687</v>
      </c>
      <c r="AR18" s="72">
        <f>(DATA!BT21/DATA!AA21)*100</f>
        <v>85.873813512004475</v>
      </c>
      <c r="AS18" s="72">
        <f>(DATA!BU21/DATA!AB21)*100</f>
        <v>86.153017241379317</v>
      </c>
      <c r="AT18" s="72">
        <f>(DATA!BV21/DATA!AC21)*100</f>
        <v>86.890114552397108</v>
      </c>
      <c r="AU18" s="62">
        <f>(DATA!BW21/DATA!P21)*100</f>
        <v>12.179016874541453</v>
      </c>
      <c r="AV18" s="61">
        <f>(DATA!BX21/DATA!Q21)*100</f>
        <v>11.607738492328219</v>
      </c>
      <c r="AW18" s="61">
        <f>(DATA!BY21/DATA!R21)*100</f>
        <v>11.034047919293821</v>
      </c>
      <c r="AX18" s="61">
        <f>(DATA!BZ21/DATA!S21)*100</f>
        <v>10.061349693251534</v>
      </c>
      <c r="AY18" s="61">
        <f>(DATA!CA21/DATA!T21)*100</f>
        <v>9.9269183922046285</v>
      </c>
      <c r="AZ18" s="61">
        <f>(DATA!CB21/DATA!U21)*100</f>
        <v>10.140500916310325</v>
      </c>
      <c r="BA18" s="61">
        <f>(DATA!CC21/DATA!V21)*100</f>
        <v>10.645724258289704</v>
      </c>
      <c r="BB18" s="61">
        <f>(DATA!CD21/DATA!W21)*100</f>
        <v>10.701754385964913</v>
      </c>
      <c r="BC18" s="61">
        <f>(DATA!CE21/DATA!X21)*100</f>
        <v>8.956075299486594</v>
      </c>
      <c r="BD18" s="61">
        <f>(DATA!CF21/DATA!Y21)*100</f>
        <v>8.695652173913043</v>
      </c>
      <c r="BE18" s="61">
        <f>(DATA!CG21/DATA!Z21)*100</f>
        <v>8.2048458149779737</v>
      </c>
      <c r="BF18" s="61">
        <f>(DATA!CH21/DATA!AA21)*100</f>
        <v>8.6543830262423231</v>
      </c>
      <c r="BG18" s="61">
        <f>(DATA!CI21/DATA!AB21)*100</f>
        <v>8.1896551724137936</v>
      </c>
      <c r="BH18" s="61">
        <f>(DATA!CJ21/DATA!AC21)*100</f>
        <v>8.2308018667798049</v>
      </c>
      <c r="BI18" s="50">
        <f>IF(DATA!CK21&gt;0,((DATA!CK21/DATA!BW21)*100),"NA")</f>
        <v>23.493975903614459</v>
      </c>
      <c r="BJ18" s="95">
        <f>IF(DATA!CL21&gt;0,((DATA!CL21/DATA!BX21)*100),"NA")</f>
        <v>22.988505747126435</v>
      </c>
      <c r="BK18" s="95">
        <f>IF(DATA!CM21&gt;0,((DATA!CM21/DATA!BY21)*100),"NA")</f>
        <v>25.142857142857146</v>
      </c>
      <c r="BL18" s="95">
        <f>IF(DATA!CN21&gt;0,((DATA!CN21/DATA!BZ21)*100),"NA")</f>
        <v>23.170731707317074</v>
      </c>
      <c r="BM18" s="95">
        <f>IF(DATA!CO21&gt;0,((DATA!CO21/DATA!CA21)*100),"NA")</f>
        <v>41.717791411042946</v>
      </c>
      <c r="BN18" s="95">
        <f>IF(DATA!CP21&gt;0,((DATA!CP21/DATA!CB21)*100),"NA")</f>
        <v>56.024096385542165</v>
      </c>
      <c r="BO18" s="95">
        <f>IF(DATA!CQ21&gt;0,((DATA!CQ21/DATA!CC21)*100),"NA")</f>
        <v>42.076502732240442</v>
      </c>
      <c r="BP18" s="95">
        <f>IF(DATA!CR21&gt;0,((DATA!CR21/DATA!CD21)*100),"NA")</f>
        <v>42.076502732240442</v>
      </c>
      <c r="BQ18" s="95">
        <f>IF(DATA!CS21&gt;0,((DATA!CS21/DATA!CE21)*100),"NA")</f>
        <v>38.853503184713375</v>
      </c>
      <c r="BR18" s="95">
        <f>IF(DATA!CT21&gt;0,((DATA!CT21/DATA!CF21)*100),"NA")</f>
        <v>39.743589743589745</v>
      </c>
      <c r="BS18" s="95" t="str">
        <f>IF(DATA!CU21&gt;0,((DATA!CU21/DATA!CG21)*100),"NA")</f>
        <v>NA</v>
      </c>
      <c r="BT18" s="95">
        <f>IF(DATA!CV21&gt;0,((DATA!CV21/DATA!CH21)*100),"NA")</f>
        <v>40</v>
      </c>
      <c r="BU18" s="95">
        <f>IF(DATA!CW21&gt;0,((DATA!CW21/DATA!CI21)*100),"NA")</f>
        <v>62.5</v>
      </c>
      <c r="BV18" s="95">
        <f>IF(DATA!CX21&gt;0,((DATA!CX21/DATA!CJ21)*100),"NA")</f>
        <v>48.96907216494845</v>
      </c>
      <c r="BW18" s="62">
        <f>(DATA!CY21/DATA!P21)*100</f>
        <v>0.22010271460014674</v>
      </c>
      <c r="BX18" s="61">
        <f>(DATA!CZ21/DATA!Q21)*100</f>
        <v>0.20013342228152103</v>
      </c>
      <c r="BY18" s="61">
        <f>(DATA!DA21/DATA!R21)*100</f>
        <v>0.31525851197982346</v>
      </c>
      <c r="BZ18" s="61">
        <f>(DATA!DB21/DATA!S21)*100</f>
        <v>0.42944785276073622</v>
      </c>
      <c r="CA18" s="61">
        <f>(DATA!DC21/DATA!T21)*100</f>
        <v>0.79171741778319116</v>
      </c>
      <c r="CB18" s="61">
        <f>(DATA!DD21/DATA!U21)*100</f>
        <v>0.91631032376298105</v>
      </c>
      <c r="CC18" s="61">
        <f>(DATA!DE21/DATA!V21)*100</f>
        <v>0.75625363583478766</v>
      </c>
      <c r="CD18" s="61">
        <f>(DATA!DF21/DATA!W21)*100</f>
        <v>1.6374269005847955</v>
      </c>
      <c r="CE18" s="61">
        <f>(DATA!DG21/DATA!X21)*100</f>
        <v>1.9965772960638906</v>
      </c>
      <c r="CF18" s="61">
        <f>(DATA!DH21/DATA!Y21)*100</f>
        <v>1.950947603121516</v>
      </c>
      <c r="CG18" s="61">
        <f>(DATA!DI21/DATA!Z21)*100</f>
        <v>1.8722466960352422</v>
      </c>
      <c r="CH18" s="61">
        <f>(DATA!DJ21/DATA!AA21)*100</f>
        <v>1.7308766052484645</v>
      </c>
      <c r="CI18" s="61">
        <f>(DATA!DK21/DATA!AB21)*100</f>
        <v>1.9935344827586208</v>
      </c>
      <c r="CJ18" s="61">
        <f>(DATA!DL21/DATA!AC21)*100</f>
        <v>1.7819261773440815</v>
      </c>
      <c r="CK18" s="62">
        <f>(DATA!DM21/DATA!P21)*100</f>
        <v>0</v>
      </c>
      <c r="CL18" s="61">
        <f>(DATA!DN21/DATA!Q21)*100</f>
        <v>0</v>
      </c>
      <c r="CM18" s="61">
        <f>(DATA!DO21/DATA!R21)*100</f>
        <v>0</v>
      </c>
      <c r="CN18" s="61">
        <f>(DATA!DP21/DATA!S21)*100</f>
        <v>0</v>
      </c>
      <c r="CO18" s="61">
        <f>(DATA!DQ21/DATA!T21)*100</f>
        <v>0</v>
      </c>
      <c r="CP18" s="61">
        <f>(DATA!DR21/DATA!U21)*100</f>
        <v>0</v>
      </c>
      <c r="CQ18" s="61">
        <f>(DATA!DS21/DATA!V21)*100</f>
        <v>0</v>
      </c>
      <c r="CR18" s="61">
        <f>(DATA!DT21/DATA!W21)*100</f>
        <v>1.7543859649122806</v>
      </c>
      <c r="CS18" s="61">
        <f>(DATA!DU21/DATA!X21)*100</f>
        <v>1.2549914432401599</v>
      </c>
      <c r="CT18" s="61">
        <f>(DATA!DV21/DATA!Y21)*100</f>
        <v>1.5050167224080269</v>
      </c>
      <c r="CU18" s="61">
        <f>(DATA!DW21/DATA!Z21)*100</f>
        <v>1.4317180616740088</v>
      </c>
      <c r="CV18" s="61">
        <f>(DATA!DX21/DATA!AA21)*100</f>
        <v>1.3958682300390843</v>
      </c>
      <c r="CW18" s="61">
        <f>(DATA!DY21/DATA!AB21)*100</f>
        <v>1.4547413793103448</v>
      </c>
      <c r="CX18" s="61">
        <f>(DATA!DZ21/DATA!AC21)*100</f>
        <v>1.1030971574034791</v>
      </c>
      <c r="CY18" s="62">
        <f>(DATA!EA21/DATA!P21)*100</f>
        <v>1.3206162876008805</v>
      </c>
      <c r="CZ18" s="61">
        <f>(DATA!EB21/DATA!Q21)*100</f>
        <v>1.4009339559706471</v>
      </c>
      <c r="DA18" s="61">
        <f>(DATA!EC21/DATA!R21)*100</f>
        <v>1.4501891551071879</v>
      </c>
      <c r="DB18" s="61">
        <f>(DATA!ED21/DATA!S21)*100</f>
        <v>1.5950920245398774</v>
      </c>
      <c r="DC18" s="61">
        <f>(DATA!EE21/DATA!T21)*100</f>
        <v>1.705237515225335</v>
      </c>
      <c r="DD18" s="61">
        <f>(DATA!EF21/DATA!U21)*100</f>
        <v>1.6493585827733657</v>
      </c>
      <c r="DE18" s="61">
        <f>(DATA!EG21/DATA!V21)*100</f>
        <v>1.5125072716695753</v>
      </c>
      <c r="DF18" s="61">
        <f>(DATA!EH21/DATA!W21)*100</f>
        <v>1.6959064327485378</v>
      </c>
      <c r="DG18" s="61">
        <f>(DATA!EI21/DATA!X21)*100</f>
        <v>1.4261266400456361</v>
      </c>
      <c r="DH18" s="61">
        <f>(DATA!EJ21/DATA!Y21)*100</f>
        <v>1.7279821627647716</v>
      </c>
      <c r="DI18" s="61">
        <f>(DATA!EK21/DATA!Z21)*100</f>
        <v>1.8171806167400879</v>
      </c>
      <c r="DJ18" s="61">
        <f>(DATA!EL21/DATA!AA21)*100</f>
        <v>2.3450586264656614</v>
      </c>
      <c r="DK18" s="61">
        <f>(DATA!EM21/DATA!AB21)*100</f>
        <v>2.209051724137931</v>
      </c>
      <c r="DL18" s="82">
        <f t="shared" si="0"/>
        <v>100</v>
      </c>
      <c r="DM18" s="83">
        <f t="shared" si="1"/>
        <v>100</v>
      </c>
      <c r="DN18" s="83">
        <f t="shared" si="2"/>
        <v>100</v>
      </c>
      <c r="DO18" s="83">
        <f t="shared" si="3"/>
        <v>100</v>
      </c>
      <c r="DP18" s="83">
        <f t="shared" si="4"/>
        <v>100</v>
      </c>
      <c r="DQ18" s="83">
        <f t="shared" si="5"/>
        <v>100</v>
      </c>
      <c r="DR18" s="83">
        <f t="shared" si="6"/>
        <v>100</v>
      </c>
      <c r="DS18" s="83">
        <f t="shared" si="8"/>
        <v>100</v>
      </c>
      <c r="DT18" s="83">
        <f t="shared" si="9"/>
        <v>100</v>
      </c>
      <c r="DU18" s="83">
        <f t="shared" si="10"/>
        <v>100</v>
      </c>
      <c r="DV18" s="83">
        <f t="shared" si="11"/>
        <v>100</v>
      </c>
      <c r="DW18" s="83">
        <f t="shared" si="12"/>
        <v>100</v>
      </c>
      <c r="DX18" s="83">
        <f t="shared" si="13"/>
        <v>100</v>
      </c>
      <c r="DY18" s="82">
        <f>+AG18+AU18+BW18+CK18+CY18</f>
        <v>100</v>
      </c>
      <c r="DZ18" s="83">
        <f>+AH18+AV18+BX18+CL18+CZ18</f>
        <v>100</v>
      </c>
      <c r="EA18" s="83">
        <f>+AI18+AW18+BY18+CM18+DA18</f>
        <v>100</v>
      </c>
      <c r="EB18" s="83">
        <f>+AJ18+AX18+BZ18+CN18+DB18</f>
        <v>100</v>
      </c>
      <c r="EC18" s="83">
        <f>+AK18+AY18+CA18+CO18+DC18</f>
        <v>100</v>
      </c>
      <c r="ED18" s="83">
        <f>+AL18+AZ18+CB18+CP18+DD18</f>
        <v>100</v>
      </c>
      <c r="EE18" s="83">
        <f>+AM18+BA18+CC18+CQ18+DE18</f>
        <v>100</v>
      </c>
      <c r="EF18" s="83">
        <f>+AN18+BB18+CD18+CR18+DF18</f>
        <v>100</v>
      </c>
      <c r="EG18" s="83">
        <f>+AO18+BC18+CE18+CS18+DG18</f>
        <v>100.00000000000001</v>
      </c>
      <c r="EH18" s="83">
        <f>+AP18+BD18+CF18+CT18+DH18</f>
        <v>100.00000000000001</v>
      </c>
      <c r="EI18" s="83">
        <f>+AQ18+BE18+CG18+CU18+DI18</f>
        <v>100</v>
      </c>
      <c r="EJ18" s="79">
        <f>+AR18+BF18+CH18+CV18+DJ18</f>
        <v>100.00000000000001</v>
      </c>
      <c r="EK18" s="79">
        <f>+AS18+BG18+CI18+CW18+DK18</f>
        <v>100.00000000000001</v>
      </c>
      <c r="EL18" s="79">
        <f t="shared" si="7"/>
        <v>99.999999999999986</v>
      </c>
    </row>
    <row r="19" spans="1:142">
      <c r="A19" s="53" t="str">
        <f>+DATA!A22</f>
        <v>Texas</v>
      </c>
      <c r="B19" s="61">
        <f>(DATA!AD22/DATA!B22)*100</f>
        <v>54.569794328830476</v>
      </c>
      <c r="C19" s="61">
        <f>(DATA!AE22/DATA!C22)*100</f>
        <v>54.049072687478407</v>
      </c>
      <c r="D19" s="61">
        <f>(DATA!AF22/DATA!D22)*100</f>
        <v>53.659767794043411</v>
      </c>
      <c r="E19" s="61">
        <f>(DATA!AG22/DATA!E22)*100</f>
        <v>53.520963632151954</v>
      </c>
      <c r="F19" s="61">
        <f>(DATA!AH22/DATA!F22)*100</f>
        <v>51.495145631067963</v>
      </c>
      <c r="G19" s="61">
        <f>(DATA!AI22/DATA!G22)*100</f>
        <v>49.616542083292885</v>
      </c>
      <c r="H19" s="61">
        <f>(DATA!AJ22/DATA!H22)*100</f>
        <v>49.028174037089869</v>
      </c>
      <c r="I19" s="61">
        <f>(DATA!AK22/DATA!I22)*100</f>
        <v>47.932859269059037</v>
      </c>
      <c r="J19" s="61">
        <f>(DATA!AL22/DATA!J22)*100</f>
        <v>47.166406954810135</v>
      </c>
      <c r="K19" s="61">
        <f>(DATA!AM22/DATA!K22)*100</f>
        <v>47.427731504164626</v>
      </c>
      <c r="L19" s="61">
        <f>(DATA!AN22/DATA!L22)*100</f>
        <v>46.734710812380712</v>
      </c>
      <c r="M19" s="59">
        <f>(DATA!AO22/DATA!M22)*100</f>
        <v>47.793776126335345</v>
      </c>
      <c r="N19" s="59">
        <f>(DATA!AP22/DATA!N22)*100</f>
        <v>47.387862796833772</v>
      </c>
      <c r="O19" s="59">
        <f>(DATA!AQ22/DATA!O22)*100</f>
        <v>47.377845996418522</v>
      </c>
      <c r="P19" s="62">
        <f>(DATA!AR22/DATA!B22)*100</f>
        <v>45.430205671169524</v>
      </c>
      <c r="Q19" s="72">
        <f>(DATA!AS22/DATA!C22)*100</f>
        <v>45.9509273125216</v>
      </c>
      <c r="R19" s="72">
        <f>(DATA!AT22/DATA!D22)*100</f>
        <v>46.340232205956589</v>
      </c>
      <c r="S19" s="72">
        <f>(DATA!AU22/DATA!E22)*100</f>
        <v>46.479036367848039</v>
      </c>
      <c r="T19" s="72">
        <f>(DATA!AV22/DATA!F22)*100</f>
        <v>48.504854368932037</v>
      </c>
      <c r="U19" s="72">
        <f>(DATA!AW22/DATA!G22)*100</f>
        <v>50.383457916707123</v>
      </c>
      <c r="V19" s="72">
        <f>(DATA!AX22/DATA!H22)*100</f>
        <v>50.971825962910131</v>
      </c>
      <c r="W19" s="72">
        <f>(DATA!AY22/DATA!I22)*100</f>
        <v>52.067140730940963</v>
      </c>
      <c r="X19" s="72">
        <f>(DATA!AZ22/DATA!J22)*100</f>
        <v>52.833593045189865</v>
      </c>
      <c r="Y19" s="72">
        <f>(DATA!BA22/DATA!K22)*100</f>
        <v>52.572268495835374</v>
      </c>
      <c r="Z19" s="72">
        <f>(DATA!BB22/DATA!L22)*100</f>
        <v>53.265289187619281</v>
      </c>
      <c r="AA19" s="72">
        <f>(DATA!BC22/DATA!M22)*100</f>
        <v>52.206223873664662</v>
      </c>
      <c r="AB19" s="72">
        <f>(DATA!BD22/DATA!N22)*100</f>
        <v>52.612137203166235</v>
      </c>
      <c r="AC19" s="72">
        <f>(DATA!BE22/DATA!O22)*100</f>
        <v>52.622154003581478</v>
      </c>
      <c r="AD19" s="165">
        <f>(DATA!BF22/DATA!AC22)*100</f>
        <v>0.42690815006468308</v>
      </c>
      <c r="AE19" s="165">
        <f>(DATA!BG22/DATA!AC22)*100</f>
        <v>3.6481241914618372</v>
      </c>
      <c r="AF19" s="165">
        <f>(DATA!BH22/DATA!AC22)*100</f>
        <v>0.18111254851228978</v>
      </c>
      <c r="AG19" s="72">
        <f>(DATA!BI22/DATA!P22)*100</f>
        <v>83.850553730071795</v>
      </c>
      <c r="AH19" s="72">
        <f>(DATA!BJ22/DATA!Q22)*100</f>
        <v>83.760387811634345</v>
      </c>
      <c r="AI19" s="72">
        <f>(DATA!BK22/DATA!R22)*100</f>
        <v>83.665992925720062</v>
      </c>
      <c r="AJ19" s="72">
        <f>(DATA!BL22/DATA!S22)*100</f>
        <v>81.7685335812224</v>
      </c>
      <c r="AK19" s="72">
        <f>(DATA!BM22/DATA!T22)*100</f>
        <v>77.905392252287328</v>
      </c>
      <c r="AL19" s="72">
        <f>(DATA!BN22/DATA!U22)*100</f>
        <v>77.162056875730428</v>
      </c>
      <c r="AM19" s="72">
        <f>(DATA!BO22/DATA!V22)*100</f>
        <v>75.290749686884951</v>
      </c>
      <c r="AN19" s="72">
        <f>(DATA!BP22/DATA!W22)*100</f>
        <v>74.363017677815591</v>
      </c>
      <c r="AO19" s="72">
        <f>(DATA!BQ22/DATA!X22)*100</f>
        <v>73.148606300511304</v>
      </c>
      <c r="AP19" s="72">
        <f>(DATA!BR22/DATA!Y22)*100</f>
        <v>72.113163972286372</v>
      </c>
      <c r="AQ19" s="72">
        <f>(DATA!BS22/DATA!Z22)*100</f>
        <v>69.876584669633118</v>
      </c>
      <c r="AR19" s="72">
        <f>(DATA!BT22/DATA!AA22)*100</f>
        <v>67.885383230251307</v>
      </c>
      <c r="AS19" s="72">
        <f>(DATA!BU22/DATA!AB22)*100</f>
        <v>66.559877955758964</v>
      </c>
      <c r="AT19" s="72">
        <f>(DATA!BV22/DATA!AC22)*100</f>
        <v>68.175937904269077</v>
      </c>
      <c r="AU19" s="62">
        <f>(DATA!BW22/DATA!P22)*100</f>
        <v>5.6711695265912132</v>
      </c>
      <c r="AV19" s="61">
        <f>(DATA!BX22/DATA!Q22)*100</f>
        <v>5.8518005540166209</v>
      </c>
      <c r="AW19" s="61">
        <f>(DATA!BY22/DATA!R22)*100</f>
        <v>5.9752400202122278</v>
      </c>
      <c r="AX19" s="61">
        <f>(DATA!BZ22/DATA!S22)*100</f>
        <v>6.1584940739019292</v>
      </c>
      <c r="AY19" s="61">
        <f>(DATA!CA22/DATA!T22)*100</f>
        <v>6.5699824800467193</v>
      </c>
      <c r="AZ19" s="61">
        <f>(DATA!CB22/DATA!U22)*100</f>
        <v>7.3626801714063106</v>
      </c>
      <c r="BA19" s="61">
        <f>(DATA!CC22/DATA!V22)*100</f>
        <v>7.1211307926283771</v>
      </c>
      <c r="BB19" s="61">
        <f>(DATA!CD22/DATA!W22)*100</f>
        <v>7.2620134450991785</v>
      </c>
      <c r="BC19" s="61">
        <f>(DATA!CE22/DATA!X22)*100</f>
        <v>7.504535708395184</v>
      </c>
      <c r="BD19" s="61">
        <f>(DATA!CF22/DATA!Y22)*100</f>
        <v>7.6542395249092703</v>
      </c>
      <c r="BE19" s="61">
        <f>(DATA!CG22/DATA!Z22)*100</f>
        <v>8.2696666946520025</v>
      </c>
      <c r="BF19" s="61">
        <f>(DATA!CH22/DATA!AA22)*100</f>
        <v>8.5179675878806851</v>
      </c>
      <c r="BG19" s="61">
        <f>(DATA!CI22/DATA!AB22)*100</f>
        <v>8.7490465293668951</v>
      </c>
      <c r="BH19" s="61">
        <f>(DATA!CJ22/DATA!AC22)*100</f>
        <v>8.4993531694695985</v>
      </c>
      <c r="BI19" s="50">
        <f>IF(DATA!CK22&gt;0,((DATA!CK22/DATA!BW22)*100),"NA")</f>
        <v>8.5836909871244629</v>
      </c>
      <c r="BJ19" s="95">
        <f>IF(DATA!CL22&gt;0,((DATA!CL22/DATA!BX22)*100),"NA")</f>
        <v>8.8757396449704142</v>
      </c>
      <c r="BK19" s="95">
        <f>IF(DATA!CM22&gt;0,((DATA!CM22/DATA!BY22)*100),"NA")</f>
        <v>8.6680761099365746</v>
      </c>
      <c r="BL19" s="95">
        <f>IF(DATA!CN22&gt;0,((DATA!CN22/DATA!BZ22)*100),"NA")</f>
        <v>7.9245283018867925</v>
      </c>
      <c r="BM19" s="95">
        <f>IF(DATA!CO22&gt;0,((DATA!CO22/DATA!CA22)*100),"NA")</f>
        <v>5.4814814814814818</v>
      </c>
      <c r="BN19" s="95">
        <f>IF(DATA!CP22&gt;0,((DATA!CP22/DATA!CB22)*100),"NA")</f>
        <v>12.301587301587301</v>
      </c>
      <c r="BO19" s="95">
        <f>IF(DATA!CQ22&gt;0,((DATA!CQ22/DATA!CC22)*100),"NA")</f>
        <v>6.5326633165829149</v>
      </c>
      <c r="BP19" s="95">
        <f>IF(DATA!CR22&gt;0,((DATA!CR22/DATA!CD22)*100),"NA")</f>
        <v>5.7142857142857144</v>
      </c>
      <c r="BQ19" s="95">
        <f>IF(DATA!CS22&gt;0,((DATA!CS22/DATA!CE22)*100),"NA")</f>
        <v>4.7252747252747254</v>
      </c>
      <c r="BR19" s="95">
        <f>IF(DATA!CT22&gt;0,((DATA!CT22/DATA!CF22)*100),"NA")</f>
        <v>4.8491379310344831</v>
      </c>
      <c r="BS19" s="95">
        <f>IF(DATA!CU22&gt;0,((DATA!CU22/DATA!CG22)*100),"NA")</f>
        <v>2.8426395939086295</v>
      </c>
      <c r="BT19" s="95">
        <f>IF(DATA!CV22&gt;0,((DATA!CV22/DATA!CH22)*100),"NA")</f>
        <v>3.6764705882352944</v>
      </c>
      <c r="BU19" s="95">
        <f>IF(DATA!CW22&gt;0,((DATA!CW22/DATA!CI22)*100),"NA")</f>
        <v>2.4411508282476024</v>
      </c>
      <c r="BV19" s="95" t="str">
        <f>IF(DATA!CX22&gt;0,((DATA!CX22/DATA!CJ22)*100),"NA")</f>
        <v>NA</v>
      </c>
      <c r="BW19" s="62">
        <f>(DATA!CY22/DATA!P22)*100</f>
        <v>8.8718510405257405</v>
      </c>
      <c r="BX19" s="61">
        <f>(DATA!CZ22/DATA!Q22)*100</f>
        <v>8.5180055401662056</v>
      </c>
      <c r="BY19" s="61">
        <f>(DATA!DA22/DATA!R22)*100</f>
        <v>8.37544214249621</v>
      </c>
      <c r="BZ19" s="61">
        <f>(DATA!DB22/DATA!S22)*100</f>
        <v>9.9349291192191487</v>
      </c>
      <c r="CA19" s="61">
        <f>(DATA!DC22/DATA!T22)*100</f>
        <v>12.361300369865679</v>
      </c>
      <c r="CB19" s="61">
        <f>(DATA!DD22/DATA!U22)*100</f>
        <v>12.20296065446046</v>
      </c>
      <c r="CC19" s="61">
        <f>(DATA!DE22/DATA!V22)*100</f>
        <v>14.000715691536946</v>
      </c>
      <c r="CD19" s="61">
        <f>(DATA!DF22/DATA!W22)*100</f>
        <v>14.449331894763052</v>
      </c>
      <c r="CE19" s="61">
        <f>(DATA!DG22/DATA!X22)*100</f>
        <v>14.745175655616032</v>
      </c>
      <c r="CF19" s="61">
        <f>(DATA!DH22/DATA!Y22)*100</f>
        <v>15.094028373474099</v>
      </c>
      <c r="CG19" s="61">
        <f>(DATA!DI22/DATA!Z22)*100</f>
        <v>15.38913609268743</v>
      </c>
      <c r="CH19" s="61">
        <f>(DATA!DJ22/DATA!AA22)*100</f>
        <v>17.591795192985202</v>
      </c>
      <c r="CI19" s="61">
        <f>(DATA!DK22/DATA!AB22)*100</f>
        <v>18.222730739893212</v>
      </c>
      <c r="CJ19" s="61">
        <f>(DATA!DL22/DATA!AC22)*100</f>
        <v>17.839586028460545</v>
      </c>
      <c r="CK19" s="62">
        <f>(DATA!DM22/DATA!P22)*100</f>
        <v>0</v>
      </c>
      <c r="CL19" s="61">
        <f>(DATA!DN22/DATA!Q22)*100</f>
        <v>0</v>
      </c>
      <c r="CM19" s="61">
        <f>(DATA!DO22/DATA!R22)*100</f>
        <v>0</v>
      </c>
      <c r="CN19" s="61">
        <f>(DATA!DP22/DATA!S22)*100</f>
        <v>0</v>
      </c>
      <c r="CO19" s="61">
        <f>(DATA!DQ22/DATA!T22)*100</f>
        <v>0</v>
      </c>
      <c r="CP19" s="61">
        <f>(DATA!DR22/DATA!U22)*100</f>
        <v>0</v>
      </c>
      <c r="CQ19" s="61">
        <f>(DATA!DS22/DATA!V22)*100</f>
        <v>0</v>
      </c>
      <c r="CR19" s="61">
        <f>(DATA!DT22/DATA!W22)*100</f>
        <v>8.299443937256204E-2</v>
      </c>
      <c r="CS19" s="61">
        <f>(DATA!DU22/DATA!X22)*100</f>
        <v>0.48655780966518225</v>
      </c>
      <c r="CT19" s="61">
        <f>(DATA!DV22/DATA!Y22)*100</f>
        <v>0.75057736720554269</v>
      </c>
      <c r="CU19" s="61">
        <f>(DATA!DW22/DATA!Z22)*100</f>
        <v>1.7462849466879353</v>
      </c>
      <c r="CV19" s="61">
        <f>(DATA!DX22/DATA!AA22)*100</f>
        <v>0.75158537540123704</v>
      </c>
      <c r="CW19" s="61">
        <f>(DATA!DY22/DATA!AB22)*100</f>
        <v>1.2051868802440886</v>
      </c>
      <c r="CX19" s="61">
        <f>(DATA!DZ22/DATA!AC22)*100</f>
        <v>1.2289780077619665</v>
      </c>
      <c r="CY19" s="62">
        <f>(DATA!EA22/DATA!P22)*100</f>
        <v>1.6064257028112447</v>
      </c>
      <c r="CZ19" s="61">
        <f>(DATA!EB22/DATA!Q22)*100</f>
        <v>1.8698060941828254</v>
      </c>
      <c r="DA19" s="61">
        <f>(DATA!EC22/DATA!R22)*100</f>
        <v>1.9833249115715008</v>
      </c>
      <c r="DB19" s="61">
        <f>(DATA!ED22/DATA!S22)*100</f>
        <v>2.1380432256565185</v>
      </c>
      <c r="DC19" s="61">
        <f>(DATA!EE22/DATA!T22)*100</f>
        <v>3.1633248978002722</v>
      </c>
      <c r="DD19" s="61">
        <f>(DATA!EF22/DATA!U22)*100</f>
        <v>3.272302298402805</v>
      </c>
      <c r="DE19" s="61">
        <f>(DATA!EG22/DATA!V22)*100</f>
        <v>3.5874038289497228</v>
      </c>
      <c r="DF19" s="61">
        <f>(DATA!EH22/DATA!W22)*100</f>
        <v>3.8426425429496223</v>
      </c>
      <c r="DG19" s="61">
        <f>(DATA!EI22/DATA!X22)*100</f>
        <v>4.1151245258123037</v>
      </c>
      <c r="DH19" s="61">
        <f>(DATA!EJ22/DATA!Y22)*100</f>
        <v>4.3879907621247112</v>
      </c>
      <c r="DI19" s="61">
        <f>(DATA!EK22/DATA!Z22)*100</f>
        <v>4.7183275963395177</v>
      </c>
      <c r="DJ19" s="61">
        <f>(DATA!EL22/DATA!AA22)*100</f>
        <v>5.2532686134815627</v>
      </c>
      <c r="DK19" s="61">
        <f>(DATA!EM22/DATA!AB22)*100</f>
        <v>5.2631578947368416</v>
      </c>
      <c r="DL19" s="82">
        <f t="shared" si="0"/>
        <v>100</v>
      </c>
      <c r="DM19" s="83">
        <f t="shared" si="1"/>
        <v>100</v>
      </c>
      <c r="DN19" s="83">
        <f t="shared" si="2"/>
        <v>100</v>
      </c>
      <c r="DO19" s="83">
        <f t="shared" si="3"/>
        <v>100</v>
      </c>
      <c r="DP19" s="83">
        <f t="shared" si="4"/>
        <v>100</v>
      </c>
      <c r="DQ19" s="83">
        <f t="shared" si="5"/>
        <v>100</v>
      </c>
      <c r="DR19" s="83">
        <f t="shared" si="6"/>
        <v>100</v>
      </c>
      <c r="DS19" s="83">
        <f t="shared" si="8"/>
        <v>100</v>
      </c>
      <c r="DT19" s="83">
        <f t="shared" si="9"/>
        <v>100</v>
      </c>
      <c r="DU19" s="83">
        <f t="shared" si="10"/>
        <v>100</v>
      </c>
      <c r="DV19" s="83">
        <f t="shared" si="11"/>
        <v>100</v>
      </c>
      <c r="DW19" s="83">
        <f t="shared" si="12"/>
        <v>100</v>
      </c>
      <c r="DX19" s="83">
        <f t="shared" si="13"/>
        <v>100</v>
      </c>
      <c r="DY19" s="82">
        <f>+AG19+AU19+BW19+CK19+CY19</f>
        <v>100</v>
      </c>
      <c r="DZ19" s="83">
        <f>+AH19+AV19+BX19+CL19+CZ19</f>
        <v>99.999999999999986</v>
      </c>
      <c r="EA19" s="83">
        <f>+AI19+AW19+BY19+CM19+DA19</f>
        <v>100</v>
      </c>
      <c r="EB19" s="83">
        <f>+AJ19+AX19+BZ19+CN19+DB19</f>
        <v>100</v>
      </c>
      <c r="EC19" s="83">
        <f>+AK19+AY19+CA19+CO19+DC19</f>
        <v>99.999999999999986</v>
      </c>
      <c r="ED19" s="83">
        <f>+AL19+AZ19+CB19+CP19+DD19</f>
        <v>100</v>
      </c>
      <c r="EE19" s="83">
        <f>+AM19+BA19+CC19+CQ19+DE19</f>
        <v>99.999999999999986</v>
      </c>
      <c r="EF19" s="83">
        <f>+AN19+BB19+CD19+CR19+DF19</f>
        <v>100</v>
      </c>
      <c r="EG19" s="83">
        <f>+AO19+BC19+CE19+CS19+DG19</f>
        <v>100.00000000000001</v>
      </c>
      <c r="EH19" s="83">
        <f>+AP19+BD19+CF19+CT19+DH19</f>
        <v>100</v>
      </c>
      <c r="EI19" s="83">
        <f>+AQ19+BE19+CG19+CU19+DI19</f>
        <v>100.00000000000001</v>
      </c>
      <c r="EJ19" s="79">
        <f>+AR19+BF19+CH19+CV19+DJ19</f>
        <v>100</v>
      </c>
      <c r="EK19" s="79">
        <f>+AS19+BG19+CI19+CW19+DK19</f>
        <v>99.999999999999986</v>
      </c>
      <c r="EL19" s="79">
        <f t="shared" si="7"/>
        <v>99.999999999999986</v>
      </c>
    </row>
    <row r="20" spans="1:142">
      <c r="A20" s="53" t="str">
        <f>+DATA!A23</f>
        <v>Virginia</v>
      </c>
      <c r="B20" s="61">
        <f>(DATA!AD23/DATA!B23)*100</f>
        <v>56.426332288401248</v>
      </c>
      <c r="C20" s="61">
        <f>(DATA!AE23/DATA!C23)*100</f>
        <v>54.07554671968191</v>
      </c>
      <c r="D20" s="61">
        <f>(DATA!AF23/DATA!D23)*100</f>
        <v>53.896430367018603</v>
      </c>
      <c r="E20" s="61">
        <f>(DATA!AG23/DATA!E23)*100</f>
        <v>53.470437017994854</v>
      </c>
      <c r="F20" s="61">
        <f>(DATA!AH23/DATA!F23)*100</f>
        <v>50.983519404572029</v>
      </c>
      <c r="G20" s="61">
        <f>(DATA!AI23/DATA!G23)*100</f>
        <v>49.252291365171246</v>
      </c>
      <c r="H20" s="61">
        <f>(DATA!AJ23/DATA!H23)*100</f>
        <v>48.799275033982781</v>
      </c>
      <c r="I20" s="61">
        <f>(DATA!AK23/DATA!I23)*100</f>
        <v>46.457765667574932</v>
      </c>
      <c r="J20" s="61">
        <f>(DATA!AL23/DATA!J23)*100</f>
        <v>44.844928751047782</v>
      </c>
      <c r="K20" s="61">
        <f>(DATA!AM23/DATA!K23)*100</f>
        <v>43.445243804956036</v>
      </c>
      <c r="L20" s="61">
        <f>(DATA!AN23/DATA!L23)*100</f>
        <v>43.489254108723138</v>
      </c>
      <c r="M20" s="59">
        <f>(DATA!AO23/DATA!M23)*100</f>
        <v>43.902439024390247</v>
      </c>
      <c r="N20" s="59">
        <f>(DATA!AP23/DATA!N23)*100</f>
        <v>42.82428702851886</v>
      </c>
      <c r="O20" s="59">
        <f>(DATA!AQ23/DATA!O23)*100</f>
        <v>42.20532319391635</v>
      </c>
      <c r="P20" s="62">
        <f>(DATA!AR23/DATA!B23)*100</f>
        <v>43.573667711598745</v>
      </c>
      <c r="Q20" s="72">
        <f>(DATA!AS23/DATA!C23)*100</f>
        <v>45.92445328031809</v>
      </c>
      <c r="R20" s="72">
        <f>(DATA!AT23/DATA!D23)*100</f>
        <v>46.103569632981397</v>
      </c>
      <c r="S20" s="72">
        <f>(DATA!AU23/DATA!E23)*100</f>
        <v>46.529562982005139</v>
      </c>
      <c r="T20" s="72">
        <f>(DATA!AV23/DATA!F23)*100</f>
        <v>49.016480595427964</v>
      </c>
      <c r="U20" s="72">
        <f>(DATA!AW23/DATA!G23)*100</f>
        <v>50.747708634828747</v>
      </c>
      <c r="V20" s="72">
        <f>(DATA!AX23/DATA!H23)*100</f>
        <v>51.200724966017219</v>
      </c>
      <c r="W20" s="72">
        <f>(DATA!AY23/DATA!I23)*100</f>
        <v>53.542234332425068</v>
      </c>
      <c r="X20" s="72">
        <f>(DATA!AZ23/DATA!J23)*100</f>
        <v>55.155071248952225</v>
      </c>
      <c r="Y20" s="72">
        <f>(DATA!BA23/DATA!K23)*100</f>
        <v>56.554756195043964</v>
      </c>
      <c r="Z20" s="72">
        <f>(DATA!BB23/DATA!L23)*100</f>
        <v>56.510745891276869</v>
      </c>
      <c r="AA20" s="72">
        <f>(DATA!BC23/DATA!M23)*100</f>
        <v>56.09756097560976</v>
      </c>
      <c r="AB20" s="72">
        <f>(DATA!BD23/DATA!N23)*100</f>
        <v>57.17571297148114</v>
      </c>
      <c r="AC20" s="72">
        <f>(DATA!BE23/DATA!O23)*100</f>
        <v>57.794676806083643</v>
      </c>
      <c r="AD20" s="166">
        <f>(DATA!BF23/DATA!AC23)*100</f>
        <v>0.14265335235378032</v>
      </c>
      <c r="AE20" s="165">
        <f>(DATA!BG23/DATA!AC23)*100</f>
        <v>5.8487874465049927</v>
      </c>
      <c r="AF20" s="165">
        <f>(DATA!BH23/DATA!AC23)*100</f>
        <v>0</v>
      </c>
      <c r="AG20" s="72">
        <f>(DATA!BI23/DATA!P23)*100</f>
        <v>91.118077324973882</v>
      </c>
      <c r="AH20" s="72">
        <f>(DATA!BJ23/DATA!Q23)*100</f>
        <v>90.338645418326692</v>
      </c>
      <c r="AI20" s="72">
        <f>(DATA!BK23/DATA!R23)*100</f>
        <v>89.582284851534979</v>
      </c>
      <c r="AJ20" s="72">
        <f>(DATA!BL23/DATA!S23)*100</f>
        <v>89.809572825527539</v>
      </c>
      <c r="AK20" s="72">
        <f>(DATA!BM23/DATA!T23)*100</f>
        <v>89.072494669509595</v>
      </c>
      <c r="AL20" s="72">
        <f>(DATA!BN23/DATA!U23)*100</f>
        <v>88.34622823984526</v>
      </c>
      <c r="AM20" s="72">
        <f>(DATA!BO23/DATA!V23)*100</f>
        <v>87.199273717657746</v>
      </c>
      <c r="AN20" s="72">
        <f>(DATA!BP23/DATA!W23)*100</f>
        <v>88.223938223938219</v>
      </c>
      <c r="AO20" s="72">
        <f>(DATA!BQ23/DATA!X23)*100</f>
        <v>84.707903780068733</v>
      </c>
      <c r="AP20" s="72">
        <f>(DATA!BR23/DATA!Y23)*100</f>
        <v>82.327069172331065</v>
      </c>
      <c r="AQ20" s="72">
        <f>(DATA!BS23/DATA!Z23)*100</f>
        <v>81.036662452591656</v>
      </c>
      <c r="AR20" s="72">
        <f>(DATA!BT23/DATA!AA23)*100</f>
        <v>80.878438331854483</v>
      </c>
      <c r="AS20" s="72">
        <f>(DATA!BU23/DATA!AB23)*100</f>
        <v>80.616942909760596</v>
      </c>
      <c r="AT20" s="72">
        <f>(DATA!BV23/DATA!AC23)*100</f>
        <v>79.980979553019495</v>
      </c>
      <c r="AU20" s="62">
        <f>(DATA!BW23/DATA!P23)*100</f>
        <v>6.5830721003134789</v>
      </c>
      <c r="AV20" s="61">
        <f>(DATA!BX23/DATA!Q23)*100</f>
        <v>7.1215139442231079</v>
      </c>
      <c r="AW20" s="61">
        <f>(DATA!BY23/DATA!R23)*100</f>
        <v>7.800704579768496</v>
      </c>
      <c r="AX20" s="61">
        <f>(DATA!BZ23/DATA!S23)*100</f>
        <v>7.4626865671641784</v>
      </c>
      <c r="AY20" s="61">
        <f>(DATA!CA23/DATA!T23)*100</f>
        <v>7.6226012793176974</v>
      </c>
      <c r="AZ20" s="61">
        <f>(DATA!CB23/DATA!U23)*100</f>
        <v>8.2205029013539654</v>
      </c>
      <c r="BA20" s="61">
        <f>(DATA!CC23/DATA!V23)*100</f>
        <v>8.7607807535179294</v>
      </c>
      <c r="BB20" s="61">
        <f>(DATA!CD23/DATA!W23)*100</f>
        <v>8.204633204633204</v>
      </c>
      <c r="BC20" s="61">
        <f>(DATA!CE23/DATA!X23)*100</f>
        <v>9.4072164948453612</v>
      </c>
      <c r="BD20" s="61">
        <f>(DATA!CF23/DATA!Y23)*100</f>
        <v>9.9960015993602553</v>
      </c>
      <c r="BE20" s="61">
        <f>(DATA!CG23/DATA!Z23)*100</f>
        <v>10.450906026127265</v>
      </c>
      <c r="BF20" s="61">
        <f>(DATA!CH23/DATA!AA23)*100</f>
        <v>10.337178349600711</v>
      </c>
      <c r="BG20" s="61">
        <f>(DATA!CI23/DATA!AB23)*100</f>
        <v>10.451197053406998</v>
      </c>
      <c r="BH20" s="61">
        <f>(DATA!CJ23/DATA!AC23)*100</f>
        <v>10.841654778887303</v>
      </c>
      <c r="BI20" s="50" t="str">
        <f>IF(DATA!CK23&gt;0,((DATA!CK23/DATA!BW23)*100),"NA")</f>
        <v>NA</v>
      </c>
      <c r="BJ20" s="95" t="str">
        <f>IF(DATA!CL23&gt;0,((DATA!CL23/DATA!BX23)*100),"NA")</f>
        <v>NA</v>
      </c>
      <c r="BK20" s="95" t="str">
        <f>IF(DATA!CM23&gt;0,((DATA!CM23/DATA!BY23)*100),"NA")</f>
        <v>NA</v>
      </c>
      <c r="BL20" s="95" t="str">
        <f>IF(DATA!CN23&gt;0,((DATA!CN23/DATA!BZ23)*100),"NA")</f>
        <v>NA</v>
      </c>
      <c r="BM20" s="95" t="str">
        <f>IF(DATA!CO23&gt;0,((DATA!CO23/DATA!CA23)*100),"NA")</f>
        <v>NA</v>
      </c>
      <c r="BN20" s="95" t="str">
        <f>IF(DATA!CP23&gt;0,((DATA!CP23/DATA!CB23)*100),"NA")</f>
        <v>NA</v>
      </c>
      <c r="BO20" s="95" t="str">
        <f>IF(DATA!CQ23&gt;0,((DATA!CQ23/DATA!CC23)*100),"NA")</f>
        <v>NA</v>
      </c>
      <c r="BP20" s="95" t="str">
        <f>IF(DATA!CR23&gt;0,((DATA!CR23/DATA!CD23)*100),"NA")</f>
        <v>NA</v>
      </c>
      <c r="BQ20" s="95" t="str">
        <f>IF(DATA!CS23&gt;0,((DATA!CS23/DATA!CE23)*100),"NA")</f>
        <v>NA</v>
      </c>
      <c r="BR20" s="95" t="str">
        <f>IF(DATA!CT23&gt;0,((DATA!CT23/DATA!CF23)*100),"NA")</f>
        <v>NA</v>
      </c>
      <c r="BS20" s="95" t="str">
        <f>IF(DATA!CU23&gt;0,((DATA!CU23/DATA!CG23)*100),"NA")</f>
        <v>NA</v>
      </c>
      <c r="BT20" s="95" t="str">
        <f>IF(DATA!CV23&gt;0,((DATA!CV23/DATA!CH23)*100),"NA")</f>
        <v>NA</v>
      </c>
      <c r="BU20" s="95">
        <f>IF(DATA!CW23&gt;0,((DATA!CW23/DATA!CI23)*100),"NA")</f>
        <v>0.88105726872246704</v>
      </c>
      <c r="BV20" s="95" t="str">
        <f>IF(DATA!CX23&gt;0,((DATA!CX23/DATA!CJ23)*100),"NA")</f>
        <v>NA</v>
      </c>
      <c r="BW20" s="62">
        <f>(DATA!CY23/DATA!P23)*100</f>
        <v>0.8359456635318705</v>
      </c>
      <c r="BX20" s="61">
        <f>(DATA!CZ23/DATA!Q23)*100</f>
        <v>0.94621513944223112</v>
      </c>
      <c r="BY20" s="61">
        <f>(DATA!DA23/DATA!R23)*100</f>
        <v>0.9562154001006542</v>
      </c>
      <c r="BZ20" s="61">
        <f>(DATA!DB23/DATA!S23)*100</f>
        <v>1.1322696860524961</v>
      </c>
      <c r="CA20" s="61">
        <f>(DATA!DC23/DATA!T23)*100</f>
        <v>1.2260127931769722</v>
      </c>
      <c r="CB20" s="61">
        <f>(DATA!DD23/DATA!U23)*100</f>
        <v>1.2572533849129592</v>
      </c>
      <c r="CC20" s="61">
        <f>(DATA!DE23/DATA!V23)*100</f>
        <v>1.5433499773036767</v>
      </c>
      <c r="CD20" s="61">
        <f>(DATA!DF23/DATA!W23)*100</f>
        <v>1.3996138996138996</v>
      </c>
      <c r="CE20" s="61">
        <f>(DATA!DG23/DATA!X23)*100</f>
        <v>2.0189003436426116</v>
      </c>
      <c r="CF20" s="61">
        <f>(DATA!DH23/DATA!Y23)*100</f>
        <v>1.9592163134746103</v>
      </c>
      <c r="CG20" s="61">
        <f>(DATA!DI23/DATA!Z23)*100</f>
        <v>1.9384745048461862</v>
      </c>
      <c r="CH20" s="61">
        <f>(DATA!DJ23/DATA!AA23)*100</f>
        <v>1.9520851818988465</v>
      </c>
      <c r="CI20" s="61">
        <f>(DATA!DK23/DATA!AB23)*100</f>
        <v>2.117863720073665</v>
      </c>
      <c r="CJ20" s="61">
        <f>(DATA!DL23/DATA!AC23)*100</f>
        <v>1.9971469329529243</v>
      </c>
      <c r="CK20" s="62">
        <f>(DATA!DM23/DATA!P23)*100</f>
        <v>0</v>
      </c>
      <c r="CL20" s="61">
        <f>(DATA!DN23/DATA!Q23)*100</f>
        <v>0</v>
      </c>
      <c r="CM20" s="61">
        <f>(DATA!DO23/DATA!R23)*100</f>
        <v>0</v>
      </c>
      <c r="CN20" s="61">
        <f>(DATA!DP23/DATA!S23)*100</f>
        <v>0</v>
      </c>
      <c r="CO20" s="61">
        <f>(DATA!DQ23/DATA!T23)*100</f>
        <v>0</v>
      </c>
      <c r="CP20" s="61">
        <f>(DATA!DR23/DATA!U23)*100</f>
        <v>0</v>
      </c>
      <c r="CQ20" s="61">
        <f>(DATA!DS23/DATA!V23)*100</f>
        <v>0</v>
      </c>
      <c r="CR20" s="61">
        <f>(DATA!DT23/DATA!W23)*100</f>
        <v>0</v>
      </c>
      <c r="CS20" s="61">
        <f>(DATA!DU23/DATA!X23)*100</f>
        <v>0.1718213058419244</v>
      </c>
      <c r="CT20" s="61">
        <f>(DATA!DV23/DATA!Y23)*100</f>
        <v>0.63974410235905643</v>
      </c>
      <c r="CU20" s="61">
        <f>(DATA!DW23/DATA!Z23)*100</f>
        <v>1.2642225031605563</v>
      </c>
      <c r="CV20" s="61">
        <f>(DATA!DX23/DATA!AA23)*100</f>
        <v>1.2866015971606033</v>
      </c>
      <c r="CW20" s="61">
        <f>(DATA!DY23/DATA!AB23)*100</f>
        <v>1.1049723756906076</v>
      </c>
      <c r="CX20" s="61">
        <f>(DATA!DZ23/DATA!AC23)*100</f>
        <v>1.1887779362815025</v>
      </c>
      <c r="CY20" s="62">
        <f>(DATA!EA23/DATA!P23)*100</f>
        <v>1.4629049111807733</v>
      </c>
      <c r="CZ20" s="61">
        <f>(DATA!EB23/DATA!Q23)*100</f>
        <v>1.593625498007968</v>
      </c>
      <c r="DA20" s="61">
        <f>(DATA!EC23/DATA!R23)*100</f>
        <v>1.6607951685958731</v>
      </c>
      <c r="DB20" s="61">
        <f>(DATA!ED23/DATA!S23)*100</f>
        <v>1.59547092125579</v>
      </c>
      <c r="DC20" s="61">
        <f>(DATA!EE23/DATA!T23)*100</f>
        <v>2.0788912579957355</v>
      </c>
      <c r="DD20" s="61">
        <f>(DATA!EF23/DATA!U23)*100</f>
        <v>2.1760154738878144</v>
      </c>
      <c r="DE20" s="61">
        <f>(DATA!EG23/DATA!V23)*100</f>
        <v>2.4965955515206537</v>
      </c>
      <c r="DF20" s="61">
        <f>(DATA!EH23/DATA!W23)*100</f>
        <v>2.1718146718146718</v>
      </c>
      <c r="DG20" s="61">
        <f>(DATA!EI23/DATA!X23)*100</f>
        <v>3.6941580756013748</v>
      </c>
      <c r="DH20" s="61">
        <f>(DATA!EJ23/DATA!Y23)*100</f>
        <v>5.0779688124750102</v>
      </c>
      <c r="DI20" s="61">
        <f>(DATA!EK23/DATA!Z23)*100</f>
        <v>5.3097345132743365</v>
      </c>
      <c r="DJ20" s="61">
        <f>(DATA!EL23/DATA!AA23)*100</f>
        <v>5.545696539485359</v>
      </c>
      <c r="DK20" s="61">
        <f>(DATA!EM23/DATA!AB23)*100</f>
        <v>5.70902394106814</v>
      </c>
      <c r="DL20" s="82">
        <f t="shared" si="0"/>
        <v>100</v>
      </c>
      <c r="DM20" s="83">
        <f t="shared" si="1"/>
        <v>100</v>
      </c>
      <c r="DN20" s="83">
        <f t="shared" si="2"/>
        <v>100</v>
      </c>
      <c r="DO20" s="83">
        <f t="shared" si="3"/>
        <v>100</v>
      </c>
      <c r="DP20" s="83">
        <f t="shared" si="4"/>
        <v>100</v>
      </c>
      <c r="DQ20" s="83">
        <f t="shared" si="5"/>
        <v>100</v>
      </c>
      <c r="DR20" s="83">
        <f t="shared" si="6"/>
        <v>100</v>
      </c>
      <c r="DS20" s="83">
        <f t="shared" si="8"/>
        <v>100</v>
      </c>
      <c r="DT20" s="83">
        <f t="shared" si="9"/>
        <v>100</v>
      </c>
      <c r="DU20" s="83">
        <f t="shared" si="10"/>
        <v>100</v>
      </c>
      <c r="DV20" s="83">
        <f t="shared" si="11"/>
        <v>100</v>
      </c>
      <c r="DW20" s="83">
        <f t="shared" si="12"/>
        <v>100</v>
      </c>
      <c r="DX20" s="83">
        <f t="shared" si="13"/>
        <v>100</v>
      </c>
      <c r="DY20" s="82">
        <f>+AG20+AU20+BW20+CK20+CY20</f>
        <v>100</v>
      </c>
      <c r="DZ20" s="83">
        <f>+AH20+AV20+BX20+CL20+CZ20</f>
        <v>100</v>
      </c>
      <c r="EA20" s="83">
        <f>+AI20+AW20+BY20+CM20+DA20</f>
        <v>100</v>
      </c>
      <c r="EB20" s="83">
        <f>+AJ20+AX20+BZ20+CN20+DB20</f>
        <v>100.00000000000001</v>
      </c>
      <c r="EC20" s="83">
        <f>+AK20+AY20+CA20+CO20+DC20</f>
        <v>100</v>
      </c>
      <c r="ED20" s="83">
        <f>+AL20+AZ20+CB20+CP20+DD20</f>
        <v>100</v>
      </c>
      <c r="EE20" s="83">
        <f>+AM20+BA20+CC20+CQ20+DE20</f>
        <v>100.00000000000001</v>
      </c>
      <c r="EF20" s="83">
        <f>+AN20+BB20+CD20+CR20+DF20</f>
        <v>99.999999999999986</v>
      </c>
      <c r="EG20" s="83">
        <f>+AO20+BC20+CE20+CS20+DG20</f>
        <v>100.00000000000001</v>
      </c>
      <c r="EH20" s="83">
        <f>+AP20+BD20+CF20+CT20+DH20</f>
        <v>100</v>
      </c>
      <c r="EI20" s="83">
        <f>+AQ20+BE20+CG20+CU20+DI20</f>
        <v>100</v>
      </c>
      <c r="EJ20" s="79">
        <f>+AR20+BF20+CH20+CV20+DJ20</f>
        <v>100</v>
      </c>
      <c r="EK20" s="79">
        <f>+AS20+BG20+CI20+CW20+DK20</f>
        <v>100.00000000000001</v>
      </c>
      <c r="EL20" s="79">
        <f t="shared" si="7"/>
        <v>99.999999999999986</v>
      </c>
    </row>
    <row r="21" spans="1:142">
      <c r="A21" s="54" t="str">
        <f>+DATA!A24</f>
        <v>West Virginia</v>
      </c>
      <c r="B21" s="63">
        <f>(DATA!AD24/DATA!B24)*100</f>
        <v>54.901960784313729</v>
      </c>
      <c r="C21" s="63">
        <f>(DATA!AE24/DATA!C24)*100</f>
        <v>52.121212121212125</v>
      </c>
      <c r="D21" s="63">
        <f>(DATA!AF24/DATA!D24)*100</f>
        <v>51.851851851851848</v>
      </c>
      <c r="E21" s="63">
        <f>(DATA!AG24/DATA!E24)*100</f>
        <v>47.777777777777779</v>
      </c>
      <c r="F21" s="63">
        <f>(DATA!AH24/DATA!F24)*100</f>
        <v>46.666666666666664</v>
      </c>
      <c r="G21" s="63">
        <f>(DATA!AI24/DATA!G24)*100</f>
        <v>45.454545454545453</v>
      </c>
      <c r="H21" s="63">
        <f>(DATA!AJ24/DATA!H24)*100</f>
        <v>43.559718969555036</v>
      </c>
      <c r="I21" s="63">
        <f>(DATA!AK24/DATA!I24)*100</f>
        <v>40.805604203152363</v>
      </c>
      <c r="J21" s="63">
        <f>(DATA!AL24/DATA!J24)*100</f>
        <v>40.099009900990104</v>
      </c>
      <c r="K21" s="63">
        <f>(DATA!AM24/DATA!K24)*100</f>
        <v>38.914728682170541</v>
      </c>
      <c r="L21" s="63">
        <f>(DATA!AN24/DATA!L24)*100</f>
        <v>39.448051948051948</v>
      </c>
      <c r="M21" s="59">
        <f>(DATA!AO24/DATA!M24)*100</f>
        <v>38.798701298701296</v>
      </c>
      <c r="N21" s="59">
        <f>(DATA!AP24/DATA!N24)*100</f>
        <v>40.204429301533217</v>
      </c>
      <c r="O21" s="59">
        <f>(DATA!AQ24/DATA!O24)*100</f>
        <v>40.316205533596836</v>
      </c>
      <c r="P21" s="64">
        <f>(DATA!AR24/DATA!B24)*100</f>
        <v>45.098039215686278</v>
      </c>
      <c r="Q21" s="63">
        <f>(DATA!AS24/DATA!C24)*100</f>
        <v>47.878787878787875</v>
      </c>
      <c r="R21" s="63">
        <f>(DATA!AT24/DATA!D24)*100</f>
        <v>48.148148148148145</v>
      </c>
      <c r="S21" s="63">
        <f>(DATA!AU24/DATA!E24)*100</f>
        <v>52.222222222222229</v>
      </c>
      <c r="T21" s="63">
        <f>(DATA!AV24/DATA!F24)*100</f>
        <v>53.333333333333336</v>
      </c>
      <c r="U21" s="63">
        <f>(DATA!AW24/DATA!G24)*100</f>
        <v>54.54545454545454</v>
      </c>
      <c r="V21" s="63">
        <f>(DATA!AX24/DATA!H24)*100</f>
        <v>56.440281030444964</v>
      </c>
      <c r="W21" s="63">
        <f>(DATA!AY24/DATA!I24)*100</f>
        <v>59.19439579684763</v>
      </c>
      <c r="X21" s="63">
        <f>(DATA!AZ24/DATA!J24)*100</f>
        <v>59.900990099009896</v>
      </c>
      <c r="Y21" s="63">
        <f>(DATA!BA24/DATA!K24)*100</f>
        <v>61.085271317829459</v>
      </c>
      <c r="Z21" s="63">
        <f>(DATA!BB24/DATA!L24)*100</f>
        <v>60.55194805194806</v>
      </c>
      <c r="AA21" s="63">
        <f>(DATA!BC24/DATA!M24)*100</f>
        <v>61.201298701298704</v>
      </c>
      <c r="AB21" s="63">
        <f>(DATA!BD24/DATA!N24)*100</f>
        <v>59.795570698466783</v>
      </c>
      <c r="AC21" s="63">
        <f>(DATA!BE24/DATA!O24)*100</f>
        <v>59.683794466403164</v>
      </c>
      <c r="AD21" s="166">
        <f>(DATA!BF24/DATA!AC24)*100</f>
        <v>0</v>
      </c>
      <c r="AE21" s="165">
        <f>(DATA!BG24/DATA!AC24)*100</f>
        <v>0.99009900990099009</v>
      </c>
      <c r="AF21" s="165">
        <f>(DATA!BH24/DATA!AC24)*100</f>
        <v>0</v>
      </c>
      <c r="AG21" s="63">
        <f>(DATA!BI24/DATA!P24)*100</f>
        <v>95.424836601307192</v>
      </c>
      <c r="AH21" s="63">
        <f>(DATA!BJ24/DATA!Q24)*100</f>
        <v>97.560975609756099</v>
      </c>
      <c r="AI21" s="63">
        <f>(DATA!BK24/DATA!R24)*100</f>
        <v>93.209876543209873</v>
      </c>
      <c r="AJ21" s="63">
        <f>(DATA!BL24/DATA!S24)*100</f>
        <v>94.97206703910615</v>
      </c>
      <c r="AK21" s="63">
        <f>(DATA!BM24/DATA!T24)*100</f>
        <v>94.196428571428569</v>
      </c>
      <c r="AL21" s="63">
        <f>(DATA!BN24/DATA!U24)*100</f>
        <v>92.904656319290467</v>
      </c>
      <c r="AM21" s="63">
        <f>(DATA!BO24/DATA!V24)*100</f>
        <v>93.896713615023472</v>
      </c>
      <c r="AN21" s="63">
        <f>(DATA!BP24/DATA!W24)*100</f>
        <v>95.590828924162253</v>
      </c>
      <c r="AO21" s="63">
        <f>(DATA!BQ24/DATA!X24)*100</f>
        <v>95.059625212947182</v>
      </c>
      <c r="AP21" s="63">
        <f>(DATA!BR24/DATA!Y24)*100</f>
        <v>95.786061588330625</v>
      </c>
      <c r="AQ21" s="63">
        <f>(DATA!BS24/DATA!Z24)*100</f>
        <v>92.988313856427368</v>
      </c>
      <c r="AR21" s="63">
        <f>(DATA!BT24/DATA!AA24)*100</f>
        <v>96.180555555555557</v>
      </c>
      <c r="AS21" s="63">
        <f>(DATA!BU24/DATA!AB24)*100</f>
        <v>95.925925925925924</v>
      </c>
      <c r="AT21" s="63">
        <f>(DATA!BV24/DATA!AC24)*100</f>
        <v>96.039603960396036</v>
      </c>
      <c r="AU21" s="64">
        <f>(DATA!BW24/DATA!P24)*100</f>
        <v>0.65359477124183007</v>
      </c>
      <c r="AV21" s="63">
        <f>(DATA!BX24/DATA!Q24)*100</f>
        <v>0.6097560975609756</v>
      </c>
      <c r="AW21" s="63">
        <f>(DATA!BY24/DATA!R24)*100</f>
        <v>0.61728395061728392</v>
      </c>
      <c r="AX21" s="63">
        <f>(DATA!BZ24/DATA!S24)*100</f>
        <v>1.1173184357541899</v>
      </c>
      <c r="AY21" s="63">
        <f>(DATA!CA24/DATA!T24)*100</f>
        <v>1.7857142857142856</v>
      </c>
      <c r="AZ21" s="63">
        <f>(DATA!CB24/DATA!U24)*100</f>
        <v>3.325942350332594</v>
      </c>
      <c r="BA21" s="63">
        <f>(DATA!CC24/DATA!V24)*100</f>
        <v>2.3474178403755865</v>
      </c>
      <c r="BB21" s="63">
        <f>(DATA!CD24/DATA!W24)*100</f>
        <v>2.1164021164021163</v>
      </c>
      <c r="BC21" s="63">
        <f>(DATA!CE24/DATA!X24)*100</f>
        <v>2.0442930153321974</v>
      </c>
      <c r="BD21" s="63">
        <f>(DATA!CF24/DATA!Y24)*100</f>
        <v>1.4586709886547813</v>
      </c>
      <c r="BE21" s="63">
        <f>(DATA!CG24/DATA!Z24)*100</f>
        <v>2.337228714524207</v>
      </c>
      <c r="BF21" s="63">
        <f>(DATA!CH24/DATA!AA24)*100</f>
        <v>1.7361111111111112</v>
      </c>
      <c r="BG21" s="63">
        <f>(DATA!CI24/DATA!AB24)*100</f>
        <v>2.2222222222222223</v>
      </c>
      <c r="BH21" s="63">
        <f>(DATA!CJ24/DATA!AC24)*100</f>
        <v>2.1782178217821779</v>
      </c>
      <c r="BI21" s="96" t="str">
        <f>IF(DATA!CK24&gt;0,((DATA!CK24/DATA!BW24)*100),"NA")</f>
        <v>NA</v>
      </c>
      <c r="BJ21" s="97" t="str">
        <f>IF(DATA!CL24&gt;0,((DATA!CL24/DATA!BX24)*100),"NA")</f>
        <v>NA</v>
      </c>
      <c r="BK21" s="97" t="str">
        <f>IF(DATA!CM24&gt;0,((DATA!CM24/DATA!BY24)*100),"NA")</f>
        <v>NA</v>
      </c>
      <c r="BL21" s="97" t="str">
        <f>IF(DATA!CN24&gt;0,((DATA!CN24/DATA!BZ24)*100),"NA")</f>
        <v>NA</v>
      </c>
      <c r="BM21" s="97" t="str">
        <f>IF(DATA!CO24&gt;0,((DATA!CO24/DATA!CA24)*100),"NA")</f>
        <v>NA</v>
      </c>
      <c r="BN21" s="97" t="str">
        <f>IF(DATA!CP24&gt;0,((DATA!CP24/DATA!CB24)*100),"NA")</f>
        <v>NA</v>
      </c>
      <c r="BO21" s="97" t="str">
        <f>IF(DATA!CQ24&gt;0,((DATA!CQ24/DATA!CC24)*100),"NA")</f>
        <v>NA</v>
      </c>
      <c r="BP21" s="97" t="str">
        <f>IF(DATA!CR24&gt;0,((DATA!CR24/DATA!CD24)*100),"NA")</f>
        <v>NA</v>
      </c>
      <c r="BQ21" s="97" t="str">
        <f>IF(DATA!CS24&gt;0,((DATA!CS24/DATA!CE24)*100),"NA")</f>
        <v>NA</v>
      </c>
      <c r="BR21" s="97" t="str">
        <f>IF(DATA!CT24&gt;0,((DATA!CT24/DATA!CF24)*100),"NA")</f>
        <v>NA</v>
      </c>
      <c r="BS21" s="97" t="str">
        <f>IF(DATA!CU24&gt;0,((DATA!CU24/DATA!CG24)*100),"NA")</f>
        <v>NA</v>
      </c>
      <c r="BT21" s="97" t="str">
        <f>IF(DATA!CV24&gt;0,((DATA!CV24/DATA!CH24)*100),"NA")</f>
        <v>NA</v>
      </c>
      <c r="BU21" s="97" t="str">
        <f>IF(DATA!CW24&gt;0,((DATA!CW24/DATA!CI24)*100),"NA")</f>
        <v>NA</v>
      </c>
      <c r="BV21" s="97" t="str">
        <f>IF(DATA!CX24&gt;0,((DATA!CX24/DATA!CJ24)*100),"NA")</f>
        <v>NA</v>
      </c>
      <c r="BW21" s="64">
        <f>(DATA!CY24/DATA!P24)*100</f>
        <v>0</v>
      </c>
      <c r="BX21" s="63">
        <f>(DATA!CZ24/DATA!Q24)*100</f>
        <v>0</v>
      </c>
      <c r="BY21" s="63">
        <f>(DATA!DA24/DATA!R24)*100</f>
        <v>1.2345679012345678</v>
      </c>
      <c r="BZ21" s="63">
        <f>(DATA!DB24/DATA!S24)*100</f>
        <v>0.55865921787709494</v>
      </c>
      <c r="CA21" s="63">
        <f>(DATA!DC24/DATA!T24)*100</f>
        <v>0.89285714285714279</v>
      </c>
      <c r="CB21" s="63">
        <f>(DATA!DD24/DATA!U24)*100</f>
        <v>0.88691796008869184</v>
      </c>
      <c r="CC21" s="63">
        <f>(DATA!DE24/DATA!V24)*100</f>
        <v>0.93896713615023475</v>
      </c>
      <c r="CD21" s="63">
        <f>(DATA!DF24/DATA!W24)*100</f>
        <v>0.35273368606701938</v>
      </c>
      <c r="CE21" s="63">
        <f>(DATA!DG24/DATA!X24)*100</f>
        <v>0.51107325383304936</v>
      </c>
      <c r="CF21" s="63">
        <f>(DATA!DH24/DATA!Y24)*100</f>
        <v>0.32414910858995138</v>
      </c>
      <c r="CG21" s="63">
        <f>(DATA!DI24/DATA!Z24)*100</f>
        <v>0.8347245409015025</v>
      </c>
      <c r="CH21" s="63">
        <f>(DATA!DJ24/DATA!AA24)*100</f>
        <v>0.52083333333333326</v>
      </c>
      <c r="CI21" s="63">
        <f>(DATA!DK24/DATA!AB24)*100</f>
        <v>0.74074074074074081</v>
      </c>
      <c r="CJ21" s="63">
        <f>(DATA!DL24/DATA!AC24)*100</f>
        <v>0.79207920792079212</v>
      </c>
      <c r="CK21" s="64">
        <f>(DATA!DM24/DATA!P24)*100</f>
        <v>0</v>
      </c>
      <c r="CL21" s="63">
        <f>(DATA!DN24/DATA!Q24)*100</f>
        <v>0</v>
      </c>
      <c r="CM21" s="63">
        <f>(DATA!DO24/DATA!R24)*100</f>
        <v>0</v>
      </c>
      <c r="CN21" s="63">
        <f>(DATA!DP24/DATA!S24)*100</f>
        <v>0</v>
      </c>
      <c r="CO21" s="63">
        <f>(DATA!DQ24/DATA!T24)*100</f>
        <v>0</v>
      </c>
      <c r="CP21" s="63">
        <f>(DATA!DR24/DATA!U24)*100</f>
        <v>0</v>
      </c>
      <c r="CQ21" s="63">
        <f>(DATA!DS24/DATA!V24)*100</f>
        <v>0</v>
      </c>
      <c r="CR21" s="63">
        <f>(DATA!DT24/DATA!W24)*100</f>
        <v>0.17636684303350969</v>
      </c>
      <c r="CS21" s="63">
        <f>(DATA!DU24/DATA!X24)*100</f>
        <v>0</v>
      </c>
      <c r="CT21" s="63">
        <f>(DATA!DV24/DATA!Y24)*100</f>
        <v>0</v>
      </c>
      <c r="CU21" s="63">
        <f>(DATA!DW24/DATA!Z24)*100</f>
        <v>2.1702838063439067</v>
      </c>
      <c r="CV21" s="63">
        <f>(DATA!DX24/DATA!AA24)*100</f>
        <v>0.1736111111111111</v>
      </c>
      <c r="CW21" s="63">
        <f>(DATA!DY24/DATA!AB24)*100</f>
        <v>0</v>
      </c>
      <c r="CX21" s="63">
        <f>(DATA!DZ24/DATA!AC24)*100</f>
        <v>0</v>
      </c>
      <c r="CY21" s="64">
        <f>(DATA!EA24/DATA!P24)*100</f>
        <v>3.9215686274509802</v>
      </c>
      <c r="CZ21" s="63">
        <f>(DATA!EB24/DATA!Q24)*100</f>
        <v>1.8292682926829267</v>
      </c>
      <c r="DA21" s="63">
        <f>(DATA!EC24/DATA!R24)*100</f>
        <v>4.9382716049382713</v>
      </c>
      <c r="DB21" s="63">
        <f>(DATA!ED24/DATA!S24)*100</f>
        <v>3.3519553072625698</v>
      </c>
      <c r="DC21" s="63">
        <f>(DATA!EE24/DATA!T24)*100</f>
        <v>3.125</v>
      </c>
      <c r="DD21" s="63">
        <f>(DATA!EF24/DATA!U24)*100</f>
        <v>2.8824833702882482</v>
      </c>
      <c r="DE21" s="63">
        <f>(DATA!EG24/DATA!V24)*100</f>
        <v>2.8169014084507045</v>
      </c>
      <c r="DF21" s="63">
        <f>(DATA!EH24/DATA!W24)*100</f>
        <v>1.7636684303350969</v>
      </c>
      <c r="DG21" s="63">
        <f>(DATA!EI24/DATA!X24)*100</f>
        <v>2.385008517887564</v>
      </c>
      <c r="DH21" s="63">
        <f>(DATA!EJ24/DATA!Y24)*100</f>
        <v>2.4311183144246353</v>
      </c>
      <c r="DI21" s="63">
        <f>(DATA!EK24/DATA!Z24)*100</f>
        <v>1.669449081803005</v>
      </c>
      <c r="DJ21" s="63">
        <f>(DATA!EL24/DATA!AA24)*100</f>
        <v>1.3888888888888888</v>
      </c>
      <c r="DK21" s="63">
        <f>(DATA!EM24/DATA!AB24)*100</f>
        <v>1.1111111111111112</v>
      </c>
      <c r="DL21" s="84">
        <f t="shared" si="0"/>
        <v>100</v>
      </c>
      <c r="DM21" s="85">
        <f t="shared" si="1"/>
        <v>100</v>
      </c>
      <c r="DN21" s="85">
        <f t="shared" si="2"/>
        <v>100</v>
      </c>
      <c r="DO21" s="85">
        <f t="shared" si="3"/>
        <v>100</v>
      </c>
      <c r="DP21" s="85">
        <f t="shared" si="4"/>
        <v>100</v>
      </c>
      <c r="DQ21" s="85">
        <f t="shared" si="5"/>
        <v>100</v>
      </c>
      <c r="DR21" s="85">
        <f t="shared" si="6"/>
        <v>100</v>
      </c>
      <c r="DS21" s="85">
        <f t="shared" si="8"/>
        <v>100</v>
      </c>
      <c r="DT21" s="85">
        <f t="shared" si="9"/>
        <v>100</v>
      </c>
      <c r="DU21" s="85">
        <f t="shared" si="10"/>
        <v>100</v>
      </c>
      <c r="DV21" s="85">
        <f t="shared" si="11"/>
        <v>100</v>
      </c>
      <c r="DW21" s="85">
        <f t="shared" si="12"/>
        <v>100</v>
      </c>
      <c r="DX21" s="85">
        <f t="shared" si="13"/>
        <v>100</v>
      </c>
      <c r="DY21" s="84">
        <f>+AG21+AU21+BW21+CK21+CY21</f>
        <v>100</v>
      </c>
      <c r="DZ21" s="85">
        <f>+AH21+AV21+BX21+CL21+CZ21</f>
        <v>100</v>
      </c>
      <c r="EA21" s="85">
        <f>+AI21+AW21+BY21+CM21+DA21</f>
        <v>99.999999999999986</v>
      </c>
      <c r="EB21" s="85">
        <f>+AJ21+AX21+BZ21+CN21+DB21</f>
        <v>100</v>
      </c>
      <c r="EC21" s="85">
        <f>+AK21+AY21+CA21+CO21+DC21</f>
        <v>100</v>
      </c>
      <c r="ED21" s="85">
        <f>+AL21+AZ21+CB21+CP21+DD21</f>
        <v>100</v>
      </c>
      <c r="EE21" s="85">
        <f>+AM21+BA21+CC21+CQ21+DE21</f>
        <v>100</v>
      </c>
      <c r="EF21" s="85">
        <f>+AN21+BB21+CD21+CR21+DF21</f>
        <v>100</v>
      </c>
      <c r="EG21" s="85">
        <f>+AO21+BC21+CE21+CS21+DG21</f>
        <v>100</v>
      </c>
      <c r="EH21" s="85">
        <f>+AP21+BD21+CF21+CT21+DH21</f>
        <v>100</v>
      </c>
      <c r="EI21" s="85">
        <f>+AQ21+BE21+CG21+CU21+DI21</f>
        <v>99.999999999999986</v>
      </c>
      <c r="EJ21" s="79">
        <f>+AR21+BF21+CH21+CV21+DJ21</f>
        <v>100</v>
      </c>
      <c r="EK21" s="79">
        <f>+AS21+BG21+CI21+CW21+DK21</f>
        <v>100.00000000000001</v>
      </c>
      <c r="EL21" s="79">
        <f t="shared" si="7"/>
        <v>100</v>
      </c>
    </row>
    <row r="22" spans="1:142">
      <c r="A22" s="53" t="str">
        <f>+DATA!A25</f>
        <v>West</v>
      </c>
      <c r="B22" s="61">
        <f>(DATA!AD25/DATA!B25)*100</f>
        <v>59.503583753650126</v>
      </c>
      <c r="C22" s="61">
        <f>(DATA!AE25/DATA!C25)*100</f>
        <v>57.684484582214623</v>
      </c>
      <c r="D22" s="61">
        <f>(DATA!AF25/DATA!D25)*100</f>
        <v>55.998474963992209</v>
      </c>
      <c r="E22" s="61">
        <f>(DATA!AG25/DATA!E25)*100</f>
        <v>53.919750797300303</v>
      </c>
      <c r="F22" s="61">
        <f>(DATA!AH25/DATA!F25)*100</f>
        <v>49.644161733215768</v>
      </c>
      <c r="G22" s="61">
        <f>(DATA!AI25/DATA!G25)*100</f>
        <v>48.86456307634402</v>
      </c>
      <c r="H22" s="61">
        <f>(DATA!AJ25/DATA!H25)*100</f>
        <v>48.326936915327416</v>
      </c>
      <c r="I22" s="61">
        <f>(DATA!AK25/DATA!I25)*100</f>
        <v>47.436254056560031</v>
      </c>
      <c r="J22" s="61">
        <f>(DATA!AL25/DATA!J25)*100</f>
        <v>47.024417417138615</v>
      </c>
      <c r="K22" s="61">
        <f>(DATA!AM25/DATA!K25)*100</f>
        <v>47.268782438526337</v>
      </c>
      <c r="L22" s="61">
        <f>(DATA!AN25/DATA!L25)*100</f>
        <v>47.151455190040394</v>
      </c>
      <c r="M22" s="59">
        <f>(DATA!AO25/DATA!M25)*100</f>
        <v>46.426353609131503</v>
      </c>
      <c r="N22" s="59">
        <f>(DATA!AP25/DATA!N25)*100</f>
        <v>46.071521044909233</v>
      </c>
      <c r="O22" s="59">
        <f>(DATA!AQ25/DATA!O25)*100</f>
        <v>45.586930213795881</v>
      </c>
      <c r="P22" s="62">
        <f>(DATA!AR25/DATA!B25)*100</f>
        <v>40.496416246349881</v>
      </c>
      <c r="Q22" s="72">
        <f>(DATA!AS25/DATA!C25)*100</f>
        <v>42.31551541778537</v>
      </c>
      <c r="R22" s="72">
        <f>(DATA!AT25/DATA!D25)*100</f>
        <v>44.001525036007791</v>
      </c>
      <c r="S22" s="72">
        <f>(DATA!AU25/DATA!E25)*100</f>
        <v>46.080249202699697</v>
      </c>
      <c r="T22" s="72">
        <f>(DATA!AV25/DATA!F25)*100</f>
        <v>50.355838266784225</v>
      </c>
      <c r="U22" s="72">
        <f>(DATA!AW25/DATA!G25)*100</f>
        <v>51.135436923655988</v>
      </c>
      <c r="V22" s="72">
        <f>(DATA!AX25/DATA!H25)*100</f>
        <v>51.673063084672592</v>
      </c>
      <c r="W22" s="72">
        <f>(DATA!AY25/DATA!I25)*100</f>
        <v>52.563745943439969</v>
      </c>
      <c r="X22" s="72">
        <f>(DATA!AZ25/DATA!J25)*100</f>
        <v>52.975582582861392</v>
      </c>
      <c r="Y22" s="72">
        <f>(DATA!BA25/DATA!K25)*100</f>
        <v>52.731217561473663</v>
      </c>
      <c r="Z22" s="72">
        <f>(DATA!BB25/DATA!L25)*100</f>
        <v>52.848544809959598</v>
      </c>
      <c r="AA22" s="72">
        <f>(DATA!BC25/DATA!M25)*100</f>
        <v>53.573646390868504</v>
      </c>
      <c r="AB22" s="72">
        <f>(DATA!BD25/DATA!N25)*100</f>
        <v>53.928478955090767</v>
      </c>
      <c r="AC22" s="72">
        <f>(DATA!BE25/DATA!O25)*100</f>
        <v>54.413069786204119</v>
      </c>
      <c r="AD22" s="166">
        <f>(DATA!BF25/DATA!AC25)*100</f>
        <v>0.96339113680154131</v>
      </c>
      <c r="AE22" s="165">
        <f>(DATA!BG25/DATA!AC25)*100</f>
        <v>9.4455148790408909</v>
      </c>
      <c r="AF22" s="165">
        <f>(DATA!BH25/DATA!AC25)*100</f>
        <v>0.65082423463926353</v>
      </c>
      <c r="AG22" s="72">
        <f>(DATA!BI25/DATA!P25)*100</f>
        <v>85.819838952305105</v>
      </c>
      <c r="AH22" s="72">
        <f>(DATA!BJ25/DATA!Q25)*100</f>
        <v>84.703056946310099</v>
      </c>
      <c r="AI22" s="72">
        <f>(DATA!BK25/DATA!R25)*100</f>
        <v>83.668846433303415</v>
      </c>
      <c r="AJ22" s="72">
        <f>(DATA!BL25/DATA!S25)*100</f>
        <v>80.857282026302968</v>
      </c>
      <c r="AK22" s="72">
        <f>(DATA!BM25/DATA!T25)*100</f>
        <v>78.088073868405758</v>
      </c>
      <c r="AL22" s="72">
        <f>(DATA!BN25/DATA!U25)*100</f>
        <v>77.851634345455139</v>
      </c>
      <c r="AM22" s="72">
        <f>(DATA!BO25/DATA!V25)*100</f>
        <v>76.934084051388936</v>
      </c>
      <c r="AN22" s="72">
        <f>(DATA!BP25/DATA!W25)*100</f>
        <v>75.702602713052514</v>
      </c>
      <c r="AO22" s="72">
        <f>(DATA!BQ25/DATA!X25)*100</f>
        <v>74.892620070285048</v>
      </c>
      <c r="AP22" s="72">
        <f>(DATA!BR25/DATA!Y25)*100</f>
        <v>74.020261263663016</v>
      </c>
      <c r="AQ22" s="72">
        <f>(DATA!BS25/DATA!Z25)*100</f>
        <v>72.34999135396852</v>
      </c>
      <c r="AR22" s="72">
        <f>(DATA!BT25/DATA!AA25)*100</f>
        <v>71.028415096685933</v>
      </c>
      <c r="AS22" s="72">
        <f>(DATA!BU25/DATA!AB25)*100</f>
        <v>69.662887193361101</v>
      </c>
      <c r="AT22" s="72">
        <f>(DATA!BV25/DATA!AC25)*100</f>
        <v>66.593877114108324</v>
      </c>
      <c r="AU22" s="62">
        <f>(DATA!BW25/DATA!P25)*100</f>
        <v>3.8624900451287498</v>
      </c>
      <c r="AV22" s="61">
        <f>(DATA!BX25/DATA!Q25)*100</f>
        <v>4.0542190743680546</v>
      </c>
      <c r="AW22" s="61">
        <f>(DATA!BY25/DATA!R25)*100</f>
        <v>3.8509210582553322</v>
      </c>
      <c r="AX22" s="61">
        <f>(DATA!BZ25/DATA!S25)*100</f>
        <v>4.2826632695117839</v>
      </c>
      <c r="AY22" s="61">
        <f>(DATA!CA25/DATA!T25)*100</f>
        <v>4.8169432427197005</v>
      </c>
      <c r="AZ22" s="61">
        <f>(DATA!CB25/DATA!U25)*100</f>
        <v>4.6368300474331257</v>
      </c>
      <c r="BA22" s="61">
        <f>(DATA!CC25/DATA!V25)*100</f>
        <v>4.5105297539428255</v>
      </c>
      <c r="BB22" s="61">
        <f>(DATA!CD25/DATA!W25)*100</f>
        <v>4.7186343869669631</v>
      </c>
      <c r="BC22" s="61">
        <f>(DATA!CE25/DATA!X25)*100</f>
        <v>4.5034491734999351</v>
      </c>
      <c r="BD22" s="61">
        <f>(DATA!CF25/DATA!Y25)*100</f>
        <v>4.3854972007464674</v>
      </c>
      <c r="BE22" s="61">
        <f>(DATA!CG25/DATA!Z25)*100</f>
        <v>4.4699982707937052</v>
      </c>
      <c r="BF22" s="61">
        <f>(DATA!CH25/DATA!AA25)*100</f>
        <v>4.4985388298203075</v>
      </c>
      <c r="BG22" s="61">
        <f>(DATA!CI25/DATA!AB25)*100</f>
        <v>4.7542329087758759</v>
      </c>
      <c r="BH22" s="61">
        <f>(DATA!CJ25/DATA!AC25)*100</f>
        <v>4.9411260971954611</v>
      </c>
      <c r="BI22" s="50">
        <f>IF(DATA!CK25&gt;0,((DATA!CK25/DATA!BW25)*100),"NA")</f>
        <v>8.7056128293241688</v>
      </c>
      <c r="BJ22" s="95">
        <f>IF(DATA!CL25&gt;0,((DATA!CL25/DATA!BX25)*100),"NA")</f>
        <v>6.8273092369477917</v>
      </c>
      <c r="BK22" s="95">
        <f>IF(DATA!CM25&gt;0,((DATA!CM25/DATA!BY25)*100),"NA")</f>
        <v>7.2142064372918977</v>
      </c>
      <c r="BL22" s="95">
        <f>IF(DATA!CN25&gt;0,((DATA!CN25/DATA!BZ25)*100),"NA")</f>
        <v>5.8617672790901141</v>
      </c>
      <c r="BM22" s="95">
        <f>IF(DATA!CO25&gt;0,((DATA!CO25/DATA!CA25)*100),"NA")</f>
        <v>6.6353887399463813</v>
      </c>
      <c r="BN22" s="95">
        <f>IF(DATA!CP25&gt;0,((DATA!CP25/DATA!CB25)*100),"NA")</f>
        <v>6.4718162839248432</v>
      </c>
      <c r="BO22" s="95">
        <f>IF(DATA!CQ25&gt;0,((DATA!CQ25/DATA!CC25)*100),"NA")</f>
        <v>5.1034482758620694</v>
      </c>
      <c r="BP22" s="95">
        <f>IF(DATA!CR25&gt;0,((DATA!CR25/DATA!CD25)*100),"NA")</f>
        <v>5.9147180192572213</v>
      </c>
      <c r="BQ22" s="95">
        <f>IF(DATA!CS25&gt;0,((DATA!CS25/DATA!CE25)*100),"NA")</f>
        <v>2.745664739884393</v>
      </c>
      <c r="BR22" s="95">
        <f>IF(DATA!CT25&gt;0,((DATA!CT25/DATA!CF25)*100),"NA")</f>
        <v>3.7487335359675784</v>
      </c>
      <c r="BS22" s="95" t="str">
        <f>IF(DATA!CU25&gt;0,((DATA!CU25/DATA!CG25)*100),"NA")</f>
        <v>NA</v>
      </c>
      <c r="BT22" s="95">
        <f>IF(DATA!CV25&gt;0,((DATA!CV25/DATA!CH25)*100),"NA")</f>
        <v>2.349689011748445</v>
      </c>
      <c r="BU22" s="95" t="str">
        <f>IF(DATA!CW25&gt;0,((DATA!CW25/DATA!CI25)*100),"NA")</f>
        <v>NA</v>
      </c>
      <c r="BV22" s="95" t="str">
        <f>IF(DATA!CX25&gt;0,((DATA!CX25/DATA!CJ25)*100),"NA")</f>
        <v>NA</v>
      </c>
      <c r="BW22" s="62">
        <f>(DATA!CY25/DATA!P25)*100</f>
        <v>5.8136448101937885</v>
      </c>
      <c r="BX22" s="61">
        <f>(DATA!CZ25/DATA!Q25)*100</f>
        <v>6.0894696137094479</v>
      </c>
      <c r="BY22" s="61">
        <f>(DATA!DA25/DATA!R25)*100</f>
        <v>6.1503611574133439</v>
      </c>
      <c r="BZ22" s="61">
        <f>(DATA!DB25/DATA!S25)*100</f>
        <v>7.246431113942073</v>
      </c>
      <c r="CA22" s="61">
        <f>(DATA!DC25/DATA!T25)*100</f>
        <v>8.8525860399044358</v>
      </c>
      <c r="CB22" s="61">
        <f>(DATA!DD25/DATA!U25)*100</f>
        <v>9.015520635023071</v>
      </c>
      <c r="CC22" s="61">
        <f>(DATA!DE25/DATA!V25)*100</f>
        <v>9.5249945562571945</v>
      </c>
      <c r="CD22" s="61">
        <f>(DATA!DF25/DATA!W25)*100</f>
        <v>10.047381060556889</v>
      </c>
      <c r="CE22" s="61">
        <f>(DATA!DG25/DATA!X25)*100</f>
        <v>10.432122868671092</v>
      </c>
      <c r="CF22" s="61">
        <f>(DATA!DH25/DATA!Y25)*100</f>
        <v>10.561628010308361</v>
      </c>
      <c r="CG22" s="61">
        <f>(DATA!DI25/DATA!Z25)*100</f>
        <v>11.399792495244682</v>
      </c>
      <c r="CH22" s="61">
        <f>(DATA!DJ25/DATA!AA25)*100</f>
        <v>12.696636199713984</v>
      </c>
      <c r="CI22" s="61">
        <f>(DATA!DK25/DATA!AB25)*100</f>
        <v>13.517949965042405</v>
      </c>
      <c r="CJ22" s="61">
        <f>(DATA!DL25/DATA!AC25)*100</f>
        <v>15.675444230357524</v>
      </c>
      <c r="CK22" s="62">
        <f>(DATA!DM25/DATA!P25)*100</f>
        <v>0</v>
      </c>
      <c r="CL22" s="61">
        <f>(DATA!DN25/DATA!Q25)*100</f>
        <v>0</v>
      </c>
      <c r="CM22" s="61">
        <f>(DATA!DO25/DATA!R25)*100</f>
        <v>0</v>
      </c>
      <c r="CN22" s="61">
        <f>(DATA!DP25/DATA!S25)*100</f>
        <v>0</v>
      </c>
      <c r="CO22" s="61">
        <f>(DATA!DQ25/DATA!T25)*100</f>
        <v>0</v>
      </c>
      <c r="CP22" s="61">
        <f>(DATA!DR25/DATA!U25)*100</f>
        <v>0</v>
      </c>
      <c r="CQ22" s="61">
        <f>(DATA!DS25/DATA!V25)*100</f>
        <v>0</v>
      </c>
      <c r="CR22" s="61">
        <f>(DATA!DT25/DATA!W25)*100</f>
        <v>0.36996170571818005</v>
      </c>
      <c r="CS22" s="61">
        <f>(DATA!DU25/DATA!X25)*100</f>
        <v>0.73538982168423794</v>
      </c>
      <c r="CT22" s="61">
        <f>(DATA!DV25/DATA!Y25)*100</f>
        <v>1.0441660001777304</v>
      </c>
      <c r="CU22" s="61">
        <f>(DATA!DW25/DATA!Z25)*100</f>
        <v>1.2623205948469651</v>
      </c>
      <c r="CV22" s="61">
        <f>(DATA!DX25/DATA!AA25)*100</f>
        <v>1.451843561524591</v>
      </c>
      <c r="CW22" s="61">
        <f>(DATA!DY25/DATA!AB25)*100</f>
        <v>1.7448399550110953</v>
      </c>
      <c r="CX22" s="61">
        <f>(DATA!DZ25/DATA!AC25)*100</f>
        <v>1.7298223078569899</v>
      </c>
      <c r="CY22" s="62">
        <f>(DATA!EA25/DATA!P25)*100</f>
        <v>4.5040261923723559</v>
      </c>
      <c r="CZ22" s="61">
        <f>(DATA!EB25/DATA!Q25)*100</f>
        <v>5.1532543656124075</v>
      </c>
      <c r="DA22" s="61">
        <f>(DATA!EC25/DATA!R25)*100</f>
        <v>6.3298713510279088</v>
      </c>
      <c r="DB22" s="61">
        <f>(DATA!ED25/DATA!S25)*100</f>
        <v>7.6136235902431713</v>
      </c>
      <c r="DC22" s="61">
        <f>(DATA!EE25/DATA!T25)*100</f>
        <v>8.2423968489701043</v>
      </c>
      <c r="DD22" s="61">
        <f>(DATA!EF25/DATA!U25)*100</f>
        <v>8.4960149720886715</v>
      </c>
      <c r="DE22" s="61">
        <f>(DATA!EG25/DATA!V25)*100</f>
        <v>9.0303916384110483</v>
      </c>
      <c r="DF22" s="61">
        <f>(DATA!EH25/DATA!W25)*100</f>
        <v>9.1614201337054588</v>
      </c>
      <c r="DG22" s="61">
        <f>(DATA!EI25/DATA!X25)*100</f>
        <v>9.4364180658596908</v>
      </c>
      <c r="DH22" s="61">
        <f>(DATA!EJ25/DATA!Y25)*100</f>
        <v>9.9884475251044176</v>
      </c>
      <c r="DI22" s="61">
        <f>(DATA!EK25/DATA!Z25)*100</f>
        <v>10.517897285146118</v>
      </c>
      <c r="DJ22" s="61">
        <f>(DATA!EL25/DATA!AA25)*100</f>
        <v>10.324566312255175</v>
      </c>
      <c r="DK22" s="61">
        <f>(DATA!EM25/DATA!AB25)*100</f>
        <v>10.320089977809527</v>
      </c>
      <c r="DL22" s="82">
        <f t="shared" si="0"/>
        <v>100</v>
      </c>
      <c r="DM22" s="83">
        <f t="shared" si="1"/>
        <v>100</v>
      </c>
      <c r="DN22" s="83">
        <f t="shared" si="2"/>
        <v>100</v>
      </c>
      <c r="DO22" s="83">
        <f t="shared" si="3"/>
        <v>100</v>
      </c>
      <c r="DP22" s="83">
        <f t="shared" si="4"/>
        <v>100</v>
      </c>
      <c r="DQ22" s="83">
        <f t="shared" si="5"/>
        <v>100</v>
      </c>
      <c r="DR22" s="83">
        <f t="shared" si="6"/>
        <v>100</v>
      </c>
      <c r="DS22" s="83">
        <f t="shared" si="8"/>
        <v>100</v>
      </c>
      <c r="DT22" s="83">
        <f t="shared" si="9"/>
        <v>100</v>
      </c>
      <c r="DU22" s="83">
        <f t="shared" si="10"/>
        <v>100</v>
      </c>
      <c r="DV22" s="83">
        <f t="shared" si="11"/>
        <v>100</v>
      </c>
      <c r="DW22" s="83">
        <f t="shared" si="12"/>
        <v>100</v>
      </c>
      <c r="DX22" s="83">
        <f t="shared" si="13"/>
        <v>100</v>
      </c>
      <c r="DY22" s="82">
        <f>+AG22+AU22+BW22+CK22+CY22</f>
        <v>100</v>
      </c>
      <c r="DZ22" s="83">
        <f>+AH22+AV22+BX22+CL22+CZ22</f>
        <v>100.00000000000001</v>
      </c>
      <c r="EA22" s="83">
        <f>+AI22+AW22+BY22+CM22+DA22</f>
        <v>100</v>
      </c>
      <c r="EB22" s="83">
        <f>+AJ22+AX22+BZ22+CN22+DB22</f>
        <v>99.999999999999986</v>
      </c>
      <c r="EC22" s="83">
        <f>+AK22+AY22+CA22+CO22+DC22</f>
        <v>100</v>
      </c>
      <c r="ED22" s="83">
        <f>+AL22+AZ22+CB22+CP22+DD22</f>
        <v>100</v>
      </c>
      <c r="EE22" s="83">
        <f>+AM22+BA22+CC22+CQ22+DE22</f>
        <v>100</v>
      </c>
      <c r="EF22" s="83">
        <f>+AN22+BB22+CD22+CR22+DF22</f>
        <v>100.00000000000001</v>
      </c>
      <c r="EG22" s="83">
        <f>+AO22+BC22+CE22+CS22+DG22</f>
        <v>100</v>
      </c>
      <c r="EH22" s="83">
        <f>+AP22+BD22+CF22+CT22+DH22</f>
        <v>99.999999999999986</v>
      </c>
      <c r="EI22" s="83">
        <f>+AQ22+BE22+CG22+CU22+DI22</f>
        <v>100</v>
      </c>
      <c r="EJ22" s="79">
        <f>+AR22+BF22+CH22+CV22+DJ22</f>
        <v>99.999999999999986</v>
      </c>
      <c r="EK22" s="79">
        <f>+AS22+BG22+CI22+CW22+DK22</f>
        <v>100.00000000000001</v>
      </c>
      <c r="EL22" s="79">
        <f t="shared" si="7"/>
        <v>100</v>
      </c>
    </row>
    <row r="23" spans="1:142">
      <c r="A23" s="53"/>
      <c r="B23" s="61"/>
      <c r="C23" s="61"/>
      <c r="D23" s="61"/>
      <c r="E23" s="61"/>
      <c r="F23" s="61"/>
      <c r="G23" s="61"/>
      <c r="H23" s="61"/>
      <c r="I23" s="61"/>
      <c r="J23" s="61"/>
      <c r="K23" s="61"/>
      <c r="L23" s="61"/>
      <c r="M23" s="59"/>
      <c r="N23" s="59"/>
      <c r="O23" s="59"/>
      <c r="P23" s="62"/>
      <c r="Q23" s="72"/>
      <c r="R23" s="72"/>
      <c r="S23" s="72"/>
      <c r="T23" s="72"/>
      <c r="U23" s="72"/>
      <c r="V23" s="72"/>
      <c r="W23" s="72"/>
      <c r="X23" s="72"/>
      <c r="Y23" s="72"/>
      <c r="Z23" s="72"/>
      <c r="AA23" s="72"/>
      <c r="AB23" s="72"/>
      <c r="AC23" s="72"/>
      <c r="AD23" s="166"/>
      <c r="AE23" s="165"/>
      <c r="AF23" s="165"/>
      <c r="AG23" s="72"/>
      <c r="AH23" s="72"/>
      <c r="AI23" s="72"/>
      <c r="AJ23" s="72"/>
      <c r="AK23" s="72"/>
      <c r="AL23" s="72"/>
      <c r="AM23" s="72"/>
      <c r="AN23" s="72"/>
      <c r="AO23" s="72"/>
      <c r="AP23" s="72"/>
      <c r="AQ23" s="72"/>
      <c r="AR23" s="72"/>
      <c r="AS23" s="72"/>
      <c r="AT23" s="72"/>
      <c r="AU23" s="62"/>
      <c r="AV23" s="61"/>
      <c r="AW23" s="61"/>
      <c r="AX23" s="61"/>
      <c r="AY23" s="61"/>
      <c r="AZ23" s="61"/>
      <c r="BA23" s="61"/>
      <c r="BB23" s="61"/>
      <c r="BC23" s="61"/>
      <c r="BD23" s="61"/>
      <c r="BE23" s="61"/>
      <c r="BF23" s="61"/>
      <c r="BG23" s="61"/>
      <c r="BH23" s="61"/>
      <c r="BI23" s="50"/>
      <c r="BJ23" s="95"/>
      <c r="BK23" s="95"/>
      <c r="BL23" s="95"/>
      <c r="BM23" s="95"/>
      <c r="BN23" s="95"/>
      <c r="BO23" s="95"/>
      <c r="BP23" s="95"/>
      <c r="BQ23" s="95"/>
      <c r="BR23" s="95"/>
      <c r="BS23" s="95"/>
      <c r="BT23" s="95"/>
      <c r="BU23" s="95"/>
      <c r="BV23" s="95"/>
      <c r="BW23" s="62"/>
      <c r="BX23" s="61"/>
      <c r="BY23" s="61"/>
      <c r="BZ23" s="61"/>
      <c r="CA23" s="61"/>
      <c r="CB23" s="61"/>
      <c r="CC23" s="61"/>
      <c r="CD23" s="61"/>
      <c r="CE23" s="61"/>
      <c r="CF23" s="61"/>
      <c r="CG23" s="61"/>
      <c r="CH23" s="61"/>
      <c r="CI23" s="61"/>
      <c r="CJ23" s="61"/>
      <c r="CK23" s="62"/>
      <c r="CL23" s="61"/>
      <c r="CM23" s="61"/>
      <c r="CN23" s="61"/>
      <c r="CO23" s="61"/>
      <c r="CP23" s="61"/>
      <c r="CQ23" s="61"/>
      <c r="CR23" s="61"/>
      <c r="CS23" s="61"/>
      <c r="CT23" s="61"/>
      <c r="CU23" s="61"/>
      <c r="CV23" s="61"/>
      <c r="CW23" s="61"/>
      <c r="CX23" s="61"/>
      <c r="CY23" s="62"/>
      <c r="CZ23" s="61"/>
      <c r="DA23" s="61"/>
      <c r="DB23" s="61"/>
      <c r="DC23" s="61"/>
      <c r="DD23" s="61"/>
      <c r="DE23" s="61"/>
      <c r="DF23" s="61"/>
      <c r="DG23" s="61"/>
      <c r="DH23" s="61"/>
      <c r="DI23" s="61"/>
      <c r="DJ23" s="61"/>
      <c r="DK23" s="61"/>
      <c r="DL23" s="82"/>
      <c r="DM23" s="83"/>
      <c r="DN23" s="83"/>
      <c r="DO23" s="83"/>
      <c r="DP23" s="83"/>
      <c r="DQ23" s="83"/>
      <c r="DR23" s="83"/>
      <c r="DS23" s="83"/>
      <c r="DT23" s="83"/>
      <c r="DU23" s="83"/>
      <c r="DV23" s="83"/>
      <c r="DW23" s="83"/>
      <c r="DX23" s="83"/>
      <c r="DY23" s="82"/>
      <c r="DZ23" s="83"/>
      <c r="EA23" s="83"/>
      <c r="EB23" s="83"/>
      <c r="EC23" s="83"/>
      <c r="ED23" s="83"/>
      <c r="EE23" s="83"/>
      <c r="EF23" s="83"/>
      <c r="EG23" s="83"/>
      <c r="EH23" s="83"/>
      <c r="EI23" s="83"/>
      <c r="EJ23" s="79">
        <f>+AR23+BF23+CH23+CV23+DJ23</f>
        <v>0</v>
      </c>
      <c r="EK23" s="79">
        <f>+AS23+BG23+CI23+CW23+DK23</f>
        <v>0</v>
      </c>
      <c r="EL23" s="79">
        <f t="shared" si="7"/>
        <v>0</v>
      </c>
    </row>
    <row r="24" spans="1:142">
      <c r="A24" s="37" t="str">
        <f>+DATA!A27</f>
        <v>Alaska</v>
      </c>
      <c r="B24" s="38" t="e">
        <f>(DATA!AD27/DATA!B27)*100</f>
        <v>#DIV/0!</v>
      </c>
      <c r="C24" s="38">
        <f>(DATA!AE27/DATA!C27)*100</f>
        <v>33.333333333333329</v>
      </c>
      <c r="D24" s="38">
        <f>(DATA!AF27/DATA!D27)*100</f>
        <v>16.666666666666664</v>
      </c>
      <c r="E24" s="38">
        <f>(DATA!AG27/DATA!E27)*100</f>
        <v>27.27272727272727</v>
      </c>
      <c r="F24" s="38">
        <f>(DATA!AH27/DATA!F27)*100</f>
        <v>50</v>
      </c>
      <c r="G24" s="38">
        <f>(DATA!AI27/DATA!G27)*100</f>
        <v>44.444444444444443</v>
      </c>
      <c r="H24" s="38">
        <f>(DATA!AJ27/DATA!H27)*100</f>
        <v>47.826086956521742</v>
      </c>
      <c r="I24" s="38">
        <f>(DATA!AK27/DATA!I27)*100</f>
        <v>47.826086956521742</v>
      </c>
      <c r="J24" s="38">
        <f>(DATA!AL27/DATA!J27)*100</f>
        <v>54.166666666666664</v>
      </c>
      <c r="K24" s="38">
        <f>(DATA!AM27/DATA!K27)*100</f>
        <v>50</v>
      </c>
      <c r="L24" s="38" t="e">
        <f>(DATA!AN27/DATA!L27)*100</f>
        <v>#DIV/0!</v>
      </c>
      <c r="M24" s="59">
        <f>(DATA!AO27/DATA!M27)*100</f>
        <v>63.636363636363633</v>
      </c>
      <c r="N24" s="59">
        <f>(DATA!AP27/DATA!N27)*100</f>
        <v>58.333333333333336</v>
      </c>
      <c r="O24" s="59" t="e">
        <f>(DATA!AQ27/DATA!O27)*100</f>
        <v>#DIV/0!</v>
      </c>
      <c r="P24" s="51" t="e">
        <f>(DATA!AR27/DATA!B27)*100</f>
        <v>#DIV/0!</v>
      </c>
      <c r="Q24" s="38">
        <f>(DATA!AS27/DATA!C27)*100</f>
        <v>66.666666666666657</v>
      </c>
      <c r="R24" s="38">
        <f>(DATA!AT27/DATA!D27)*100</f>
        <v>83.333333333333343</v>
      </c>
      <c r="S24" s="38">
        <f>(DATA!AU27/DATA!E27)*100</f>
        <v>72.727272727272734</v>
      </c>
      <c r="T24" s="38">
        <f>(DATA!AV27/DATA!F27)*100</f>
        <v>50</v>
      </c>
      <c r="U24" s="38">
        <f>(DATA!AW27/DATA!G27)*100</f>
        <v>55.555555555555557</v>
      </c>
      <c r="V24" s="38">
        <f>(DATA!AX27/DATA!H27)*100</f>
        <v>52.173913043478258</v>
      </c>
      <c r="W24" s="38">
        <f>(DATA!AY27/DATA!I27)*100</f>
        <v>52.173913043478258</v>
      </c>
      <c r="X24" s="38">
        <f>(DATA!AZ27/DATA!J27)*100</f>
        <v>45.833333333333329</v>
      </c>
      <c r="Y24" s="38">
        <f>(DATA!BA27/DATA!K27)*100</f>
        <v>50</v>
      </c>
      <c r="Z24" s="38" t="str">
        <f>IF(DATA!L27&gt;0,(DATA!BB27/DATA!L27)*100,"—")</f>
        <v>—</v>
      </c>
      <c r="AA24" s="38">
        <f>(DATA!BC27/DATA!M27)*100</f>
        <v>36.363636363636367</v>
      </c>
      <c r="AB24" s="38">
        <f>(DATA!BD27/DATA!N27)*100</f>
        <v>41.666666666666671</v>
      </c>
      <c r="AC24" s="38" t="e">
        <f>(DATA!BE27/DATA!O27)*100</f>
        <v>#DIV/0!</v>
      </c>
      <c r="AD24" s="166" t="e">
        <f>(DATA!BF27/DATA!AC27)*100</f>
        <v>#DIV/0!</v>
      </c>
      <c r="AE24" s="165" t="e">
        <f>(DATA!BG27/DATA!AC27)*100</f>
        <v>#DIV/0!</v>
      </c>
      <c r="AF24" s="165" t="e">
        <f>(DATA!BH27/DATA!AC27)*100</f>
        <v>#DIV/0!</v>
      </c>
      <c r="AG24" s="38" t="e">
        <f>(DATA!BI27/DATA!P27)*100</f>
        <v>#DIV/0!</v>
      </c>
      <c r="AH24" s="38">
        <f>(DATA!BJ27/DATA!Q27)*100</f>
        <v>100</v>
      </c>
      <c r="AI24" s="38">
        <f>(DATA!BK27/DATA!R27)*100</f>
        <v>100</v>
      </c>
      <c r="AJ24" s="38">
        <f>(DATA!BL27/DATA!S27)*100</f>
        <v>100</v>
      </c>
      <c r="AK24" s="38">
        <f>(DATA!BM27/DATA!T27)*100</f>
        <v>85</v>
      </c>
      <c r="AL24" s="38">
        <f>(DATA!BN27/DATA!U27)*100</f>
        <v>82.35294117647058</v>
      </c>
      <c r="AM24" s="38">
        <f>(DATA!BO27/DATA!V27)*100</f>
        <v>73.91304347826086</v>
      </c>
      <c r="AN24" s="38">
        <f>(DATA!BP27/DATA!W27)*100</f>
        <v>78.260869565217391</v>
      </c>
      <c r="AO24" s="38">
        <f>(DATA!BQ27/DATA!X27)*100</f>
        <v>79.166666666666657</v>
      </c>
      <c r="AP24" s="38">
        <f>(DATA!BR27/DATA!Y27)*100</f>
        <v>88.888888888888886</v>
      </c>
      <c r="AQ24" s="38" t="e">
        <f>(DATA!BS27/DATA!Z27)*100</f>
        <v>#DIV/0!</v>
      </c>
      <c r="AR24" s="38">
        <f>(DATA!BT27/DATA!AA27)*100</f>
        <v>90.909090909090907</v>
      </c>
      <c r="AS24" s="38">
        <f>(DATA!BU27/DATA!AB27)*100</f>
        <v>83.333333333333343</v>
      </c>
      <c r="AT24" s="38" t="e">
        <f>(DATA!BV27/DATA!AC27)*100</f>
        <v>#DIV/0!</v>
      </c>
      <c r="AU24" s="51" t="e">
        <f>(DATA!BW27/DATA!P27)*100</f>
        <v>#DIV/0!</v>
      </c>
      <c r="AV24" s="38">
        <f>(DATA!BX27/DATA!Q27)*100</f>
        <v>0</v>
      </c>
      <c r="AW24" s="38">
        <f>(DATA!BY27/DATA!R27)*100</f>
        <v>0</v>
      </c>
      <c r="AX24" s="38">
        <f>(DATA!BZ27/DATA!S27)*100</f>
        <v>0</v>
      </c>
      <c r="AY24" s="38">
        <f>(DATA!CA27/DATA!T27)*100</f>
        <v>5</v>
      </c>
      <c r="AZ24" s="38">
        <f>(DATA!CB27/DATA!U27)*100</f>
        <v>5.8823529411764701</v>
      </c>
      <c r="BA24" s="38">
        <f>(DATA!CC27/DATA!V27)*100</f>
        <v>4.3478260869565215</v>
      </c>
      <c r="BB24" s="38">
        <f>(DATA!CD27/DATA!W27)*100</f>
        <v>0</v>
      </c>
      <c r="BC24" s="38">
        <f>(DATA!CE27/DATA!X27)*100</f>
        <v>4.1666666666666661</v>
      </c>
      <c r="BD24" s="38">
        <f>(DATA!CF27/DATA!Y27)*100</f>
        <v>0</v>
      </c>
      <c r="BE24" s="38" t="str">
        <f>IF(DATA!CG27&gt;0,(DATA!CG27/DATA!Z27)*100,"—")</f>
        <v>—</v>
      </c>
      <c r="BF24" s="38">
        <f>(DATA!CH27/DATA!AA27)*100</f>
        <v>9.0909090909090917</v>
      </c>
      <c r="BG24" s="38">
        <f>(DATA!CI27/DATA!AB27)*100</f>
        <v>8.3333333333333321</v>
      </c>
      <c r="BH24" s="38" t="e">
        <f>(DATA!CJ27/DATA!AC27)*100</f>
        <v>#DIV/0!</v>
      </c>
      <c r="BI24" s="93" t="str">
        <f>IF(DATA!CK27&gt;0,((DATA!CK27/DATA!BW27)*100),"NA")</f>
        <v>NA</v>
      </c>
      <c r="BJ24" s="94" t="str">
        <f>IF(DATA!CL27&gt;0,((DATA!CL27/DATA!BX27)*100),"NA")</f>
        <v>NA</v>
      </c>
      <c r="BK24" s="94" t="str">
        <f>IF(DATA!CM27&gt;0,((DATA!CM27/DATA!BY27)*100),"NA")</f>
        <v>NA</v>
      </c>
      <c r="BL24" s="94" t="str">
        <f>IF(DATA!CN27&gt;0,((DATA!CN27/DATA!BZ27)*100),"NA")</f>
        <v>NA</v>
      </c>
      <c r="BM24" s="94" t="str">
        <f>IF(DATA!CO27&gt;0,((DATA!CO27/DATA!CA27)*100),"NA")</f>
        <v>NA</v>
      </c>
      <c r="BN24" s="94" t="str">
        <f>IF(DATA!CP27&gt;0,((DATA!CP27/DATA!CB27)*100),"NA")</f>
        <v>NA</v>
      </c>
      <c r="BO24" s="94" t="str">
        <f>IF(DATA!CQ27&gt;0,((DATA!CQ27/DATA!CC27)*100),"NA")</f>
        <v>NA</v>
      </c>
      <c r="BP24" s="94" t="str">
        <f>IF(DATA!CR27&gt;0,((DATA!CR27/DATA!CD27)*100),"NA")</f>
        <v>NA</v>
      </c>
      <c r="BQ24" s="94" t="str">
        <f>IF(DATA!CS27&gt;0,((DATA!CS27/DATA!CE27)*100),"NA")</f>
        <v>NA</v>
      </c>
      <c r="BR24" s="94" t="str">
        <f>IF(DATA!CT27&gt;0,((DATA!CT27/DATA!CF27)*100),"NA")</f>
        <v>NA</v>
      </c>
      <c r="BS24" s="94" t="str">
        <f>IF(DATA!CU27&gt;0,((DATA!CU27/DATA!CG27)*100),"NA")</f>
        <v>NA</v>
      </c>
      <c r="BT24" s="94" t="str">
        <f>IF(DATA!CV27&gt;0,((DATA!CV27/DATA!CH27)*100),"NA")</f>
        <v>NA</v>
      </c>
      <c r="BU24" s="94" t="str">
        <f>IF(DATA!CW27&gt;0,((DATA!CW27/DATA!CI27)*100),"NA")</f>
        <v>NA</v>
      </c>
      <c r="BV24" s="94" t="str">
        <f>IF(DATA!CX27&gt;0,((DATA!CX27/DATA!CJ27)*100),"NA")</f>
        <v>NA</v>
      </c>
      <c r="BW24" s="51" t="e">
        <f>(DATA!CY27/DATA!P27)*100</f>
        <v>#DIV/0!</v>
      </c>
      <c r="BX24" s="38">
        <f>(DATA!CZ27/DATA!Q27)*100</f>
        <v>0</v>
      </c>
      <c r="BY24" s="38">
        <f>(DATA!DA27/DATA!R27)*100</f>
        <v>0</v>
      </c>
      <c r="BZ24" s="38">
        <f>(DATA!DB27/DATA!S27)*100</f>
        <v>0</v>
      </c>
      <c r="CA24" s="38">
        <f>(DATA!DC27/DATA!T27)*100</f>
        <v>0</v>
      </c>
      <c r="CB24" s="38">
        <f>(DATA!DD27/DATA!U27)*100</f>
        <v>0</v>
      </c>
      <c r="CC24" s="38">
        <f>(DATA!DE27/DATA!V27)*100</f>
        <v>0</v>
      </c>
      <c r="CD24" s="38">
        <f>(DATA!DF27/DATA!W27)*100</f>
        <v>0</v>
      </c>
      <c r="CE24" s="38">
        <f>(DATA!DG27/DATA!X27)*100</f>
        <v>4.1666666666666661</v>
      </c>
      <c r="CF24" s="38">
        <f>(DATA!DH27/DATA!Y27)*100</f>
        <v>0</v>
      </c>
      <c r="CG24" s="38" t="str">
        <f>IF(DATA!Z27&gt;0,(DATA!DI27/DATA!Z27)*100,"—")</f>
        <v>—</v>
      </c>
      <c r="CH24" s="38">
        <f>(DATA!DJ27/DATA!AA27)*100</f>
        <v>0</v>
      </c>
      <c r="CI24" s="38">
        <f>(DATA!DK27/DATA!AB27)*100</f>
        <v>0</v>
      </c>
      <c r="CJ24" s="38" t="e">
        <f>(DATA!DL27/DATA!AC27)*100</f>
        <v>#DIV/0!</v>
      </c>
      <c r="CK24" s="51" t="e">
        <f>(DATA!DM27/DATA!P27)*100</f>
        <v>#DIV/0!</v>
      </c>
      <c r="CL24" s="38">
        <f>(DATA!DN27/DATA!Q27)*100</f>
        <v>0</v>
      </c>
      <c r="CM24" s="38">
        <f>(DATA!DO27/DATA!R27)*100</f>
        <v>0</v>
      </c>
      <c r="CN24" s="38">
        <f>(DATA!DP27/DATA!S27)*100</f>
        <v>0</v>
      </c>
      <c r="CO24" s="38">
        <f>(DATA!DQ27/DATA!T27)*100</f>
        <v>0</v>
      </c>
      <c r="CP24" s="38">
        <f>(DATA!DR27/DATA!U27)*100</f>
        <v>0</v>
      </c>
      <c r="CQ24" s="38">
        <f>(DATA!DS27/DATA!V27)*100</f>
        <v>0</v>
      </c>
      <c r="CR24" s="38">
        <f>(DATA!DT27/DATA!W27)*100</f>
        <v>0</v>
      </c>
      <c r="CS24" s="38">
        <f>(DATA!DU27/DATA!X27)*100</f>
        <v>0</v>
      </c>
      <c r="CT24" s="38">
        <f>(DATA!DV27/DATA!Y27)*100</f>
        <v>0</v>
      </c>
      <c r="CU24" s="38" t="e">
        <f>(DATA!DW27/DATA!Z27)*100</f>
        <v>#DIV/0!</v>
      </c>
      <c r="CV24" s="38">
        <f>(DATA!DX27/DATA!AA27)*100</f>
        <v>0</v>
      </c>
      <c r="CW24" s="38">
        <f>(DATA!DY27/DATA!AB27)*100</f>
        <v>0</v>
      </c>
      <c r="CX24" s="38" t="e">
        <f>(DATA!DZ27/DATA!AC27)*100</f>
        <v>#DIV/0!</v>
      </c>
      <c r="CY24" s="51" t="e">
        <f>(DATA!EA27/DATA!P27)*100</f>
        <v>#DIV/0!</v>
      </c>
      <c r="CZ24" s="38">
        <f>(DATA!EB27/DATA!Q27)*100</f>
        <v>0</v>
      </c>
      <c r="DA24" s="38">
        <f>(DATA!EC27/DATA!R27)*100</f>
        <v>0</v>
      </c>
      <c r="DB24" s="38">
        <f>(DATA!ED27/DATA!S27)*100</f>
        <v>0</v>
      </c>
      <c r="DC24" s="38">
        <f>(DATA!EE27/DATA!T27)*100</f>
        <v>10</v>
      </c>
      <c r="DD24" s="38">
        <f>(DATA!EF27/DATA!U27)*100</f>
        <v>11.76470588235294</v>
      </c>
      <c r="DE24" s="38">
        <f>(DATA!EG27/DATA!V27)*100</f>
        <v>21.739130434782609</v>
      </c>
      <c r="DF24" s="38">
        <f>(DATA!EH27/DATA!W27)*100</f>
        <v>21.739130434782609</v>
      </c>
      <c r="DG24" s="38">
        <f>(DATA!EI27/DATA!X27)*100</f>
        <v>12.5</v>
      </c>
      <c r="DH24" s="38">
        <f>(DATA!EJ27/DATA!Y27)*100</f>
        <v>11.111111111111111</v>
      </c>
      <c r="DI24" s="38" t="e">
        <f>(DATA!EK27/DATA!Z27)*100</f>
        <v>#DIV/0!</v>
      </c>
      <c r="DJ24" s="38">
        <f>(DATA!EL27/DATA!AA27)*100</f>
        <v>0</v>
      </c>
      <c r="DK24" s="38">
        <f>(DATA!EM27/DATA!AB27)*100</f>
        <v>8.3333333333333321</v>
      </c>
      <c r="DL24" s="80" t="e">
        <f t="shared" si="0"/>
        <v>#DIV/0!</v>
      </c>
      <c r="DM24" s="81">
        <f t="shared" si="1"/>
        <v>99.999999999999986</v>
      </c>
      <c r="DN24" s="81">
        <f t="shared" si="2"/>
        <v>100</v>
      </c>
      <c r="DO24" s="81">
        <f t="shared" si="3"/>
        <v>100</v>
      </c>
      <c r="DP24" s="81">
        <f t="shared" si="4"/>
        <v>100</v>
      </c>
      <c r="DQ24" s="81">
        <f t="shared" si="5"/>
        <v>100</v>
      </c>
      <c r="DR24" s="81">
        <f t="shared" si="6"/>
        <v>100</v>
      </c>
      <c r="DS24" s="81">
        <f t="shared" ref="DS24:DS37" si="14">+W24+I24</f>
        <v>100</v>
      </c>
      <c r="DT24" s="81">
        <f t="shared" ref="DT24:DT37" si="15">+X24+J24</f>
        <v>100</v>
      </c>
      <c r="DU24" s="81">
        <f t="shared" ref="DU24:DU37" si="16">+Y24+K24</f>
        <v>100</v>
      </c>
      <c r="DV24" s="81" t="e">
        <f t="shared" ref="DV24:DV37" si="17">+Z24+L24</f>
        <v>#VALUE!</v>
      </c>
      <c r="DW24" s="81">
        <f t="shared" ref="DW24:DW37" si="18">+AA24+M24</f>
        <v>100</v>
      </c>
      <c r="DX24" s="81">
        <f t="shared" ref="DX24:DX37" si="19">+AB24+N24</f>
        <v>100</v>
      </c>
      <c r="DY24" s="80" t="e">
        <f>+AG24+AU24+BW24+CK24+CY24</f>
        <v>#DIV/0!</v>
      </c>
      <c r="DZ24" s="81">
        <f>+AH24+AV24+BX24+CL24+CZ24</f>
        <v>100</v>
      </c>
      <c r="EA24" s="81">
        <f>+AI24+AW24+BY24+CM24+DA24</f>
        <v>100</v>
      </c>
      <c r="EB24" s="81">
        <f>+AJ24+AX24+BZ24+CN24+DB24</f>
        <v>100</v>
      </c>
      <c r="EC24" s="81">
        <f>+AK24+AY24+CA24+CO24+DC24</f>
        <v>100</v>
      </c>
      <c r="ED24" s="81">
        <f>+AL24+AZ24+CB24+CP24+DD24</f>
        <v>99.999999999999986</v>
      </c>
      <c r="EE24" s="81">
        <f>+AM24+BA24+CC24+CQ24+DE24</f>
        <v>99.999999999999986</v>
      </c>
      <c r="EF24" s="81">
        <f>+AN24+BB24+CD24+CR24+DF24</f>
        <v>100</v>
      </c>
      <c r="EG24" s="81">
        <f>+AO24+BC24+CE24+CS24+DG24</f>
        <v>100</v>
      </c>
      <c r="EH24" s="81">
        <f>+AP24+BD24+CF24+CT24+DH24</f>
        <v>100</v>
      </c>
      <c r="EI24" s="81" t="e">
        <f>+AQ24+BE24+CG24+CU24+DI24</f>
        <v>#DIV/0!</v>
      </c>
      <c r="EJ24" s="79">
        <f>+AR24+BF24+CH24+CV24+DJ24</f>
        <v>100</v>
      </c>
      <c r="EK24" s="79">
        <f>+AS24+BG24+CI24+CW24+DK24</f>
        <v>100</v>
      </c>
      <c r="EL24" s="79" t="e">
        <f>+AT24+BH24+AD24+AE24+AF24+CJ24+CX24</f>
        <v>#DIV/0!</v>
      </c>
    </row>
    <row r="25" spans="1:142">
      <c r="A25" s="58" t="str">
        <f>+DATA!A28</f>
        <v>Arizona</v>
      </c>
      <c r="B25" s="65">
        <f>(DATA!AD28/DATA!B28)*100</f>
        <v>56.257309941520475</v>
      </c>
      <c r="C25" s="65">
        <f>(DATA!AE28/DATA!C28)*100</f>
        <v>53.792735042735039</v>
      </c>
      <c r="D25" s="65">
        <f>(DATA!AF28/DATA!D28)*100</f>
        <v>53.182308522114354</v>
      </c>
      <c r="E25" s="65">
        <f>(DATA!AG28/DATA!E28)*100</f>
        <v>51.848101265822791</v>
      </c>
      <c r="F25" s="65">
        <f>(DATA!AH28/DATA!F28)*100</f>
        <v>48.117697966248379</v>
      </c>
      <c r="G25" s="65">
        <f>(DATA!AI28/DATA!G28)*100</f>
        <v>48.373983739837399</v>
      </c>
      <c r="H25" s="65">
        <f>(DATA!AJ28/DATA!H28)*100</f>
        <v>47.578125</v>
      </c>
      <c r="I25" s="65">
        <f>(DATA!AK28/DATA!I28)*100</f>
        <v>46.30522088353414</v>
      </c>
      <c r="J25" s="65">
        <f>(DATA!AL28/DATA!J28)*100</f>
        <v>46.607212097712292</v>
      </c>
      <c r="K25" s="65">
        <f>(DATA!AM28/DATA!K28)*100</f>
        <v>47.097844112769486</v>
      </c>
      <c r="L25" s="65">
        <f>(DATA!AN28/DATA!L28)*100</f>
        <v>48.292682926829265</v>
      </c>
      <c r="M25" s="59">
        <f>(DATA!AO28/DATA!M28)*100</f>
        <v>46.217169737357899</v>
      </c>
      <c r="N25" s="59">
        <f>(DATA!AP28/DATA!N28)*100</f>
        <v>46.012024048096194</v>
      </c>
      <c r="O25" s="59">
        <f>(DATA!AQ28/DATA!O28)*100</f>
        <v>45.492662473794546</v>
      </c>
      <c r="P25" s="51">
        <f>(DATA!AR28/DATA!B28)*100</f>
        <v>43.742690058479532</v>
      </c>
      <c r="Q25" s="38">
        <f>(DATA!AS28/DATA!C28)*100</f>
        <v>46.207264957264961</v>
      </c>
      <c r="R25" s="38">
        <f>(DATA!AT28/DATA!D28)*100</f>
        <v>46.817691477885653</v>
      </c>
      <c r="S25" s="38">
        <f>(DATA!AU28/DATA!E28)*100</f>
        <v>48.151898734177216</v>
      </c>
      <c r="T25" s="38">
        <f>(DATA!AV28/DATA!F28)*100</f>
        <v>51.882302033751628</v>
      </c>
      <c r="U25" s="38">
        <f>(DATA!AW28/DATA!G28)*100</f>
        <v>51.626016260162601</v>
      </c>
      <c r="V25" s="38">
        <f>(DATA!AX28/DATA!H28)*100</f>
        <v>52.421874999999993</v>
      </c>
      <c r="W25" s="38">
        <f>(DATA!AY28/DATA!I28)*100</f>
        <v>53.69477911646586</v>
      </c>
      <c r="X25" s="38">
        <f>(DATA!AZ28/DATA!J28)*100</f>
        <v>53.392787902287708</v>
      </c>
      <c r="Y25" s="38">
        <f>(DATA!BA28/DATA!K28)*100</f>
        <v>52.902155887230521</v>
      </c>
      <c r="Z25" s="38">
        <f>(DATA!BB28/DATA!L28)*100</f>
        <v>51.707317073170735</v>
      </c>
      <c r="AA25" s="38">
        <f>(DATA!BC28/DATA!M28)*100</f>
        <v>53.782830262642101</v>
      </c>
      <c r="AB25" s="38">
        <f>(DATA!BD28/DATA!N28)*100</f>
        <v>53.987975951903813</v>
      </c>
      <c r="AC25" s="38">
        <f>(DATA!BE28/DATA!O28)*100</f>
        <v>54.507337526205447</v>
      </c>
      <c r="AD25" s="165">
        <f>(DATA!BF28/DATA!AC28)*100</f>
        <v>1.0902747492368077</v>
      </c>
      <c r="AE25" s="165">
        <f>(DATA!BG28/DATA!AC28)*100</f>
        <v>4.0122110771914521</v>
      </c>
      <c r="AF25" s="165">
        <f>(DATA!BH28/DATA!AC28)*100</f>
        <v>0.21805494984736151</v>
      </c>
      <c r="AG25" s="38">
        <f>(DATA!BI28/DATA!P28)*100</f>
        <v>85.087719298245617</v>
      </c>
      <c r="AH25" s="38">
        <f>(DATA!BJ28/DATA!Q28)*100</f>
        <v>83.796791443850267</v>
      </c>
      <c r="AI25" s="38">
        <f>(DATA!BK28/DATA!R28)*100</f>
        <v>84.173441734417338</v>
      </c>
      <c r="AJ25" s="38">
        <f>(DATA!BL28/DATA!S28)*100</f>
        <v>82.702149437052199</v>
      </c>
      <c r="AK25" s="38">
        <f>(DATA!BM28/DATA!T28)*100</f>
        <v>81.630863656291098</v>
      </c>
      <c r="AL25" s="38">
        <f>(DATA!BN28/DATA!U28)*100</f>
        <v>81.45859085290482</v>
      </c>
      <c r="AM25" s="38">
        <f>(DATA!BO28/DATA!V28)*100</f>
        <v>80.916334661354583</v>
      </c>
      <c r="AN25" s="38">
        <f>(DATA!BP28/DATA!W28)*100</f>
        <v>80.911330049261082</v>
      </c>
      <c r="AO25" s="38">
        <f>(DATA!BQ28/DATA!X28)*100</f>
        <v>79.431772709083631</v>
      </c>
      <c r="AP25" s="38">
        <f>(DATA!BR28/DATA!Y28)*100</f>
        <v>74.155405405405403</v>
      </c>
      <c r="AQ25" s="38">
        <f>(DATA!BS28/DATA!Z28)*100</f>
        <v>72.773109243697476</v>
      </c>
      <c r="AR25" s="38">
        <f>(DATA!BT28/DATA!AA28)*100</f>
        <v>78.102481985588469</v>
      </c>
      <c r="AS25" s="38">
        <f>(DATA!BU28/DATA!AB28)*100</f>
        <v>78.077082469954419</v>
      </c>
      <c r="AT25" s="38">
        <f>(DATA!BV28/DATA!AC28)*100</f>
        <v>78.805058874836448</v>
      </c>
      <c r="AU25" s="51">
        <f>(DATA!BW28/DATA!P28)*100</f>
        <v>3.9766081871345031</v>
      </c>
      <c r="AV25" s="65">
        <f>(DATA!BX28/DATA!Q28)*100</f>
        <v>3.5294117647058822</v>
      </c>
      <c r="AW25" s="65">
        <f>(DATA!BY28/DATA!R28)*100</f>
        <v>3.9566395663956637</v>
      </c>
      <c r="AX25" s="65">
        <f>(DATA!BZ28/DATA!S28)*100</f>
        <v>3.940634595701126</v>
      </c>
      <c r="AY25" s="65">
        <f>(DATA!CA28/DATA!T28)*100</f>
        <v>3.9017974572555896</v>
      </c>
      <c r="AZ25" s="65">
        <f>(DATA!CB28/DATA!U28)*100</f>
        <v>3.7906880922950146</v>
      </c>
      <c r="BA25" s="65">
        <f>(DATA!CC28/DATA!V28)*100</f>
        <v>3.9442231075697212</v>
      </c>
      <c r="BB25" s="65">
        <f>(DATA!CD28/DATA!W28)*100</f>
        <v>3.6945812807881775</v>
      </c>
      <c r="BC25" s="65">
        <f>(DATA!CE28/DATA!X28)*100</f>
        <v>3.6414565826330536</v>
      </c>
      <c r="BD25" s="65">
        <f>(DATA!CF28/DATA!Y28)*100</f>
        <v>5.0675675675675675</v>
      </c>
      <c r="BE25" s="65">
        <f>(DATA!CG28/DATA!Z28)*100</f>
        <v>4.0336134453781511</v>
      </c>
      <c r="BF25" s="65">
        <f>(DATA!CH28/DATA!AA28)*100</f>
        <v>3.8030424339471578</v>
      </c>
      <c r="BG25" s="65">
        <f>(DATA!CI28/DATA!AB28)*100</f>
        <v>3.6469125569830085</v>
      </c>
      <c r="BH25" s="65">
        <f>(DATA!CJ28/DATA!AC28)*100</f>
        <v>3.7505451373746181</v>
      </c>
      <c r="BI25" s="93" t="str">
        <f>IF(DATA!CK28&gt;0,((DATA!CK28/DATA!BW28)*100),"NA")</f>
        <v>NA</v>
      </c>
      <c r="BJ25" s="98" t="str">
        <f>IF(DATA!CL28&gt;0,((DATA!CL28/DATA!BX28)*100),"NA")</f>
        <v>NA</v>
      </c>
      <c r="BK25" s="98" t="str">
        <f>IF(DATA!CM28&gt;0,((DATA!CM28/DATA!BY28)*100),"NA")</f>
        <v>NA</v>
      </c>
      <c r="BL25" s="98" t="str">
        <f>IF(DATA!CN28&gt;0,((DATA!CN28/DATA!BZ28)*100),"NA")</f>
        <v>NA</v>
      </c>
      <c r="BM25" s="98" t="str">
        <f>IF(DATA!CO28&gt;0,((DATA!CO28/DATA!CA28)*100),"NA")</f>
        <v>NA</v>
      </c>
      <c r="BN25" s="98" t="str">
        <f>IF(DATA!CP28&gt;0,((DATA!CP28/DATA!CB28)*100),"NA")</f>
        <v>NA</v>
      </c>
      <c r="BO25" s="98" t="str">
        <f>IF(DATA!CQ28&gt;0,((DATA!CQ28/DATA!CC28)*100),"NA")</f>
        <v>NA</v>
      </c>
      <c r="BP25" s="98" t="str">
        <f>IF(DATA!CR28&gt;0,((DATA!CR28/DATA!CD28)*100),"NA")</f>
        <v>NA</v>
      </c>
      <c r="BQ25" s="98" t="str">
        <f>IF(DATA!CS28&gt;0,((DATA!CS28/DATA!CE28)*100),"NA")</f>
        <v>NA</v>
      </c>
      <c r="BR25" s="98" t="str">
        <f>IF(DATA!CT28&gt;0,((DATA!CT28/DATA!CF28)*100),"NA")</f>
        <v>NA</v>
      </c>
      <c r="BS25" s="98" t="str">
        <f>IF(DATA!CU28&gt;0,((DATA!CU28/DATA!CG28)*100),"NA")</f>
        <v>NA</v>
      </c>
      <c r="BT25" s="98" t="str">
        <f>IF(DATA!CV28&gt;0,((DATA!CV28/DATA!CH28)*100),"NA")</f>
        <v>NA</v>
      </c>
      <c r="BU25" s="98" t="str">
        <f>IF(DATA!CW28&gt;0,((DATA!CW28/DATA!CI28)*100),"NA")</f>
        <v>NA</v>
      </c>
      <c r="BV25" s="98" t="str">
        <f>IF(DATA!CX28&gt;0,((DATA!CX28/DATA!CJ28)*100),"NA")</f>
        <v>NA</v>
      </c>
      <c r="BW25" s="51">
        <f>(DATA!CY28/DATA!P28)*100</f>
        <v>7.7192982456140351</v>
      </c>
      <c r="BX25" s="65">
        <f>(DATA!CZ28/DATA!Q28)*100</f>
        <v>6.737967914438503</v>
      </c>
      <c r="BY25" s="65">
        <f>(DATA!DA28/DATA!R28)*100</f>
        <v>7.8590785907859075</v>
      </c>
      <c r="BZ25" s="65">
        <f>(DATA!DB28/DATA!S28)*100</f>
        <v>8.8024564994882279</v>
      </c>
      <c r="CA25" s="65">
        <f>(DATA!DC28/DATA!T28)*100</f>
        <v>9.2064883822884713</v>
      </c>
      <c r="CB25" s="65">
        <f>(DATA!DD28/DATA!U28)*100</f>
        <v>9.3531108364235678</v>
      </c>
      <c r="CC25" s="65">
        <f>(DATA!DE28/DATA!V28)*100</f>
        <v>9.7211155378486058</v>
      </c>
      <c r="CD25" s="65">
        <f>(DATA!DF28/DATA!W28)*100</f>
        <v>10.016420361247947</v>
      </c>
      <c r="CE25" s="65">
        <f>(DATA!DG28/DATA!X28)*100</f>
        <v>10.764305722288915</v>
      </c>
      <c r="CF25" s="65">
        <f>(DATA!DH28/DATA!Y28)*100</f>
        <v>9.4594594594594597</v>
      </c>
      <c r="CG25" s="65">
        <f>(DATA!DI28/DATA!Z28)*100</f>
        <v>10.084033613445378</v>
      </c>
      <c r="CH25" s="65">
        <f>(DATA!DJ28/DATA!AA28)*100</f>
        <v>9.6877502001601279</v>
      </c>
      <c r="CI25" s="65">
        <f>(DATA!DK28/DATA!AB28)*100</f>
        <v>9.9875673435557388</v>
      </c>
      <c r="CJ25" s="65">
        <f>(DATA!DL28/DATA!AC28)*100</f>
        <v>10.77191452245966</v>
      </c>
      <c r="CK25" s="51">
        <f>(DATA!DM28/DATA!P28)*100</f>
        <v>0</v>
      </c>
      <c r="CL25" s="65">
        <f>(DATA!DN28/DATA!Q28)*100</f>
        <v>0</v>
      </c>
      <c r="CM25" s="65">
        <f>(DATA!DO28/DATA!R28)*100</f>
        <v>0</v>
      </c>
      <c r="CN25" s="65">
        <f>(DATA!DP28/DATA!S28)*100</f>
        <v>0</v>
      </c>
      <c r="CO25" s="65">
        <f>(DATA!DQ28/DATA!T28)*100</f>
        <v>0</v>
      </c>
      <c r="CP25" s="65">
        <f>(DATA!DR28/DATA!U28)*100</f>
        <v>0</v>
      </c>
      <c r="CQ25" s="65">
        <f>(DATA!DS28/DATA!V28)*100</f>
        <v>0</v>
      </c>
      <c r="CR25" s="65">
        <f>(DATA!DT28/DATA!W28)*100</f>
        <v>0</v>
      </c>
      <c r="CS25" s="65">
        <f>(DATA!DU28/DATA!X28)*100</f>
        <v>0.56022408963585435</v>
      </c>
      <c r="CT25" s="65">
        <f>(DATA!DV28/DATA!Y28)*100</f>
        <v>0.5067567567567568</v>
      </c>
      <c r="CU25" s="65">
        <f>(DATA!DW28/DATA!Z28)*100</f>
        <v>1.3445378151260505</v>
      </c>
      <c r="CV25" s="65">
        <f>(DATA!DX28/DATA!AA28)*100</f>
        <v>1.6813450760608486</v>
      </c>
      <c r="CW25" s="65">
        <f>(DATA!DY28/DATA!AB28)*100</f>
        <v>1.2847078325735599</v>
      </c>
      <c r="CX25" s="65">
        <f>(DATA!DZ28/DATA!AC28)*100</f>
        <v>1.3519406890536414</v>
      </c>
      <c r="CY25" s="51">
        <f>(DATA!EA28/DATA!P28)*100</f>
        <v>3.2163742690058479</v>
      </c>
      <c r="CZ25" s="65">
        <f>(DATA!EB28/DATA!Q28)*100</f>
        <v>5.9358288770053473</v>
      </c>
      <c r="DA25" s="65">
        <f>(DATA!EC28/DATA!R28)*100</f>
        <v>4.0108401084010845</v>
      </c>
      <c r="DB25" s="65">
        <f>(DATA!ED28/DATA!S28)*100</f>
        <v>4.5547594677584442</v>
      </c>
      <c r="DC25" s="65">
        <f>(DATA!EE28/DATA!T28)*100</f>
        <v>5.2608505041648401</v>
      </c>
      <c r="DD25" s="65">
        <f>(DATA!EF28/DATA!U28)*100</f>
        <v>5.3976102183765962</v>
      </c>
      <c r="DE25" s="65">
        <f>(DATA!EG28/DATA!V28)*100</f>
        <v>5.4183266932270913</v>
      </c>
      <c r="DF25" s="65">
        <f>(DATA!EH28/DATA!W28)*100</f>
        <v>5.3776683087027912</v>
      </c>
      <c r="DG25" s="65">
        <f>(DATA!EI28/DATA!X28)*100</f>
        <v>5.6022408963585439</v>
      </c>
      <c r="DH25" s="65">
        <f>(DATA!EJ28/DATA!Y28)*100</f>
        <v>10.810810810810811</v>
      </c>
      <c r="DI25" s="65">
        <f>(DATA!EK28/DATA!Z28)*100</f>
        <v>11.76470588235294</v>
      </c>
      <c r="DJ25" s="65">
        <f>(DATA!EL28/DATA!AA28)*100</f>
        <v>6.7253803042433944</v>
      </c>
      <c r="DK25" s="65">
        <f>(DATA!EM28/DATA!AB28)*100</f>
        <v>7.0037297969332784</v>
      </c>
      <c r="DL25" s="80">
        <f t="shared" si="0"/>
        <v>100</v>
      </c>
      <c r="DM25" s="86">
        <f t="shared" si="1"/>
        <v>100</v>
      </c>
      <c r="DN25" s="86">
        <f t="shared" si="2"/>
        <v>100</v>
      </c>
      <c r="DO25" s="86">
        <f t="shared" si="3"/>
        <v>100</v>
      </c>
      <c r="DP25" s="86">
        <f t="shared" si="4"/>
        <v>100</v>
      </c>
      <c r="DQ25" s="86">
        <f t="shared" si="5"/>
        <v>100</v>
      </c>
      <c r="DR25" s="86">
        <f t="shared" si="6"/>
        <v>100</v>
      </c>
      <c r="DS25" s="86">
        <f t="shared" si="14"/>
        <v>100</v>
      </c>
      <c r="DT25" s="86">
        <f t="shared" si="15"/>
        <v>100</v>
      </c>
      <c r="DU25" s="86">
        <f t="shared" si="16"/>
        <v>100</v>
      </c>
      <c r="DV25" s="86">
        <f t="shared" si="17"/>
        <v>100</v>
      </c>
      <c r="DW25" s="86">
        <f t="shared" si="18"/>
        <v>100</v>
      </c>
      <c r="DX25" s="86">
        <f t="shared" si="19"/>
        <v>100</v>
      </c>
      <c r="DY25" s="80">
        <f>+AG25+AU25+BW25+CK25+CY25</f>
        <v>100.00000000000001</v>
      </c>
      <c r="DZ25" s="86">
        <f>+AH25+AV25+BX25+CL25+CZ25</f>
        <v>100</v>
      </c>
      <c r="EA25" s="86">
        <f>+AI25+AW25+BY25+CM25+DA25</f>
        <v>100</v>
      </c>
      <c r="EB25" s="86">
        <f>+AJ25+AX25+BZ25+CN25+DB25</f>
        <v>100</v>
      </c>
      <c r="EC25" s="86">
        <f>+AK25+AY25+CA25+CO25+DC25</f>
        <v>99.999999999999986</v>
      </c>
      <c r="ED25" s="86">
        <f>+AL25+AZ25+CB25+CP25+DD25</f>
        <v>100</v>
      </c>
      <c r="EE25" s="86">
        <f>+AM25+BA25+CC25+CQ25+DE25</f>
        <v>100</v>
      </c>
      <c r="EF25" s="86">
        <f>+AN25+BB25+CD25+CR25+DF25</f>
        <v>100</v>
      </c>
      <c r="EG25" s="86">
        <f>+AO25+BC25+CE25+CS25+DG25</f>
        <v>99.999999999999986</v>
      </c>
      <c r="EH25" s="86">
        <f>+AP25+BD25+CF25+CT25+DH25</f>
        <v>99.999999999999986</v>
      </c>
      <c r="EI25" s="86">
        <f>+AQ25+BE25+CG25+CU25+DI25</f>
        <v>99.999999999999986</v>
      </c>
      <c r="EJ25" s="79">
        <f>+AR25+BF25+CH25+CV25+DJ25</f>
        <v>100</v>
      </c>
      <c r="EK25" s="79">
        <f>+AS25+BG25+CI25+CW25+DK25</f>
        <v>100</v>
      </c>
      <c r="EL25" s="79">
        <f t="shared" si="7"/>
        <v>99.999999999999972</v>
      </c>
    </row>
    <row r="26" spans="1:142">
      <c r="A26" s="58" t="str">
        <f>+DATA!A29</f>
        <v>California</v>
      </c>
      <c r="B26" s="65">
        <f>(DATA!AD29/DATA!B29)*100</f>
        <v>61.127596439169139</v>
      </c>
      <c r="C26" s="65">
        <f>(DATA!AE29/DATA!C29)*100</f>
        <v>59.562841530054641</v>
      </c>
      <c r="D26" s="65">
        <f>(DATA!AF29/DATA!D29)*100</f>
        <v>57.919839343987952</v>
      </c>
      <c r="E26" s="65">
        <f>(DATA!AG29/DATA!E29)*100</f>
        <v>54.554703927287527</v>
      </c>
      <c r="F26" s="65">
        <f>(DATA!AH29/DATA!F29)*100</f>
        <v>49.385082255230792</v>
      </c>
      <c r="G26" s="65">
        <f>(DATA!AI29/DATA!G29)*100</f>
        <v>48.28672075149445</v>
      </c>
      <c r="H26" s="65">
        <f>(DATA!AJ29/DATA!H29)*100</f>
        <v>47.389040672199599</v>
      </c>
      <c r="I26" s="65">
        <f>(DATA!AK29/DATA!I29)*100</f>
        <v>46.716905564924119</v>
      </c>
      <c r="J26" s="65">
        <f>(DATA!AL29/DATA!J29)*100</f>
        <v>46.067842605156038</v>
      </c>
      <c r="K26" s="65">
        <f>(DATA!AM29/DATA!K29)*100</f>
        <v>46.260532398777123</v>
      </c>
      <c r="L26" s="65">
        <f>(DATA!AN29/DATA!L29)*100</f>
        <v>45.744981622844215</v>
      </c>
      <c r="M26" s="59">
        <f>(DATA!AO29/DATA!M29)*100</f>
        <v>45.352555967307985</v>
      </c>
      <c r="N26" s="59">
        <f>(DATA!AP29/DATA!N29)*100</f>
        <v>45.006528993567734</v>
      </c>
      <c r="O26" s="59">
        <f>(DATA!AQ29/DATA!O29)*100</f>
        <v>44.637750238322212</v>
      </c>
      <c r="P26" s="51">
        <f>(DATA!AR29/DATA!B29)*100</f>
        <v>38.872403560830861</v>
      </c>
      <c r="Q26" s="38">
        <f>(DATA!AS29/DATA!C29)*100</f>
        <v>40.437158469945359</v>
      </c>
      <c r="R26" s="38">
        <f>(DATA!AT29/DATA!D29)*100</f>
        <v>42.080160656012048</v>
      </c>
      <c r="S26" s="38">
        <f>(DATA!AU29/DATA!E29)*100</f>
        <v>45.445296072712473</v>
      </c>
      <c r="T26" s="38">
        <f>(DATA!AV29/DATA!F29)*100</f>
        <v>50.614917744769208</v>
      </c>
      <c r="U26" s="38">
        <f>(DATA!AW29/DATA!G29)*100</f>
        <v>51.71327924850555</v>
      </c>
      <c r="V26" s="38">
        <f>(DATA!AX29/DATA!H29)*100</f>
        <v>52.610959327800401</v>
      </c>
      <c r="W26" s="38">
        <f>(DATA!AY29/DATA!I29)*100</f>
        <v>53.283094435075881</v>
      </c>
      <c r="X26" s="38">
        <f>(DATA!AZ29/DATA!J29)*100</f>
        <v>53.932157394843962</v>
      </c>
      <c r="Y26" s="38">
        <f>(DATA!BA29/DATA!K29)*100</f>
        <v>53.739467601222877</v>
      </c>
      <c r="Z26" s="38">
        <f>(DATA!BB29/DATA!L29)*100</f>
        <v>54.255018377155785</v>
      </c>
      <c r="AA26" s="38">
        <f>(DATA!BC29/DATA!M29)*100</f>
        <v>54.647444032692015</v>
      </c>
      <c r="AB26" s="38">
        <f>(DATA!BD29/DATA!N29)*100</f>
        <v>54.993471006432273</v>
      </c>
      <c r="AC26" s="38">
        <f>(DATA!BE29/DATA!O29)*100</f>
        <v>55.362249761677788</v>
      </c>
      <c r="AD26" s="166">
        <f>(DATA!BF29/DATA!AC29)*100</f>
        <v>0.6827462991322103</v>
      </c>
      <c r="AE26" s="165">
        <f>(DATA!BG29/DATA!AC29)*100</f>
        <v>11.019652884124554</v>
      </c>
      <c r="AF26" s="165">
        <f>(DATA!BH29/DATA!AC29)*100</f>
        <v>0.56151097498723834</v>
      </c>
      <c r="AG26" s="38">
        <f>(DATA!BI29/DATA!P29)*100</f>
        <v>82.016242386381393</v>
      </c>
      <c r="AH26" s="38">
        <f>(DATA!BJ29/DATA!Q29)*100</f>
        <v>80.131147540983605</v>
      </c>
      <c r="AI26" s="38">
        <f>(DATA!BK29/DATA!R29)*100</f>
        <v>79.590970807875081</v>
      </c>
      <c r="AJ26" s="38">
        <f>(DATA!BL29/DATA!S29)*100</f>
        <v>76.535736396780635</v>
      </c>
      <c r="AK26" s="38">
        <f>(DATA!BM29/DATA!T29)*100</f>
        <v>73.216748496717599</v>
      </c>
      <c r="AL26" s="38">
        <f>(DATA!BN29/DATA!U29)*100</f>
        <v>72.442693012155189</v>
      </c>
      <c r="AM26" s="38">
        <f>(DATA!BO29/DATA!V29)*100</f>
        <v>71.175070331097174</v>
      </c>
      <c r="AN26" s="38">
        <f>(DATA!BP29/DATA!W29)*100</f>
        <v>69.602384567797088</v>
      </c>
      <c r="AO26" s="38">
        <f>(DATA!BQ29/DATA!X29)*100</f>
        <v>68.517225325884539</v>
      </c>
      <c r="AP26" s="38">
        <f>(DATA!BR29/DATA!Y29)*100</f>
        <v>67.986407460091669</v>
      </c>
      <c r="AQ26" s="38">
        <f>(DATA!BS29/DATA!Z29)*100</f>
        <v>65.72054049973579</v>
      </c>
      <c r="AR26" s="38">
        <f>(DATA!BT29/DATA!AA29)*100</f>
        <v>63.782138392129148</v>
      </c>
      <c r="AS26" s="38">
        <f>(DATA!BU29/DATA!AB29)*100</f>
        <v>62.261113419194011</v>
      </c>
      <c r="AT26" s="38">
        <f>(DATA!BV29/DATA!AC29)*100</f>
        <v>60.61766207248597</v>
      </c>
      <c r="AU26" s="51">
        <f>(DATA!BW29/DATA!P29)*100</f>
        <v>5.2319225363111048</v>
      </c>
      <c r="AV26" s="65">
        <f>(DATA!BX29/DATA!Q29)*100</f>
        <v>5.6612021857923498</v>
      </c>
      <c r="AW26" s="65">
        <f>(DATA!BY29/DATA!R29)*100</f>
        <v>5.5159538357094364</v>
      </c>
      <c r="AX26" s="65">
        <f>(DATA!BZ29/DATA!S29)*100</f>
        <v>6.0053656187659081</v>
      </c>
      <c r="AY26" s="65">
        <f>(DATA!CA29/DATA!T29)*100</f>
        <v>6.6309924422132722</v>
      </c>
      <c r="AZ26" s="65">
        <f>(DATA!CB29/DATA!U29)*100</f>
        <v>6.3773103180329693</v>
      </c>
      <c r="BA26" s="65">
        <f>(DATA!CC29/DATA!V29)*100</f>
        <v>6.2486474789006703</v>
      </c>
      <c r="BB26" s="65">
        <f>(DATA!CD29/DATA!W29)*100</f>
        <v>6.6587930937517577</v>
      </c>
      <c r="BC26" s="65">
        <f>(DATA!CE29/DATA!X29)*100</f>
        <v>6.4885940409683425</v>
      </c>
      <c r="BD26" s="65">
        <f>(DATA!CF29/DATA!Y29)*100</f>
        <v>6.2509878299351982</v>
      </c>
      <c r="BE26" s="65">
        <f>(DATA!CG29/DATA!Z29)*100</f>
        <v>6.3184117158601953</v>
      </c>
      <c r="BF26" s="65">
        <f>(DATA!CH29/DATA!AA29)*100</f>
        <v>6.1042561287166386</v>
      </c>
      <c r="BG26" s="65">
        <f>(DATA!CI29/DATA!AB29)*100</f>
        <v>6.4135853759867052</v>
      </c>
      <c r="BH26" s="65">
        <f>(DATA!CJ29/DATA!AC29)*100</f>
        <v>6.3616641143440527</v>
      </c>
      <c r="BI26" s="93">
        <f>IF(DATA!CK29&gt;0,((DATA!CK29/DATA!BW29)*100),"NA")</f>
        <v>11.343283582089553</v>
      </c>
      <c r="BJ26" s="98">
        <f>IF(DATA!CL29&gt;0,((DATA!CL29/DATA!BX29)*100),"NA")</f>
        <v>8.7516087516087513</v>
      </c>
      <c r="BK26" s="98">
        <f>IF(DATA!CM29&gt;0,((DATA!CM29/DATA!BY29)*100),"NA")</f>
        <v>10</v>
      </c>
      <c r="BL26" s="98">
        <f>IF(DATA!CN29&gt;0,((DATA!CN29/DATA!BZ29)*100),"NA")</f>
        <v>7.6746849942726234</v>
      </c>
      <c r="BM26" s="98">
        <f>IF(DATA!CO29&gt;0,((DATA!CO29/DATA!CA29)*100),"NA")</f>
        <v>8.2362728785357735</v>
      </c>
      <c r="BN26" s="98">
        <f>IF(DATA!CP29&gt;0,((DATA!CP29/DATA!CB29)*100),"NA")</f>
        <v>8.093994778067886</v>
      </c>
      <c r="BO26" s="98">
        <f>IF(DATA!CQ29&gt;0,((DATA!CQ29/DATA!CC29)*100),"NA")</f>
        <v>6.4069264069264067</v>
      </c>
      <c r="BP26" s="98">
        <f>IF(DATA!CR29&gt;0,((DATA!CR29/DATA!CD29)*100),"NA")</f>
        <v>7.2635135135135132</v>
      </c>
      <c r="BQ26" s="98">
        <f>IF(DATA!CS29&gt;0,((DATA!CS29/DATA!CE29)*100),"NA")</f>
        <v>3.4080717488789234</v>
      </c>
      <c r="BR26" s="98">
        <f>IF(DATA!CT29&gt;0,((DATA!CT29/DATA!CF29)*100),"NA")</f>
        <v>4.6776232616940581</v>
      </c>
      <c r="BS26" s="98" t="str">
        <f>IF(DATA!CU29&gt;0,((DATA!CU29/DATA!CG29)*100),"NA")</f>
        <v>NA</v>
      </c>
      <c r="BT26" s="98">
        <f>IF(DATA!CV29&gt;0,((DATA!CV29/DATA!CH29)*100),"NA")</f>
        <v>3.0276046304541406</v>
      </c>
      <c r="BU26" s="98" t="str">
        <f>IF(DATA!CW29&gt;0,((DATA!CW29/DATA!CI29)*100),"NA")</f>
        <v>NA</v>
      </c>
      <c r="BV26" s="98" t="str">
        <f>IF(DATA!CX29&gt;0,((DATA!CX29/DATA!CJ29)*100),"NA")</f>
        <v>NA</v>
      </c>
      <c r="BW26" s="51">
        <f>(DATA!CY29/DATA!P29)*100</f>
        <v>7.0904263626425115</v>
      </c>
      <c r="BX26" s="65">
        <f>(DATA!CZ29/DATA!Q29)*100</f>
        <v>7.7814207650273222</v>
      </c>
      <c r="BY26" s="65">
        <f>(DATA!DA29/DATA!R29)*100</f>
        <v>8.0278343516632731</v>
      </c>
      <c r="BZ26" s="65">
        <f>(DATA!DB29/DATA!S29)*100</f>
        <v>9.2316158767283483</v>
      </c>
      <c r="CA26" s="65">
        <f>(DATA!DC29/DATA!T29)*100</f>
        <v>11.209797539581839</v>
      </c>
      <c r="CB26" s="65">
        <f>(DATA!DD29/DATA!U29)*100</f>
        <v>11.705611367042238</v>
      </c>
      <c r="CC26" s="65">
        <f>(DATA!DE29/DATA!V29)*100</f>
        <v>12.545985717377192</v>
      </c>
      <c r="CD26" s="65">
        <f>(DATA!DF29/DATA!W29)*100</f>
        <v>13.171362690512344</v>
      </c>
      <c r="CE26" s="65">
        <f>(DATA!DG29/DATA!X29)*100</f>
        <v>13.84427374301676</v>
      </c>
      <c r="CF26" s="65">
        <f>(DATA!DH29/DATA!Y29)*100</f>
        <v>14.856962225383278</v>
      </c>
      <c r="CG26" s="65">
        <f>(DATA!DI29/DATA!Z29)*100</f>
        <v>16.16214992073677</v>
      </c>
      <c r="CH26" s="65">
        <f>(DATA!DJ29/DATA!AA29)*100</f>
        <v>17.33978366037941</v>
      </c>
      <c r="CI26" s="65">
        <f>(DATA!DK29/DATA!AB29)*100</f>
        <v>18.342334856668053</v>
      </c>
      <c r="CJ26" s="65">
        <f>(DATA!DL29/DATA!AC29)*100</f>
        <v>19.218989280245022</v>
      </c>
      <c r="CK26" s="51">
        <f>(DATA!DM29/DATA!P29)*100</f>
        <v>0</v>
      </c>
      <c r="CL26" s="65">
        <f>(DATA!DN29/DATA!Q29)*100</f>
        <v>0</v>
      </c>
      <c r="CM26" s="65">
        <f>(DATA!DO29/DATA!R29)*100</f>
        <v>0</v>
      </c>
      <c r="CN26" s="65">
        <f>(DATA!DP29/DATA!S29)*100</f>
        <v>0</v>
      </c>
      <c r="CO26" s="65">
        <f>(DATA!DQ29/DATA!T29)*100</f>
        <v>0</v>
      </c>
      <c r="CP26" s="65">
        <f>(DATA!DR29/DATA!U29)*100</f>
        <v>0</v>
      </c>
      <c r="CQ26" s="65">
        <f>(DATA!DS29/DATA!V29)*100</f>
        <v>0</v>
      </c>
      <c r="CR26" s="65">
        <f>(DATA!DT29/DATA!W29)*100</f>
        <v>0.48928631685507001</v>
      </c>
      <c r="CS26" s="65">
        <f>(DATA!DU29/DATA!X29)*100</f>
        <v>0.70414338919925512</v>
      </c>
      <c r="CT26" s="65">
        <f>(DATA!DV29/DATA!Y29)*100</f>
        <v>0.94831673779042203</v>
      </c>
      <c r="CU26" s="65">
        <f>(DATA!DW29/DATA!Z29)*100</f>
        <v>1.1398807277119347</v>
      </c>
      <c r="CV26" s="65">
        <f>(DATA!DX29/DATA!AA29)*100</f>
        <v>1.2665108441593738</v>
      </c>
      <c r="CW26" s="65">
        <f>(DATA!DY29/DATA!AB29)*100</f>
        <v>1.6358537598670544</v>
      </c>
      <c r="CX26" s="65">
        <f>(DATA!DZ29/DATA!AC29)*100</f>
        <v>1.5377743746809596</v>
      </c>
      <c r="CY26" s="51">
        <f>(DATA!EA29/DATA!P29)*100</f>
        <v>5.6614087146650007</v>
      </c>
      <c r="CZ26" s="65">
        <f>(DATA!EB29/DATA!Q29)*100</f>
        <v>6.4262295081967205</v>
      </c>
      <c r="DA26" s="65">
        <f>(DATA!EC29/DATA!R29)*100</f>
        <v>6.8652410047522068</v>
      </c>
      <c r="DB26" s="65">
        <f>(DATA!ED29/DATA!S29)*100</f>
        <v>8.2272821077251148</v>
      </c>
      <c r="DC26" s="65">
        <f>(DATA!EE29/DATA!T29)*100</f>
        <v>8.9424615214872833</v>
      </c>
      <c r="DD26" s="65">
        <f>(DATA!EF29/DATA!U29)*100</f>
        <v>9.4743853027696066</v>
      </c>
      <c r="DE26" s="65">
        <f>(DATA!EG29/DATA!V29)*100</f>
        <v>10.030296472624974</v>
      </c>
      <c r="DF26" s="65">
        <f>(DATA!EH29/DATA!W29)*100</f>
        <v>10.078173331083741</v>
      </c>
      <c r="DG26" s="65">
        <f>(DATA!EI29/DATA!X29)*100</f>
        <v>10.445763500931099</v>
      </c>
      <c r="DH26" s="65">
        <f>(DATA!EJ29/DATA!Y29)*100</f>
        <v>9.9573257467994303</v>
      </c>
      <c r="DI26" s="65">
        <f>(DATA!EK29/DATA!Z29)*100</f>
        <v>10.659017135955311</v>
      </c>
      <c r="DJ26" s="65">
        <f>(DATA!EL29/DATA!AA29)*100</f>
        <v>11.507310974615427</v>
      </c>
      <c r="DK26" s="65">
        <f>(DATA!EM29/DATA!AB29)*100</f>
        <v>11.347112588284171</v>
      </c>
      <c r="DL26" s="80">
        <f t="shared" si="0"/>
        <v>100</v>
      </c>
      <c r="DM26" s="86">
        <f t="shared" si="1"/>
        <v>100</v>
      </c>
      <c r="DN26" s="86">
        <f t="shared" si="2"/>
        <v>100</v>
      </c>
      <c r="DO26" s="86">
        <f t="shared" si="3"/>
        <v>100</v>
      </c>
      <c r="DP26" s="86">
        <f t="shared" si="4"/>
        <v>100</v>
      </c>
      <c r="DQ26" s="86">
        <f t="shared" si="5"/>
        <v>100</v>
      </c>
      <c r="DR26" s="86">
        <f t="shared" si="6"/>
        <v>100</v>
      </c>
      <c r="DS26" s="86">
        <f t="shared" si="14"/>
        <v>100</v>
      </c>
      <c r="DT26" s="86">
        <f t="shared" si="15"/>
        <v>100</v>
      </c>
      <c r="DU26" s="86">
        <f t="shared" si="16"/>
        <v>100</v>
      </c>
      <c r="DV26" s="86">
        <f t="shared" si="17"/>
        <v>100</v>
      </c>
      <c r="DW26" s="86">
        <f t="shared" si="18"/>
        <v>100</v>
      </c>
      <c r="DX26" s="86">
        <f t="shared" si="19"/>
        <v>100</v>
      </c>
      <c r="DY26" s="80">
        <f>+AG26+AU26+BW26+CK26+CY26</f>
        <v>100.00000000000001</v>
      </c>
      <c r="DZ26" s="86">
        <f>+AH26+AV26+BX26+CL26+CZ26</f>
        <v>100</v>
      </c>
      <c r="EA26" s="86">
        <f>+AI26+AW26+BY26+CM26+DA26</f>
        <v>100</v>
      </c>
      <c r="EB26" s="86">
        <f>+AJ26+AX26+BZ26+CN26+DB26</f>
        <v>100.00000000000001</v>
      </c>
      <c r="EC26" s="86">
        <f>+AK26+AY26+CA26+CO26+DC26</f>
        <v>100</v>
      </c>
      <c r="ED26" s="86">
        <f>+AL26+AZ26+CB26+CP26+DD26</f>
        <v>100</v>
      </c>
      <c r="EE26" s="86">
        <f>+AM26+BA26+CC26+CQ26+DE26</f>
        <v>100</v>
      </c>
      <c r="EF26" s="86">
        <f>+AN26+BB26+CD26+CR26+DF26</f>
        <v>100</v>
      </c>
      <c r="EG26" s="86">
        <f>+AO26+BC26+CE26+CS26+DG26</f>
        <v>99.999999999999986</v>
      </c>
      <c r="EH26" s="86">
        <f>+AP26+BD26+CF26+CT26+DH26</f>
        <v>99.999999999999986</v>
      </c>
      <c r="EI26" s="86">
        <f>+AQ26+BE26+CG26+CU26+DI26</f>
        <v>100</v>
      </c>
      <c r="EJ26" s="79">
        <f>+AR26+BF26+CH26+CV26+DJ26</f>
        <v>99.999999999999986</v>
      </c>
      <c r="EK26" s="79">
        <f>+AS26+BG26+CI26+CW26+DK26</f>
        <v>100.00000000000001</v>
      </c>
      <c r="EL26" s="79">
        <f t="shared" si="7"/>
        <v>100.00000000000001</v>
      </c>
    </row>
    <row r="27" spans="1:142">
      <c r="A27" s="58" t="str">
        <f>+DATA!A30</f>
        <v>Colorado</v>
      </c>
      <c r="B27" s="65">
        <f>(DATA!AD30/DATA!B30)*100</f>
        <v>55.670103092783506</v>
      </c>
      <c r="C27" s="65">
        <f>(DATA!AE30/DATA!C30)*100</f>
        <v>55.322862129144859</v>
      </c>
      <c r="D27" s="65">
        <f>(DATA!AF30/DATA!D30)*100</f>
        <v>53.153153153153156</v>
      </c>
      <c r="E27" s="65">
        <f>(DATA!AG30/DATA!E30)*100</f>
        <v>50.695088044485637</v>
      </c>
      <c r="F27" s="65">
        <f>(DATA!AH30/DATA!F30)*100</f>
        <v>43.681318681318679</v>
      </c>
      <c r="G27" s="65">
        <f>(DATA!AI30/DATA!G30)*100</f>
        <v>41.044776119402989</v>
      </c>
      <c r="H27" s="65">
        <f>(DATA!AJ30/DATA!H30)*100</f>
        <v>42.985611510791365</v>
      </c>
      <c r="I27" s="65">
        <f>(DATA!AK30/DATA!I30)*100</f>
        <v>41.952054794520549</v>
      </c>
      <c r="J27" s="65">
        <f>(DATA!AL30/DATA!J30)*100</f>
        <v>41.778127458693945</v>
      </c>
      <c r="K27" s="65">
        <f>(DATA!AM30/DATA!K30)*100</f>
        <v>42.831541218637994</v>
      </c>
      <c r="L27" s="65">
        <f>(DATA!AN30/DATA!L30)*100</f>
        <v>44.802867383512549</v>
      </c>
      <c r="M27" s="59">
        <f>(DATA!AO30/DATA!M30)*100</f>
        <v>42.259083728278043</v>
      </c>
      <c r="N27" s="59">
        <f>(DATA!AP30/DATA!N30)*100</f>
        <v>43.720565149136576</v>
      </c>
      <c r="O27" s="59">
        <f>(DATA!AQ30/DATA!O30)*100</f>
        <v>47.837150127226465</v>
      </c>
      <c r="P27" s="51">
        <f>(DATA!AR30/DATA!B30)*100</f>
        <v>44.329896907216494</v>
      </c>
      <c r="Q27" s="38">
        <f>(DATA!AS30/DATA!C30)*100</f>
        <v>44.677137870855148</v>
      </c>
      <c r="R27" s="38">
        <f>(DATA!AT30/DATA!D30)*100</f>
        <v>46.846846846846844</v>
      </c>
      <c r="S27" s="38">
        <f>(DATA!AU30/DATA!E30)*100</f>
        <v>49.304911955514363</v>
      </c>
      <c r="T27" s="38">
        <f>(DATA!AV30/DATA!F30)*100</f>
        <v>56.318681318681321</v>
      </c>
      <c r="U27" s="38">
        <f>(DATA!AW30/DATA!G30)*100</f>
        <v>58.955223880597018</v>
      </c>
      <c r="V27" s="38">
        <f>(DATA!AX30/DATA!H30)*100</f>
        <v>57.014388489208635</v>
      </c>
      <c r="W27" s="38">
        <f>(DATA!AY30/DATA!I30)*100</f>
        <v>58.047945205479458</v>
      </c>
      <c r="X27" s="38">
        <f>(DATA!AZ30/DATA!J30)*100</f>
        <v>58.221872541306062</v>
      </c>
      <c r="Y27" s="38">
        <f>(DATA!BA30/DATA!K30)*100</f>
        <v>57.168458781362006</v>
      </c>
      <c r="Z27" s="38">
        <f>(DATA!BB30/DATA!L30)*100</f>
        <v>55.197132616487451</v>
      </c>
      <c r="AA27" s="38">
        <f>(DATA!BC30/DATA!M30)*100</f>
        <v>57.740916271721957</v>
      </c>
      <c r="AB27" s="38">
        <f>(DATA!BD30/DATA!N30)*100</f>
        <v>56.279434850863417</v>
      </c>
      <c r="AC27" s="38">
        <f>(DATA!BE30/DATA!O30)*100</f>
        <v>52.162849872773542</v>
      </c>
      <c r="AD27" s="165">
        <f>(DATA!BF30/DATA!AC30)*100</f>
        <v>0.80645161290322576</v>
      </c>
      <c r="AE27" s="165">
        <f>(DATA!BG30/DATA!AC30)*100</f>
        <v>1.881720430107527</v>
      </c>
      <c r="AF27" s="165">
        <f>(DATA!BH30/DATA!AC30)*100</f>
        <v>0.26881720430107531</v>
      </c>
      <c r="AG27" s="38">
        <f>(DATA!BI30/DATA!P30)*100</f>
        <v>90.12027491408935</v>
      </c>
      <c r="AH27" s="38">
        <f>(DATA!BJ30/DATA!Q30)*100</f>
        <v>88.8986013986014</v>
      </c>
      <c r="AI27" s="38">
        <f>(DATA!BK30/DATA!R30)*100</f>
        <v>88.818755635707845</v>
      </c>
      <c r="AJ27" s="38">
        <f>(DATA!BL30/DATA!S30)*100</f>
        <v>89.610389610389603</v>
      </c>
      <c r="AK27" s="38">
        <f>(DATA!BM30/DATA!T30)*100</f>
        <v>89.715335169880632</v>
      </c>
      <c r="AL27" s="38">
        <f>(DATA!BN30/DATA!U30)*100</f>
        <v>90.188679245283026</v>
      </c>
      <c r="AM27" s="38">
        <f>(DATA!BO30/DATA!V30)*100</f>
        <v>90.744101633393825</v>
      </c>
      <c r="AN27" s="38">
        <f>(DATA!BP30/DATA!W30)*100</f>
        <v>91.06678230702515</v>
      </c>
      <c r="AO27" s="38">
        <f>(DATA!BQ30/DATA!X30)*100</f>
        <v>90.822027134876294</v>
      </c>
      <c r="AP27" s="38">
        <f>(DATA!BR30/DATA!Y30)*100</f>
        <v>90.304182509505708</v>
      </c>
      <c r="AQ27" s="38">
        <f>(DATA!BS30/DATA!Z30)*100</f>
        <v>90.891840607210625</v>
      </c>
      <c r="AR27" s="38">
        <f>(DATA!BT30/DATA!AA30)*100</f>
        <v>89.85507246376811</v>
      </c>
      <c r="AS27" s="38">
        <f>(DATA!BU30/DATA!AB30)*100</f>
        <v>88.051323175621491</v>
      </c>
      <c r="AT27" s="38">
        <f>(DATA!BV30/DATA!AC30)*100</f>
        <v>91.129032258064512</v>
      </c>
      <c r="AU27" s="51">
        <f>(DATA!BW30/DATA!P30)*100</f>
        <v>2.7491408934707904</v>
      </c>
      <c r="AV27" s="65">
        <f>(DATA!BX30/DATA!Q30)*100</f>
        <v>2.8846153846153846</v>
      </c>
      <c r="AW27" s="65">
        <f>(DATA!BY30/DATA!R30)*100</f>
        <v>2.8854824165915236</v>
      </c>
      <c r="AX27" s="65">
        <f>(DATA!BZ30/DATA!S30)*100</f>
        <v>2.6901669758812616</v>
      </c>
      <c r="AY27" s="65">
        <f>(DATA!CA30/DATA!T30)*100</f>
        <v>2.1120293847566574</v>
      </c>
      <c r="AZ27" s="65">
        <f>(DATA!CB30/DATA!U30)*100</f>
        <v>2.4528301886792456</v>
      </c>
      <c r="BA27" s="65">
        <f>(DATA!CC30/DATA!V30)*100</f>
        <v>1.9963702359346642</v>
      </c>
      <c r="BB27" s="65">
        <f>(DATA!CD30/DATA!W30)*100</f>
        <v>1.4744145706851692</v>
      </c>
      <c r="BC27" s="65">
        <f>(DATA!CE30/DATA!X30)*100</f>
        <v>1.5163607342378291</v>
      </c>
      <c r="BD27" s="65">
        <f>(DATA!CF30/DATA!Y30)*100</f>
        <v>2.6615969581749046</v>
      </c>
      <c r="BE27" s="65">
        <f>(DATA!CG30/DATA!Z30)*100</f>
        <v>2.4667931688804554</v>
      </c>
      <c r="BF27" s="65">
        <f>(DATA!CH30/DATA!AA30)*100</f>
        <v>1.932367149758454</v>
      </c>
      <c r="BG27" s="65">
        <f>(DATA!CI30/DATA!AB30)*100</f>
        <v>2.0850040096230953</v>
      </c>
      <c r="BH27" s="65">
        <f>(DATA!CJ30/DATA!AC30)*100</f>
        <v>1.881720430107527</v>
      </c>
      <c r="BI27" s="93" t="str">
        <f>IF(DATA!CK30&gt;0,((DATA!CK30/DATA!BW30)*100),"NA")</f>
        <v>NA</v>
      </c>
      <c r="BJ27" s="98" t="str">
        <f>IF(DATA!CL30&gt;0,((DATA!CL30/DATA!BX30)*100),"NA")</f>
        <v>NA</v>
      </c>
      <c r="BK27" s="98" t="str">
        <f>IF(DATA!CM30&gt;0,((DATA!CM30/DATA!BY30)*100),"NA")</f>
        <v>NA</v>
      </c>
      <c r="BL27" s="98" t="str">
        <f>IF(DATA!CN30&gt;0,((DATA!CN30/DATA!BZ30)*100),"NA")</f>
        <v>NA</v>
      </c>
      <c r="BM27" s="98" t="str">
        <f>IF(DATA!CO30&gt;0,((DATA!CO30/DATA!CA30)*100),"NA")</f>
        <v>NA</v>
      </c>
      <c r="BN27" s="98" t="str">
        <f>IF(DATA!CP30&gt;0,((DATA!CP30/DATA!CB30)*100),"NA")</f>
        <v>NA</v>
      </c>
      <c r="BO27" s="98" t="str">
        <f>IF(DATA!CQ30&gt;0,((DATA!CQ30/DATA!CC30)*100),"NA")</f>
        <v>NA</v>
      </c>
      <c r="BP27" s="98" t="str">
        <f>IF(DATA!CR30&gt;0,((DATA!CR30/DATA!CD30)*100),"NA")</f>
        <v>NA</v>
      </c>
      <c r="BQ27" s="98" t="str">
        <f>IF(DATA!CS30&gt;0,((DATA!CS30/DATA!CE30)*100),"NA")</f>
        <v>NA</v>
      </c>
      <c r="BR27" s="98" t="str">
        <f>IF(DATA!CT30&gt;0,((DATA!CT30/DATA!CF30)*100),"NA")</f>
        <v>NA</v>
      </c>
      <c r="BS27" s="98" t="str">
        <f>IF(DATA!CU30&gt;0,((DATA!CU30/DATA!CG30)*100),"NA")</f>
        <v>NA</v>
      </c>
      <c r="BT27" s="98" t="str">
        <f>IF(DATA!CV30&gt;0,((DATA!CV30/DATA!CH30)*100),"NA")</f>
        <v>NA</v>
      </c>
      <c r="BU27" s="98" t="str">
        <f>IF(DATA!CW30&gt;0,((DATA!CW30/DATA!CI30)*100),"NA")</f>
        <v>NA</v>
      </c>
      <c r="BV27" s="98" t="str">
        <f>IF(DATA!CX30&gt;0,((DATA!CX30/DATA!CJ30)*100),"NA")</f>
        <v>NA</v>
      </c>
      <c r="BW27" s="51">
        <f>(DATA!CY30/DATA!P30)*100</f>
        <v>5.4123711340206189</v>
      </c>
      <c r="BX27" s="65">
        <f>(DATA!CZ30/DATA!Q30)*100</f>
        <v>6.2937062937062942</v>
      </c>
      <c r="BY27" s="65">
        <f>(DATA!DA30/DATA!R30)*100</f>
        <v>6.1316501352569883</v>
      </c>
      <c r="BZ27" s="65">
        <f>(DATA!DB30/DATA!S30)*100</f>
        <v>6.0296846011131731</v>
      </c>
      <c r="CA27" s="65">
        <f>(DATA!DC30/DATA!T30)*100</f>
        <v>6.7952249770431585</v>
      </c>
      <c r="CB27" s="65">
        <f>(DATA!DD30/DATA!U30)*100</f>
        <v>5.9433962264150946</v>
      </c>
      <c r="CC27" s="65">
        <f>(DATA!DE30/DATA!V30)*100</f>
        <v>5.8076225045372052</v>
      </c>
      <c r="CD27" s="65">
        <f>(DATA!DF30/DATA!W30)*100</f>
        <v>5.2038161318300089</v>
      </c>
      <c r="CE27" s="65">
        <f>(DATA!DG30/DATA!X30)*100</f>
        <v>4.7086991221069434</v>
      </c>
      <c r="CF27" s="65">
        <f>(DATA!DH30/DATA!Y30)*100</f>
        <v>3.2319391634980987</v>
      </c>
      <c r="CG27" s="65">
        <f>(DATA!DI30/DATA!Z30)*100</f>
        <v>3.6053130929791273</v>
      </c>
      <c r="CH27" s="65">
        <f>(DATA!DJ30/DATA!AA30)*100</f>
        <v>5.7971014492753623</v>
      </c>
      <c r="CI27" s="65">
        <f>(DATA!DK30/DATA!AB30)*100</f>
        <v>6.0144346431435443</v>
      </c>
      <c r="CJ27" s="65">
        <f>(DATA!DL30/DATA!AC30)*100</f>
        <v>3.225806451612903</v>
      </c>
      <c r="CK27" s="51">
        <f>(DATA!DM30/DATA!P30)*100</f>
        <v>0</v>
      </c>
      <c r="CL27" s="65">
        <f>(DATA!DN30/DATA!Q30)*100</f>
        <v>0</v>
      </c>
      <c r="CM27" s="65">
        <f>(DATA!DO30/DATA!R30)*100</f>
        <v>0</v>
      </c>
      <c r="CN27" s="65">
        <f>(DATA!DP30/DATA!S30)*100</f>
        <v>0</v>
      </c>
      <c r="CO27" s="65">
        <f>(DATA!DQ30/DATA!T30)*100</f>
        <v>0</v>
      </c>
      <c r="CP27" s="65">
        <f>(DATA!DR30/DATA!U30)*100</f>
        <v>0</v>
      </c>
      <c r="CQ27" s="65">
        <f>(DATA!DS30/DATA!V30)*100</f>
        <v>0</v>
      </c>
      <c r="CR27" s="65">
        <f>(DATA!DT30/DATA!W30)*100</f>
        <v>0</v>
      </c>
      <c r="CS27" s="65">
        <f>(DATA!DU30/DATA!X30)*100</f>
        <v>0.23942537909018355</v>
      </c>
      <c r="CT27" s="65">
        <f>(DATA!DV30/DATA!Y30)*100</f>
        <v>0.57034220532319391</v>
      </c>
      <c r="CU27" s="65">
        <f>(DATA!DW30/DATA!Z30)*100</f>
        <v>0.37950664136622392</v>
      </c>
      <c r="CV27" s="65">
        <f>(DATA!DX30/DATA!AA30)*100</f>
        <v>0.40257648953301123</v>
      </c>
      <c r="CW27" s="65">
        <f>(DATA!DY30/DATA!AB30)*100</f>
        <v>0.40096230954290296</v>
      </c>
      <c r="CX27" s="65">
        <f>(DATA!DZ30/DATA!AC30)*100</f>
        <v>0.80645161290322576</v>
      </c>
      <c r="CY27" s="51">
        <f>(DATA!EA30/DATA!P30)*100</f>
        <v>1.7182130584192441</v>
      </c>
      <c r="CZ27" s="65">
        <f>(DATA!EB30/DATA!Q30)*100</f>
        <v>1.9230769230769231</v>
      </c>
      <c r="DA27" s="65">
        <f>(DATA!EC30/DATA!R30)*100</f>
        <v>2.1641118124436431</v>
      </c>
      <c r="DB27" s="65">
        <f>(DATA!ED30/DATA!S30)*100</f>
        <v>1.6697588126159555</v>
      </c>
      <c r="DC27" s="65">
        <f>(DATA!EE30/DATA!T30)*100</f>
        <v>1.3774104683195594</v>
      </c>
      <c r="DD27" s="65">
        <f>(DATA!EF30/DATA!U30)*100</f>
        <v>1.4150943396226416</v>
      </c>
      <c r="DE27" s="65">
        <f>(DATA!EG30/DATA!V30)*100</f>
        <v>1.4519056261343013</v>
      </c>
      <c r="DF27" s="65">
        <f>(DATA!EH30/DATA!W30)*100</f>
        <v>2.2549869904596704</v>
      </c>
      <c r="DG27" s="65">
        <f>(DATA!EI30/DATA!X30)*100</f>
        <v>2.7134876296887471</v>
      </c>
      <c r="DH27" s="65">
        <f>(DATA!EJ30/DATA!Y30)*100</f>
        <v>3.2319391634980987</v>
      </c>
      <c r="DI27" s="65">
        <f>(DATA!EK30/DATA!Z30)*100</f>
        <v>2.6565464895635675</v>
      </c>
      <c r="DJ27" s="65">
        <f>(DATA!EL30/DATA!AA30)*100</f>
        <v>2.0128824476650564</v>
      </c>
      <c r="DK27" s="65">
        <f>(DATA!EM30/DATA!AB30)*100</f>
        <v>3.4482758620689653</v>
      </c>
      <c r="DL27" s="80">
        <f t="shared" si="0"/>
        <v>100</v>
      </c>
      <c r="DM27" s="86">
        <f t="shared" si="1"/>
        <v>100</v>
      </c>
      <c r="DN27" s="86">
        <f t="shared" si="2"/>
        <v>100</v>
      </c>
      <c r="DO27" s="86">
        <f t="shared" si="3"/>
        <v>100</v>
      </c>
      <c r="DP27" s="86">
        <f t="shared" si="4"/>
        <v>100</v>
      </c>
      <c r="DQ27" s="86">
        <f t="shared" si="5"/>
        <v>100</v>
      </c>
      <c r="DR27" s="86">
        <f t="shared" si="6"/>
        <v>100</v>
      </c>
      <c r="DS27" s="86">
        <f t="shared" si="14"/>
        <v>100</v>
      </c>
      <c r="DT27" s="86">
        <f t="shared" si="15"/>
        <v>100</v>
      </c>
      <c r="DU27" s="86">
        <f t="shared" si="16"/>
        <v>100</v>
      </c>
      <c r="DV27" s="86">
        <f t="shared" si="17"/>
        <v>100</v>
      </c>
      <c r="DW27" s="86">
        <f t="shared" si="18"/>
        <v>100</v>
      </c>
      <c r="DX27" s="86">
        <f t="shared" si="19"/>
        <v>100</v>
      </c>
      <c r="DY27" s="80">
        <f>+AG27+AU27+BW27+CK27+CY27</f>
        <v>100</v>
      </c>
      <c r="DZ27" s="86">
        <f>+AH27+AV27+BX27+CL27+CZ27</f>
        <v>100</v>
      </c>
      <c r="EA27" s="86">
        <f>+AI27+AW27+BY27+CM27+DA27</f>
        <v>100</v>
      </c>
      <c r="EB27" s="86">
        <f>+AJ27+AX27+BZ27+CN27+DB27</f>
        <v>99.999999999999986</v>
      </c>
      <c r="EC27" s="86">
        <f>+AK27+AY27+CA27+CO27+DC27</f>
        <v>100</v>
      </c>
      <c r="ED27" s="86">
        <f>+AL27+AZ27+CB27+CP27+DD27</f>
        <v>100</v>
      </c>
      <c r="EE27" s="86">
        <f>+AM27+BA27+CC27+CQ27+DE27</f>
        <v>100</v>
      </c>
      <c r="EF27" s="86">
        <f>+AN27+BB27+CD27+CR27+DF27</f>
        <v>100</v>
      </c>
      <c r="EG27" s="86">
        <f>+AO27+BC27+CE27+CS27+DG27</f>
        <v>100</v>
      </c>
      <c r="EH27" s="86">
        <f>+AP27+BD27+CF27+CT27+DH27</f>
        <v>100.00000000000001</v>
      </c>
      <c r="EI27" s="86">
        <f>+AQ27+BE27+CG27+CU27+DI27</f>
        <v>100</v>
      </c>
      <c r="EJ27" s="79">
        <f>+AR27+BF27+CH27+CV27+DJ27</f>
        <v>99.999999999999972</v>
      </c>
      <c r="EK27" s="79">
        <f>+AS27+BG27+CI27+CW27+DK27</f>
        <v>100</v>
      </c>
      <c r="EL27" s="79">
        <f t="shared" si="7"/>
        <v>99.999999999999986</v>
      </c>
    </row>
    <row r="28" spans="1:142">
      <c r="A28" s="58" t="str">
        <f>+DATA!A31</f>
        <v>Hawaii</v>
      </c>
      <c r="B28" s="65" t="e">
        <f>(DATA!AD31/DATA!B31)*100</f>
        <v>#DIV/0!</v>
      </c>
      <c r="C28" s="65">
        <f>(DATA!AE31/DATA!C31)*100</f>
        <v>52.32</v>
      </c>
      <c r="D28" s="65">
        <f>(DATA!AF31/DATA!D31)*100</f>
        <v>50.612244897959179</v>
      </c>
      <c r="E28" s="65">
        <f>(DATA!AG31/DATA!E31)*100</f>
        <v>49.567367119901114</v>
      </c>
      <c r="F28" s="65">
        <f>(DATA!AH31/DATA!F31)*100</f>
        <v>52.595628415300546</v>
      </c>
      <c r="G28" s="65">
        <f>(DATA!AI31/DATA!G31)*100</f>
        <v>51.987281399046104</v>
      </c>
      <c r="H28" s="65">
        <f>(DATA!AJ31/DATA!H31)*100</f>
        <v>51.769331585845343</v>
      </c>
      <c r="I28" s="65">
        <f>(DATA!AK31/DATA!I31)*100</f>
        <v>51.889168765743079</v>
      </c>
      <c r="J28" s="65">
        <f>(DATA!AL31/DATA!J31)*100</f>
        <v>51.574803149606296</v>
      </c>
      <c r="K28" s="65">
        <f>(DATA!AM31/DATA!K31)*100</f>
        <v>49.239280774550487</v>
      </c>
      <c r="L28" s="65">
        <f>(DATA!AN31/DATA!L31)*100</f>
        <v>50.138121546961322</v>
      </c>
      <c r="M28" s="59">
        <f>(DATA!AO31/DATA!M31)*100</f>
        <v>49.861878453038671</v>
      </c>
      <c r="N28" s="59">
        <f>(DATA!AP31/DATA!N31)*100</f>
        <v>49.420289855072461</v>
      </c>
      <c r="O28" s="59">
        <f>(DATA!AQ31/DATA!O31)*100</f>
        <v>49.489795918367349</v>
      </c>
      <c r="P28" s="51" t="e">
        <f>(DATA!AR31/DATA!B31)*100</f>
        <v>#DIV/0!</v>
      </c>
      <c r="Q28" s="38">
        <f>(DATA!AS31/DATA!C31)*100</f>
        <v>47.68</v>
      </c>
      <c r="R28" s="38">
        <f>(DATA!AT31/DATA!D31)*100</f>
        <v>49.387755102040813</v>
      </c>
      <c r="S28" s="38">
        <f>(DATA!AU31/DATA!E31)*100</f>
        <v>50.432632880098879</v>
      </c>
      <c r="T28" s="38">
        <f>(DATA!AV31/DATA!F31)*100</f>
        <v>47.404371584699454</v>
      </c>
      <c r="U28" s="38">
        <f>(DATA!AW31/DATA!G31)*100</f>
        <v>48.012718600953896</v>
      </c>
      <c r="V28" s="38">
        <f>(DATA!AX31/DATA!H31)*100</f>
        <v>48.230668414154657</v>
      </c>
      <c r="W28" s="38">
        <f>(DATA!AY31/DATA!I31)*100</f>
        <v>48.110831234256928</v>
      </c>
      <c r="X28" s="38">
        <f>(DATA!AZ31/DATA!J31)*100</f>
        <v>48.425196850393696</v>
      </c>
      <c r="Y28" s="38">
        <f>(DATA!BA31/DATA!K31)*100</f>
        <v>50.760719225449513</v>
      </c>
      <c r="Z28" s="38">
        <f>(DATA!BB31/DATA!L31)*100</f>
        <v>49.861878453038671</v>
      </c>
      <c r="AA28" s="38">
        <f>(DATA!BC31/DATA!M31)*100</f>
        <v>50.138121546961322</v>
      </c>
      <c r="AB28" s="38">
        <f>(DATA!BD31/DATA!N31)*100</f>
        <v>50.579710144927539</v>
      </c>
      <c r="AC28" s="38">
        <f>(DATA!BE31/DATA!O31)*100</f>
        <v>50.510204081632651</v>
      </c>
      <c r="AD28" s="166">
        <f>(DATA!BF31/DATA!AC31)*100</f>
        <v>0.68143100511073251</v>
      </c>
      <c r="AE28" s="165">
        <f>(DATA!BG31/DATA!AC31)*100</f>
        <v>39.011925042589439</v>
      </c>
      <c r="AF28" s="165">
        <f>(DATA!BH31/DATA!AC31)*100</f>
        <v>9.5400340715502558</v>
      </c>
      <c r="AG28" s="38" t="e">
        <f>(DATA!BI31/DATA!P31)*100</f>
        <v>#DIV/0!</v>
      </c>
      <c r="AH28" s="38">
        <f>(DATA!BJ31/DATA!Q31)*100</f>
        <v>94.72</v>
      </c>
      <c r="AI28" s="38">
        <f>(DATA!BK31/DATA!R31)*100</f>
        <v>57.786885245901644</v>
      </c>
      <c r="AJ28" s="38">
        <f>(DATA!BL31/DATA!S31)*100</f>
        <v>49.75186104218362</v>
      </c>
      <c r="AK28" s="38">
        <f>(DATA!BM31/DATA!T31)*100</f>
        <v>48.559670781893004</v>
      </c>
      <c r="AL28" s="38">
        <f>(DATA!BN31/DATA!U31)*100</f>
        <v>44.408945686900957</v>
      </c>
      <c r="AM28" s="38">
        <f>(DATA!BO31/DATA!V31)*100</f>
        <v>48.211920529801318</v>
      </c>
      <c r="AN28" s="38">
        <f>(DATA!BP31/DATA!W31)*100</f>
        <v>47.00636942675159</v>
      </c>
      <c r="AO28" s="38">
        <f>(DATA!BQ31/DATA!X31)*100</f>
        <v>46.071904127829562</v>
      </c>
      <c r="AP28" s="38">
        <f>(DATA!BR31/DATA!Y31)*100</f>
        <v>44.957983193277315</v>
      </c>
      <c r="AQ28" s="38">
        <f>(DATA!BS31/DATA!Z31)*100</f>
        <v>43.77622377622378</v>
      </c>
      <c r="AR28" s="38">
        <f>(DATA!BT31/DATA!AA31)*100</f>
        <v>41.316526610644253</v>
      </c>
      <c r="AS28" s="38">
        <f>(DATA!BU31/DATA!AB31)*100</f>
        <v>42.815249266862168</v>
      </c>
      <c r="AT28" s="38">
        <f>(DATA!BV31/DATA!AC31)*100</f>
        <v>39.693356047700171</v>
      </c>
      <c r="AU28" s="51" t="e">
        <f>(DATA!BW31/DATA!P31)*100</f>
        <v>#DIV/0!</v>
      </c>
      <c r="AV28" s="65">
        <f>(DATA!BX31/DATA!Q31)*100</f>
        <v>0.48</v>
      </c>
      <c r="AW28" s="65">
        <f>(DATA!BY31/DATA!R31)*100</f>
        <v>0.27322404371584702</v>
      </c>
      <c r="AX28" s="65">
        <f>(DATA!BZ31/DATA!S31)*100</f>
        <v>0.12406947890818859</v>
      </c>
      <c r="AY28" s="65">
        <f>(DATA!CA31/DATA!T31)*100</f>
        <v>0.41152263374485598</v>
      </c>
      <c r="AZ28" s="65">
        <f>(DATA!CB31/DATA!U31)*100</f>
        <v>0.31948881789137379</v>
      </c>
      <c r="BA28" s="65">
        <f>(DATA!CC31/DATA!V31)*100</f>
        <v>0.39735099337748342</v>
      </c>
      <c r="BB28" s="65">
        <f>(DATA!CD31/DATA!W31)*100</f>
        <v>0.76433121019108285</v>
      </c>
      <c r="BC28" s="65">
        <f>(DATA!CE31/DATA!X31)*100</f>
        <v>0.79893475366178435</v>
      </c>
      <c r="BD28" s="65">
        <f>(DATA!CF31/DATA!Y31)*100</f>
        <v>0.84033613445378152</v>
      </c>
      <c r="BE28" s="65">
        <f>(DATA!CG31/DATA!Z31)*100</f>
        <v>0.97902097902097907</v>
      </c>
      <c r="BF28" s="65">
        <f>(DATA!CH31/DATA!AA31)*100</f>
        <v>0.84033613445378152</v>
      </c>
      <c r="BG28" s="65">
        <f>(DATA!CI31/DATA!AB31)*100</f>
        <v>0.73313782991202348</v>
      </c>
      <c r="BH28" s="65">
        <f>(DATA!CJ31/DATA!AC31)*100</f>
        <v>0.68143100511073251</v>
      </c>
      <c r="BI28" s="93" t="str">
        <f>IF(DATA!CK31&gt;0,((DATA!CK31/DATA!BW31)*100),"NA")</f>
        <v>NA</v>
      </c>
      <c r="BJ28" s="98" t="str">
        <f>IF(DATA!CL31&gt;0,((DATA!CL31/DATA!BX31)*100),"NA")</f>
        <v>NA</v>
      </c>
      <c r="BK28" s="98" t="str">
        <f>IF(DATA!CM31&gt;0,((DATA!CM31/DATA!BY31)*100),"NA")</f>
        <v>NA</v>
      </c>
      <c r="BL28" s="98" t="str">
        <f>IF(DATA!CN31&gt;0,((DATA!CN31/DATA!BZ31)*100),"NA")</f>
        <v>NA</v>
      </c>
      <c r="BM28" s="98" t="str">
        <f>IF(DATA!CO31&gt;0,((DATA!CO31/DATA!CA31)*100),"NA")</f>
        <v>NA</v>
      </c>
      <c r="BN28" s="98" t="str">
        <f>IF(DATA!CP31&gt;0,((DATA!CP31/DATA!CB31)*100),"NA")</f>
        <v>NA</v>
      </c>
      <c r="BO28" s="98" t="str">
        <f>IF(DATA!CQ31&gt;0,((DATA!CQ31/DATA!CC31)*100),"NA")</f>
        <v>NA</v>
      </c>
      <c r="BP28" s="98" t="str">
        <f>IF(DATA!CR31&gt;0,((DATA!CR31/DATA!CD31)*100),"NA")</f>
        <v>NA</v>
      </c>
      <c r="BQ28" s="98" t="str">
        <f>IF(DATA!CS31&gt;0,((DATA!CS31/DATA!CE31)*100),"NA")</f>
        <v>NA</v>
      </c>
      <c r="BR28" s="98" t="str">
        <f>IF(DATA!CT31&gt;0,((DATA!CT31/DATA!CF31)*100),"NA")</f>
        <v>NA</v>
      </c>
      <c r="BS28" s="98" t="str">
        <f>IF(DATA!CU31&gt;0,((DATA!CU31/DATA!CG31)*100),"NA")</f>
        <v>NA</v>
      </c>
      <c r="BT28" s="98" t="str">
        <f>IF(DATA!CV31&gt;0,((DATA!CV31/DATA!CH31)*100),"NA")</f>
        <v>NA</v>
      </c>
      <c r="BU28" s="98" t="str">
        <f>IF(DATA!CW31&gt;0,((DATA!CW31/DATA!CI31)*100),"NA")</f>
        <v>NA</v>
      </c>
      <c r="BV28" s="98" t="str">
        <f>IF(DATA!CX31&gt;0,((DATA!CX31/DATA!CJ31)*100),"NA")</f>
        <v>NA</v>
      </c>
      <c r="BW28" s="51" t="e">
        <f>(DATA!CY31/DATA!P31)*100</f>
        <v>#DIV/0!</v>
      </c>
      <c r="BX28" s="65">
        <f>(DATA!CZ31/DATA!Q31)*100</f>
        <v>2.08</v>
      </c>
      <c r="BY28" s="65">
        <f>(DATA!DA31/DATA!R31)*100</f>
        <v>0.95628415300546454</v>
      </c>
      <c r="BZ28" s="65">
        <f>(DATA!DB31/DATA!S31)*100</f>
        <v>0.62034739454094301</v>
      </c>
      <c r="CA28" s="65">
        <f>(DATA!DC31/DATA!T31)*100</f>
        <v>1.0973936899862824</v>
      </c>
      <c r="CB28" s="65">
        <f>(DATA!DD31/DATA!U31)*100</f>
        <v>1.7571884984025559</v>
      </c>
      <c r="CC28" s="65">
        <f>(DATA!DE31/DATA!V31)*100</f>
        <v>1.5894039735099337</v>
      </c>
      <c r="CD28" s="65">
        <f>(DATA!DF31/DATA!W31)*100</f>
        <v>2.0382165605095541</v>
      </c>
      <c r="CE28" s="65">
        <f>(DATA!DG31/DATA!X31)*100</f>
        <v>1.7310252996005324</v>
      </c>
      <c r="CF28" s="65">
        <f>(DATA!DH31/DATA!Y31)*100</f>
        <v>1.8207282913165268</v>
      </c>
      <c r="CG28" s="65">
        <f>(DATA!DI31/DATA!Z31)*100</f>
        <v>2.5174825174825175</v>
      </c>
      <c r="CH28" s="65">
        <f>(DATA!DJ31/DATA!AA31)*100</f>
        <v>2.801120448179272</v>
      </c>
      <c r="CI28" s="65">
        <f>(DATA!DK31/DATA!AB31)*100</f>
        <v>3.0791788856304985</v>
      </c>
      <c r="CJ28" s="65">
        <f>(DATA!DL31/DATA!AC31)*100</f>
        <v>2.8960817717206133</v>
      </c>
      <c r="CK28" s="51" t="e">
        <f>(DATA!DM31/DATA!P31)*100</f>
        <v>#DIV/0!</v>
      </c>
      <c r="CL28" s="65">
        <f>(DATA!DN31/DATA!Q31)*100</f>
        <v>0</v>
      </c>
      <c r="CM28" s="65">
        <f>(DATA!DO31/DATA!R31)*100</f>
        <v>0</v>
      </c>
      <c r="CN28" s="65">
        <f>(DATA!DP31/DATA!S31)*100</f>
        <v>0</v>
      </c>
      <c r="CO28" s="65">
        <f>(DATA!DQ31/DATA!T31)*100</f>
        <v>0</v>
      </c>
      <c r="CP28" s="65">
        <f>(DATA!DR31/DATA!U31)*100</f>
        <v>0</v>
      </c>
      <c r="CQ28" s="65">
        <f>(DATA!DS31/DATA!V31)*100</f>
        <v>0</v>
      </c>
      <c r="CR28" s="65">
        <f>(DATA!DT31/DATA!W31)*100</f>
        <v>0</v>
      </c>
      <c r="CS28" s="65">
        <f>(DATA!DU31/DATA!X31)*100</f>
        <v>0.79893475366178435</v>
      </c>
      <c r="CT28" s="65">
        <f>(DATA!DV31/DATA!Y31)*100</f>
        <v>2.1008403361344539</v>
      </c>
      <c r="CU28" s="65">
        <f>(DATA!DW31/DATA!Z31)*100</f>
        <v>2.6573426573426575</v>
      </c>
      <c r="CV28" s="65">
        <f>(DATA!DX31/DATA!AA31)*100</f>
        <v>5.322128851540616</v>
      </c>
      <c r="CW28" s="65">
        <f>(DATA!DY31/DATA!AB31)*100</f>
        <v>7.3313782991202352</v>
      </c>
      <c r="CX28" s="65">
        <f>(DATA!DZ31/DATA!AC31)*100</f>
        <v>7.4957410562180584</v>
      </c>
      <c r="CY28" s="51" t="e">
        <f>(DATA!EA31/DATA!P31)*100</f>
        <v>#DIV/0!</v>
      </c>
      <c r="CZ28" s="65">
        <f>(DATA!EB31/DATA!Q31)*100</f>
        <v>2.7199999999999998</v>
      </c>
      <c r="DA28" s="65">
        <f>(DATA!EC31/DATA!R31)*100</f>
        <v>40.983606557377051</v>
      </c>
      <c r="DB28" s="65">
        <f>(DATA!ED31/DATA!S31)*100</f>
        <v>49.503722084367247</v>
      </c>
      <c r="DC28" s="65">
        <f>(DATA!EE31/DATA!T31)*100</f>
        <v>49.93141289437586</v>
      </c>
      <c r="DD28" s="65">
        <f>(DATA!EF31/DATA!U31)*100</f>
        <v>53.514376996805112</v>
      </c>
      <c r="DE28" s="65">
        <f>(DATA!EG31/DATA!V31)*100</f>
        <v>49.801324503311257</v>
      </c>
      <c r="DF28" s="65">
        <f>(DATA!EH31/DATA!W31)*100</f>
        <v>50.191082802547768</v>
      </c>
      <c r="DG28" s="65">
        <f>(DATA!EI31/DATA!X31)*100</f>
        <v>50.599201065246334</v>
      </c>
      <c r="DH28" s="65">
        <f>(DATA!EJ31/DATA!Y31)*100</f>
        <v>50.280112044817926</v>
      </c>
      <c r="DI28" s="65">
        <f>(DATA!EK31/DATA!Z31)*100</f>
        <v>50.069930069930066</v>
      </c>
      <c r="DJ28" s="65">
        <f>(DATA!EL31/DATA!AA31)*100</f>
        <v>49.719887955182074</v>
      </c>
      <c r="DK28" s="65">
        <f>(DATA!EM31/DATA!AB31)*100</f>
        <v>46.041055718475072</v>
      </c>
      <c r="DL28" s="80" t="e">
        <f t="shared" si="0"/>
        <v>#DIV/0!</v>
      </c>
      <c r="DM28" s="86">
        <f t="shared" si="1"/>
        <v>100</v>
      </c>
      <c r="DN28" s="86">
        <f t="shared" si="2"/>
        <v>100</v>
      </c>
      <c r="DO28" s="86">
        <f t="shared" si="3"/>
        <v>100</v>
      </c>
      <c r="DP28" s="86">
        <f t="shared" si="4"/>
        <v>100</v>
      </c>
      <c r="DQ28" s="86">
        <f t="shared" si="5"/>
        <v>100</v>
      </c>
      <c r="DR28" s="86">
        <f t="shared" si="6"/>
        <v>100</v>
      </c>
      <c r="DS28" s="86">
        <f t="shared" si="14"/>
        <v>100</v>
      </c>
      <c r="DT28" s="86">
        <f t="shared" si="15"/>
        <v>100</v>
      </c>
      <c r="DU28" s="86">
        <f t="shared" si="16"/>
        <v>100</v>
      </c>
      <c r="DV28" s="86">
        <f t="shared" si="17"/>
        <v>100</v>
      </c>
      <c r="DW28" s="86">
        <f t="shared" si="18"/>
        <v>100</v>
      </c>
      <c r="DX28" s="86">
        <f t="shared" si="19"/>
        <v>100</v>
      </c>
      <c r="DY28" s="80" t="e">
        <f>+AG28+AU28+BW28+CK28+CY28</f>
        <v>#DIV/0!</v>
      </c>
      <c r="DZ28" s="86">
        <f>+AH28+AV28+BX28+CL28+CZ28</f>
        <v>100</v>
      </c>
      <c r="EA28" s="86">
        <f>+AI28+AW28+BY28+CM28+DA28</f>
        <v>100</v>
      </c>
      <c r="EB28" s="86">
        <f>+AJ28+AX28+BZ28+CN28+DB28</f>
        <v>100</v>
      </c>
      <c r="EC28" s="86">
        <f>+AK28+AY28+CA28+CO28+DC28</f>
        <v>100</v>
      </c>
      <c r="ED28" s="86">
        <f>+AL28+AZ28+CB28+CP28+DD28</f>
        <v>100</v>
      </c>
      <c r="EE28" s="86">
        <f>+AM28+BA28+CC28+CQ28+DE28</f>
        <v>100</v>
      </c>
      <c r="EF28" s="86">
        <f>+AN28+BB28+CD28+CR28+DF28</f>
        <v>100</v>
      </c>
      <c r="EG28" s="86">
        <f>+AO28+BC28+CE28+CS28+DG28</f>
        <v>100</v>
      </c>
      <c r="EH28" s="86">
        <f>+AP28+BD28+CF28+CT28+DH28</f>
        <v>100</v>
      </c>
      <c r="EI28" s="86">
        <f>+AQ28+BE28+CG28+CU28+DI28</f>
        <v>100</v>
      </c>
      <c r="EJ28" s="79">
        <f>+AR28+BF28+CH28+CV28+DJ28</f>
        <v>100</v>
      </c>
      <c r="EK28" s="79">
        <f>+AS28+BG28+CI28+CW28+DK28</f>
        <v>100</v>
      </c>
      <c r="EL28" s="79">
        <f t="shared" si="7"/>
        <v>100</v>
      </c>
    </row>
    <row r="29" spans="1:142">
      <c r="A29" s="58" t="str">
        <f>+DATA!A32</f>
        <v>Idaho</v>
      </c>
      <c r="B29" s="65">
        <f>(DATA!AD32/DATA!B32)*100</f>
        <v>60.36866359447005</v>
      </c>
      <c r="C29" s="65">
        <f>(DATA!AE32/DATA!C32)*100</f>
        <v>60.909090909090914</v>
      </c>
      <c r="D29" s="65">
        <f>(DATA!AF32/DATA!D32)*100</f>
        <v>60.975609756097562</v>
      </c>
      <c r="E29" s="65">
        <f>(DATA!AG32/DATA!E32)*100</f>
        <v>57.894736842105267</v>
      </c>
      <c r="F29" s="65">
        <f>(DATA!AH32/DATA!F32)*100</f>
        <v>49.253731343283583</v>
      </c>
      <c r="G29" s="65">
        <f>(DATA!AI32/DATA!G32)*100</f>
        <v>50.140845070422536</v>
      </c>
      <c r="H29" s="65">
        <f>(DATA!AJ32/DATA!H32)*100</f>
        <v>46.875</v>
      </c>
      <c r="I29" s="65">
        <f>(DATA!AK32/DATA!I32)*100</f>
        <v>47.814207650273218</v>
      </c>
      <c r="J29" s="65">
        <f>(DATA!AL32/DATA!J32)*100</f>
        <v>49.471458773784356</v>
      </c>
      <c r="K29" s="65">
        <f>(DATA!AM32/DATA!K32)*100</f>
        <v>50.524109014675055</v>
      </c>
      <c r="L29" s="65">
        <f>(DATA!AN32/DATA!L32)*100</f>
        <v>50.989010989010985</v>
      </c>
      <c r="M29" s="59">
        <f>(DATA!AO32/DATA!M32)*100</f>
        <v>51.282051282051277</v>
      </c>
      <c r="N29" s="59">
        <f>(DATA!AP32/DATA!N32)*100</f>
        <v>51.750972762645922</v>
      </c>
      <c r="O29" s="59">
        <f>(DATA!AQ32/DATA!O32)*100</f>
        <v>53.116531165311656</v>
      </c>
      <c r="P29" s="51">
        <f>(DATA!AR32/DATA!B32)*100</f>
        <v>39.631336405529957</v>
      </c>
      <c r="Q29" s="38">
        <f>(DATA!AS32/DATA!C32)*100</f>
        <v>39.090909090909093</v>
      </c>
      <c r="R29" s="38">
        <f>(DATA!AT32/DATA!D32)*100</f>
        <v>39.024390243902438</v>
      </c>
      <c r="S29" s="38">
        <f>(DATA!AU32/DATA!E32)*100</f>
        <v>42.105263157894733</v>
      </c>
      <c r="T29" s="38">
        <f>(DATA!AV32/DATA!F32)*100</f>
        <v>50.746268656716417</v>
      </c>
      <c r="U29" s="38">
        <f>(DATA!AW32/DATA!G32)*100</f>
        <v>49.859154929577464</v>
      </c>
      <c r="V29" s="38">
        <f>(DATA!AX32/DATA!H32)*100</f>
        <v>53.125</v>
      </c>
      <c r="W29" s="38">
        <f>(DATA!AY32/DATA!I32)*100</f>
        <v>52.185792349726782</v>
      </c>
      <c r="X29" s="38">
        <f>(DATA!AZ32/DATA!J32)*100</f>
        <v>50.528541226215637</v>
      </c>
      <c r="Y29" s="38">
        <f>(DATA!BA32/DATA!K32)*100</f>
        <v>49.475890985324952</v>
      </c>
      <c r="Z29" s="38">
        <f>(DATA!BB32/DATA!L32)*100</f>
        <v>49.010989010989007</v>
      </c>
      <c r="AA29" s="38">
        <f>(DATA!BC32/DATA!M32)*100</f>
        <v>48.717948717948715</v>
      </c>
      <c r="AB29" s="38">
        <f>(DATA!BD32/DATA!N32)*100</f>
        <v>48.249027237354085</v>
      </c>
      <c r="AC29" s="38">
        <f>(DATA!BE32/DATA!O32)*100</f>
        <v>46.883468834688344</v>
      </c>
      <c r="AD29" s="165">
        <f>(DATA!BF32/DATA!AC32)*100</f>
        <v>0.27932960893854747</v>
      </c>
      <c r="AE29" s="165">
        <f>(DATA!BG32/DATA!AC32)*100</f>
        <v>1.6759776536312849</v>
      </c>
      <c r="AF29" s="165">
        <f>(DATA!BH32/DATA!AC32)*100</f>
        <v>0.27932960893854747</v>
      </c>
      <c r="AG29" s="38">
        <f>(DATA!BI32/DATA!P32)*100</f>
        <v>95.391705069124427</v>
      </c>
      <c r="AH29" s="38">
        <f>(DATA!BJ32/DATA!Q32)*100</f>
        <v>95.909090909090907</v>
      </c>
      <c r="AI29" s="38">
        <f>(DATA!BK32/DATA!R32)*100</f>
        <v>97.154471544715449</v>
      </c>
      <c r="AJ29" s="38">
        <f>(DATA!BL32/DATA!S32)*100</f>
        <v>97.183098591549296</v>
      </c>
      <c r="AK29" s="38">
        <f>(DATA!BM32/DATA!T32)*100</f>
        <v>97.859327217125383</v>
      </c>
      <c r="AL29" s="38">
        <f>(DATA!BN32/DATA!U32)*100</f>
        <v>97.109826589595372</v>
      </c>
      <c r="AM29" s="38">
        <f>(DATA!BO32/DATA!V32)*100</f>
        <v>96.187683284457478</v>
      </c>
      <c r="AN29" s="38">
        <f>(DATA!BP32/DATA!W32)*100</f>
        <v>97.067448680351902</v>
      </c>
      <c r="AO29" s="38">
        <f>(DATA!BQ32/DATA!X32)*100</f>
        <v>96.412556053811656</v>
      </c>
      <c r="AP29" s="38">
        <f>(DATA!BR32/DATA!Y32)*100</f>
        <v>95.100222717149222</v>
      </c>
      <c r="AQ29" s="38">
        <f>(DATA!BS32/DATA!Z32)*100</f>
        <v>95.555555555555557</v>
      </c>
      <c r="AR29" s="38">
        <f>(DATA!BT32/DATA!AA32)*100</f>
        <v>93.292682926829272</v>
      </c>
      <c r="AS29" s="38">
        <f>(DATA!BU32/DATA!AB32)*100</f>
        <v>93.849206349206355</v>
      </c>
      <c r="AT29" s="38">
        <f>(DATA!BV32/DATA!AC32)*100</f>
        <v>95.530726256983243</v>
      </c>
      <c r="AU29" s="51">
        <f>(DATA!BW32/DATA!P32)*100</f>
        <v>0</v>
      </c>
      <c r="AV29" s="65">
        <f>(DATA!BX32/DATA!Q32)*100</f>
        <v>0</v>
      </c>
      <c r="AW29" s="65">
        <f>(DATA!BY32/DATA!R32)*100</f>
        <v>0</v>
      </c>
      <c r="AX29" s="65">
        <f>(DATA!BZ32/DATA!S32)*100</f>
        <v>0</v>
      </c>
      <c r="AY29" s="65">
        <f>(DATA!CA32/DATA!T32)*100</f>
        <v>0</v>
      </c>
      <c r="AZ29" s="65">
        <f>(DATA!CB32/DATA!U32)*100</f>
        <v>0</v>
      </c>
      <c r="BA29" s="65">
        <f>(DATA!CC32/DATA!V32)*100</f>
        <v>0.2932551319648094</v>
      </c>
      <c r="BB29" s="65">
        <f>(DATA!CD32/DATA!W32)*100</f>
        <v>0</v>
      </c>
      <c r="BC29" s="65">
        <f>(DATA!CE32/DATA!X32)*100</f>
        <v>0</v>
      </c>
      <c r="BD29" s="65">
        <f>(DATA!CF32/DATA!Y32)*100</f>
        <v>0.22271714922048996</v>
      </c>
      <c r="BE29" s="65">
        <f>(DATA!CG32/DATA!Z32)*100</f>
        <v>0.22222222222222221</v>
      </c>
      <c r="BF29" s="65">
        <f>(DATA!CH32/DATA!AA32)*100</f>
        <v>0.40650406504065045</v>
      </c>
      <c r="BG29" s="65">
        <f>(DATA!CI32/DATA!AB32)*100</f>
        <v>0.3968253968253968</v>
      </c>
      <c r="BH29" s="65">
        <f>(DATA!CJ32/DATA!AC32)*100</f>
        <v>0</v>
      </c>
      <c r="BI29" s="93" t="str">
        <f>IF(DATA!CK32&gt;0,((DATA!CK32/DATA!BW32)*100),"NA")</f>
        <v>NA</v>
      </c>
      <c r="BJ29" s="98" t="str">
        <f>IF(DATA!CL32&gt;0,((DATA!CL32/DATA!BX32)*100),"NA")</f>
        <v>NA</v>
      </c>
      <c r="BK29" s="98" t="str">
        <f>IF(DATA!CM32&gt;0,((DATA!CM32/DATA!BY32)*100),"NA")</f>
        <v>NA</v>
      </c>
      <c r="BL29" s="98" t="str">
        <f>IF(DATA!CN32&gt;0,((DATA!CN32/DATA!BZ32)*100),"NA")</f>
        <v>NA</v>
      </c>
      <c r="BM29" s="98" t="str">
        <f>IF(DATA!CO32&gt;0,((DATA!CO32/DATA!CA32)*100),"NA")</f>
        <v>NA</v>
      </c>
      <c r="BN29" s="98" t="str">
        <f>IF(DATA!CP32&gt;0,((DATA!CP32/DATA!CB32)*100),"NA")</f>
        <v>NA</v>
      </c>
      <c r="BO29" s="98" t="str">
        <f>IF(DATA!CQ32&gt;0,((DATA!CQ32/DATA!CC32)*100),"NA")</f>
        <v>NA</v>
      </c>
      <c r="BP29" s="98" t="str">
        <f>IF(DATA!CR32&gt;0,((DATA!CR32/DATA!CD32)*100),"NA")</f>
        <v>NA</v>
      </c>
      <c r="BQ29" s="98" t="str">
        <f>IF(DATA!CS32&gt;0,((DATA!CS32/DATA!CE32)*100),"NA")</f>
        <v>NA</v>
      </c>
      <c r="BR29" s="98" t="str">
        <f>IF(DATA!CT32&gt;0,((DATA!CT32/DATA!CF32)*100),"NA")</f>
        <v>NA</v>
      </c>
      <c r="BS29" s="98" t="str">
        <f>IF(DATA!CU32&gt;0,((DATA!CU32/DATA!CG32)*100),"NA")</f>
        <v>NA</v>
      </c>
      <c r="BT29" s="98" t="str">
        <f>IF(DATA!CV32&gt;0,((DATA!CV32/DATA!CH32)*100),"NA")</f>
        <v>NA</v>
      </c>
      <c r="BU29" s="98" t="str">
        <f>IF(DATA!CW32&gt;0,((DATA!CW32/DATA!CI32)*100),"NA")</f>
        <v>NA</v>
      </c>
      <c r="BV29" s="98" t="str">
        <f>IF(DATA!CX32&gt;0,((DATA!CX32/DATA!CJ32)*100),"NA")</f>
        <v>NA</v>
      </c>
      <c r="BW29" s="51">
        <f>(DATA!CY32/DATA!P32)*100</f>
        <v>1.8433179723502304</v>
      </c>
      <c r="BX29" s="65">
        <f>(DATA!CZ32/DATA!Q32)*100</f>
        <v>1.3636363636363635</v>
      </c>
      <c r="BY29" s="65">
        <f>(DATA!DA32/DATA!R32)*100</f>
        <v>1.6260162601626018</v>
      </c>
      <c r="BZ29" s="65">
        <f>(DATA!DB32/DATA!S32)*100</f>
        <v>1.7605633802816902</v>
      </c>
      <c r="CA29" s="65">
        <f>(DATA!DC32/DATA!T32)*100</f>
        <v>1.5290519877675841</v>
      </c>
      <c r="CB29" s="65">
        <f>(DATA!DD32/DATA!U32)*100</f>
        <v>2.3121387283236992</v>
      </c>
      <c r="CC29" s="65">
        <f>(DATA!DE32/DATA!V32)*100</f>
        <v>2.6392961876832843</v>
      </c>
      <c r="CD29" s="65">
        <f>(DATA!DF32/DATA!W32)*100</f>
        <v>1.7595307917888565</v>
      </c>
      <c r="CE29" s="65">
        <f>(DATA!DG32/DATA!X32)*100</f>
        <v>2.2421524663677128</v>
      </c>
      <c r="CF29" s="65">
        <f>(DATA!DH32/DATA!Y32)*100</f>
        <v>2.6726057906458798</v>
      </c>
      <c r="CG29" s="65">
        <f>(DATA!DI32/DATA!Z32)*100</f>
        <v>2.2222222222222223</v>
      </c>
      <c r="CH29" s="65">
        <f>(DATA!DJ32/DATA!AA32)*100</f>
        <v>3.8617886178861789</v>
      </c>
      <c r="CI29" s="65">
        <f>(DATA!DK32/DATA!AB32)*100</f>
        <v>2.9761904761904758</v>
      </c>
      <c r="CJ29" s="65">
        <f>(DATA!DL32/DATA!AC32)*100</f>
        <v>2.2346368715083798</v>
      </c>
      <c r="CK29" s="51">
        <f>(DATA!DM32/DATA!P32)*100</f>
        <v>0</v>
      </c>
      <c r="CL29" s="65">
        <f>(DATA!DN32/DATA!Q32)*100</f>
        <v>0</v>
      </c>
      <c r="CM29" s="65">
        <f>(DATA!DO32/DATA!R32)*100</f>
        <v>0</v>
      </c>
      <c r="CN29" s="65">
        <f>(DATA!DP32/DATA!S32)*100</f>
        <v>0</v>
      </c>
      <c r="CO29" s="65">
        <f>(DATA!DQ32/DATA!T32)*100</f>
        <v>0</v>
      </c>
      <c r="CP29" s="65">
        <f>(DATA!DR32/DATA!U32)*100</f>
        <v>0</v>
      </c>
      <c r="CQ29" s="65">
        <f>(DATA!DS32/DATA!V32)*100</f>
        <v>0</v>
      </c>
      <c r="CR29" s="65">
        <f>(DATA!DT32/DATA!W32)*100</f>
        <v>0.2932551319648094</v>
      </c>
      <c r="CS29" s="65">
        <f>(DATA!DU32/DATA!X32)*100</f>
        <v>0.44843049327354262</v>
      </c>
      <c r="CT29" s="65">
        <f>(DATA!DV32/DATA!Y32)*100</f>
        <v>0.44543429844097993</v>
      </c>
      <c r="CU29" s="65">
        <f>(DATA!DW32/DATA!Z32)*100</f>
        <v>0.22222222222222221</v>
      </c>
      <c r="CV29" s="65">
        <f>(DATA!DX32/DATA!AA32)*100</f>
        <v>0.20325203252032523</v>
      </c>
      <c r="CW29" s="65">
        <f>(DATA!DY32/DATA!AB32)*100</f>
        <v>0.3968253968253968</v>
      </c>
      <c r="CX29" s="65">
        <f>(DATA!DZ32/DATA!AC32)*100</f>
        <v>0</v>
      </c>
      <c r="CY29" s="51">
        <f>(DATA!EA32/DATA!P32)*100</f>
        <v>2.7649769585253456</v>
      </c>
      <c r="CZ29" s="65">
        <f>(DATA!EB32/DATA!Q32)*100</f>
        <v>2.7272727272727271</v>
      </c>
      <c r="DA29" s="65">
        <f>(DATA!EC32/DATA!R32)*100</f>
        <v>1.2195121951219512</v>
      </c>
      <c r="DB29" s="65">
        <f>(DATA!ED32/DATA!S32)*100</f>
        <v>1.056338028169014</v>
      </c>
      <c r="DC29" s="65">
        <f>(DATA!EE32/DATA!T32)*100</f>
        <v>0.6116207951070336</v>
      </c>
      <c r="DD29" s="65">
        <f>(DATA!EF32/DATA!U32)*100</f>
        <v>0.57803468208092479</v>
      </c>
      <c r="DE29" s="65">
        <f>(DATA!EG32/DATA!V32)*100</f>
        <v>0.87976539589442826</v>
      </c>
      <c r="DF29" s="65">
        <f>(DATA!EH32/DATA!W32)*100</f>
        <v>0.87976539589442826</v>
      </c>
      <c r="DG29" s="65">
        <f>(DATA!EI32/DATA!X32)*100</f>
        <v>0.89686098654708524</v>
      </c>
      <c r="DH29" s="65">
        <f>(DATA!EJ32/DATA!Y32)*100</f>
        <v>1.5590200445434299</v>
      </c>
      <c r="DI29" s="65">
        <f>(DATA!EK32/DATA!Z32)*100</f>
        <v>1.7777777777777777</v>
      </c>
      <c r="DJ29" s="65">
        <f>(DATA!EL32/DATA!AA32)*100</f>
        <v>2.2357723577235773</v>
      </c>
      <c r="DK29" s="65">
        <f>(DATA!EM32/DATA!AB32)*100</f>
        <v>2.3809523809523809</v>
      </c>
      <c r="DL29" s="80">
        <f t="shared" si="0"/>
        <v>100</v>
      </c>
      <c r="DM29" s="86">
        <f t="shared" si="1"/>
        <v>100</v>
      </c>
      <c r="DN29" s="86">
        <f t="shared" si="2"/>
        <v>100</v>
      </c>
      <c r="DO29" s="86">
        <f t="shared" si="3"/>
        <v>100</v>
      </c>
      <c r="DP29" s="86">
        <f t="shared" si="4"/>
        <v>100</v>
      </c>
      <c r="DQ29" s="86">
        <f t="shared" si="5"/>
        <v>100</v>
      </c>
      <c r="DR29" s="86">
        <f t="shared" si="6"/>
        <v>100</v>
      </c>
      <c r="DS29" s="86">
        <f t="shared" si="14"/>
        <v>100</v>
      </c>
      <c r="DT29" s="86">
        <f t="shared" si="15"/>
        <v>100</v>
      </c>
      <c r="DU29" s="86">
        <f t="shared" si="16"/>
        <v>100</v>
      </c>
      <c r="DV29" s="86">
        <f t="shared" si="17"/>
        <v>100</v>
      </c>
      <c r="DW29" s="86">
        <f t="shared" si="18"/>
        <v>100</v>
      </c>
      <c r="DX29" s="86">
        <f t="shared" si="19"/>
        <v>100</v>
      </c>
      <c r="DY29" s="80">
        <f>+AG29+AU29+BW29+CK29+CY29</f>
        <v>100.00000000000001</v>
      </c>
      <c r="DZ29" s="86">
        <f>+AH29+AV29+BX29+CL29+CZ29</f>
        <v>100</v>
      </c>
      <c r="EA29" s="86">
        <f>+AI29+AW29+BY29+CM29+DA29</f>
        <v>100</v>
      </c>
      <c r="EB29" s="86">
        <f>+AJ29+AX29+BZ29+CN29+DB29</f>
        <v>100</v>
      </c>
      <c r="EC29" s="86">
        <f>+AK29+AY29+CA29+CO29+DC29</f>
        <v>100</v>
      </c>
      <c r="ED29" s="86">
        <f>+AL29+AZ29+CB29+CP29+DD29</f>
        <v>100</v>
      </c>
      <c r="EE29" s="86">
        <f>+AM29+BA29+CC29+CQ29+DE29</f>
        <v>100</v>
      </c>
      <c r="EF29" s="86">
        <f>+AN29+BB29+CD29+CR29+DF29</f>
        <v>100</v>
      </c>
      <c r="EG29" s="86">
        <f>+AO29+BC29+CE29+CS29+DG29</f>
        <v>100</v>
      </c>
      <c r="EH29" s="86">
        <f>+AP29+BD29+CF29+CT29+DH29</f>
        <v>100</v>
      </c>
      <c r="EI29" s="86">
        <f>+AQ29+BE29+CG29+CU29+DI29</f>
        <v>100.00000000000001</v>
      </c>
      <c r="EJ29" s="79">
        <f>+AR29+BF29+CH29+CV29+DJ29</f>
        <v>100</v>
      </c>
      <c r="EK29" s="79">
        <f>+AS29+BG29+CI29+CW29+DK29</f>
        <v>100</v>
      </c>
      <c r="EL29" s="79">
        <f t="shared" si="7"/>
        <v>100.00000000000001</v>
      </c>
    </row>
    <row r="30" spans="1:142">
      <c r="A30" s="58" t="str">
        <f>+DATA!A33</f>
        <v>Montana</v>
      </c>
      <c r="B30" s="65">
        <f>(DATA!AD33/DATA!B33)*100</f>
        <v>62.698412698412696</v>
      </c>
      <c r="C30" s="65">
        <f>(DATA!AE33/DATA!C33)*100</f>
        <v>58.208955223880601</v>
      </c>
      <c r="D30" s="65">
        <f>(DATA!AF33/DATA!D33)*100</f>
        <v>56.000000000000007</v>
      </c>
      <c r="E30" s="65">
        <f>(DATA!AG33/DATA!E33)*100</f>
        <v>57.589285714285708</v>
      </c>
      <c r="F30" s="65">
        <f>(DATA!AH33/DATA!F33)*100</f>
        <v>51.569506726457405</v>
      </c>
      <c r="G30" s="65">
        <f>(DATA!AI33/DATA!G33)*100</f>
        <v>56.25</v>
      </c>
      <c r="H30" s="65">
        <f>(DATA!AJ33/DATA!H33)*100</f>
        <v>56.828193832599119</v>
      </c>
      <c r="I30" s="65">
        <f>(DATA!AK33/DATA!I33)*100</f>
        <v>55.506607929515418</v>
      </c>
      <c r="J30" s="65">
        <f>(DATA!AL33/DATA!J33)*100</f>
        <v>53.100775193798455</v>
      </c>
      <c r="K30" s="65">
        <f>(DATA!AM33/DATA!K33)*100</f>
        <v>50</v>
      </c>
      <c r="L30" s="65">
        <f>(DATA!AN33/DATA!L33)*100</f>
        <v>52.702702702702695</v>
      </c>
      <c r="M30" s="59">
        <f>(DATA!AO33/DATA!M33)*100</f>
        <v>50.6993006993007</v>
      </c>
      <c r="N30" s="59">
        <f>(DATA!AP33/DATA!N33)*100</f>
        <v>50.788643533123022</v>
      </c>
      <c r="O30" s="59">
        <f>(DATA!AQ33/DATA!O33)*100</f>
        <v>52.534562211981559</v>
      </c>
      <c r="P30" s="51">
        <f>(DATA!AR33/DATA!B33)*100</f>
        <v>37.301587301587304</v>
      </c>
      <c r="Q30" s="38">
        <f>(DATA!AS33/DATA!C33)*100</f>
        <v>41.791044776119399</v>
      </c>
      <c r="R30" s="38">
        <f>(DATA!AT33/DATA!D33)*100</f>
        <v>44</v>
      </c>
      <c r="S30" s="38">
        <f>(DATA!AU33/DATA!E33)*100</f>
        <v>42.410714285714285</v>
      </c>
      <c r="T30" s="38">
        <f>(DATA!AV33/DATA!F33)*100</f>
        <v>48.430493273542602</v>
      </c>
      <c r="U30" s="38">
        <f>(DATA!AW33/DATA!G33)*100</f>
        <v>43.75</v>
      </c>
      <c r="V30" s="38">
        <f>(DATA!AX33/DATA!H33)*100</f>
        <v>43.171806167400881</v>
      </c>
      <c r="W30" s="38">
        <f>(DATA!AY33/DATA!I33)*100</f>
        <v>44.493392070484582</v>
      </c>
      <c r="X30" s="38">
        <f>(DATA!AZ33/DATA!J33)*100</f>
        <v>46.899224806201552</v>
      </c>
      <c r="Y30" s="38">
        <f>(DATA!BA33/DATA!K33)*100</f>
        <v>50</v>
      </c>
      <c r="Z30" s="38">
        <f>(DATA!BB33/DATA!L33)*100</f>
        <v>47.297297297297298</v>
      </c>
      <c r="AA30" s="38">
        <f>(DATA!BC33/DATA!M33)*100</f>
        <v>49.3006993006993</v>
      </c>
      <c r="AB30" s="38">
        <f>(DATA!BD33/DATA!N33)*100</f>
        <v>49.211356466876971</v>
      </c>
      <c r="AC30" s="38">
        <f>(DATA!BE33/DATA!O33)*100</f>
        <v>47.465437788018434</v>
      </c>
      <c r="AD30" s="166">
        <f>(DATA!BF33/DATA!AC33)*100</f>
        <v>11.004784688995215</v>
      </c>
      <c r="AE30" s="165">
        <f>(DATA!BG33/DATA!AC33)*100</f>
        <v>2.8708133971291865</v>
      </c>
      <c r="AF30" s="165">
        <f>(DATA!BH33/DATA!AC33)*100</f>
        <v>0</v>
      </c>
      <c r="AG30" s="38">
        <f>(DATA!BI33/DATA!P33)*100</f>
        <v>91.269841269841265</v>
      </c>
      <c r="AH30" s="38">
        <f>(DATA!BJ33/DATA!Q33)*100</f>
        <v>93.939393939393938</v>
      </c>
      <c r="AI30" s="38">
        <f>(DATA!BK33/DATA!R33)*100</f>
        <v>95.6</v>
      </c>
      <c r="AJ30" s="38">
        <f>(DATA!BL33/DATA!S33)*100</f>
        <v>94.642857142857139</v>
      </c>
      <c r="AK30" s="38">
        <f>(DATA!BM33/DATA!T33)*100</f>
        <v>87.837837837837839</v>
      </c>
      <c r="AL30" s="38">
        <f>(DATA!BN33/DATA!U33)*100</f>
        <v>88.28451882845188</v>
      </c>
      <c r="AM30" s="38">
        <f>(DATA!BO33/DATA!V33)*100</f>
        <v>86.725663716814154</v>
      </c>
      <c r="AN30" s="38">
        <f>(DATA!BP33/DATA!W33)*100</f>
        <v>85.567010309278345</v>
      </c>
      <c r="AO30" s="38">
        <f>(DATA!BQ33/DATA!X33)*100</f>
        <v>78.475336322869964</v>
      </c>
      <c r="AP30" s="38">
        <f>(DATA!BR33/DATA!Y33)*100</f>
        <v>79.6875</v>
      </c>
      <c r="AQ30" s="38">
        <f>(DATA!BS33/DATA!Z33)*100</f>
        <v>81.018518518518519</v>
      </c>
      <c r="AR30" s="38">
        <f>(DATA!BT33/DATA!AA33)*100</f>
        <v>71.739130434782609</v>
      </c>
      <c r="AS30" s="38">
        <f>(DATA!BU33/DATA!AB33)*100</f>
        <v>71.19741100323624</v>
      </c>
      <c r="AT30" s="38">
        <f>(DATA!BV33/DATA!AC33)*100</f>
        <v>81.339712918660297</v>
      </c>
      <c r="AU30" s="51">
        <f>(DATA!BW33/DATA!P33)*100</f>
        <v>0</v>
      </c>
      <c r="AV30" s="65">
        <f>(DATA!BX33/DATA!Q33)*100</f>
        <v>0</v>
      </c>
      <c r="AW30" s="65">
        <f>(DATA!BY33/DATA!R33)*100</f>
        <v>0.4</v>
      </c>
      <c r="AX30" s="65">
        <f>(DATA!BZ33/DATA!S33)*100</f>
        <v>0</v>
      </c>
      <c r="AY30" s="65">
        <f>(DATA!CA33/DATA!T33)*100</f>
        <v>0.45045045045045046</v>
      </c>
      <c r="AZ30" s="65">
        <f>(DATA!CB33/DATA!U33)*100</f>
        <v>0.83682008368200833</v>
      </c>
      <c r="BA30" s="65">
        <f>(DATA!CC33/DATA!V33)*100</f>
        <v>0</v>
      </c>
      <c r="BB30" s="65">
        <f>(DATA!CD33/DATA!W33)*100</f>
        <v>0</v>
      </c>
      <c r="BC30" s="65">
        <f>(DATA!CE33/DATA!X33)*100</f>
        <v>0</v>
      </c>
      <c r="BD30" s="65">
        <f>(DATA!CF33/DATA!Y33)*100</f>
        <v>0.52083333333333326</v>
      </c>
      <c r="BE30" s="65">
        <f>(DATA!CG33/DATA!Z33)*100</f>
        <v>0</v>
      </c>
      <c r="BF30" s="65">
        <f>(DATA!CH33/DATA!AA33)*100</f>
        <v>0.36231884057971014</v>
      </c>
      <c r="BG30" s="65">
        <f>(DATA!CI33/DATA!AB33)*100</f>
        <v>0.64724919093851141</v>
      </c>
      <c r="BH30" s="65">
        <f>(DATA!CJ33/DATA!AC33)*100</f>
        <v>0.9569377990430622</v>
      </c>
      <c r="BI30" s="93" t="str">
        <f>IF(DATA!CK33&gt;0,((DATA!CK33/DATA!BW33)*100),"NA")</f>
        <v>NA</v>
      </c>
      <c r="BJ30" s="98" t="str">
        <f>IF(DATA!CL33&gt;0,((DATA!CL33/DATA!BX33)*100),"NA")</f>
        <v>NA</v>
      </c>
      <c r="BK30" s="98" t="str">
        <f>IF(DATA!CM33&gt;0,((DATA!CM33/DATA!BY33)*100),"NA")</f>
        <v>NA</v>
      </c>
      <c r="BL30" s="98" t="str">
        <f>IF(DATA!CN33&gt;0,((DATA!CN33/DATA!BZ33)*100),"NA")</f>
        <v>NA</v>
      </c>
      <c r="BM30" s="98" t="str">
        <f>IF(DATA!CO33&gt;0,((DATA!CO33/DATA!CA33)*100),"NA")</f>
        <v>NA</v>
      </c>
      <c r="BN30" s="98" t="str">
        <f>IF(DATA!CP33&gt;0,((DATA!CP33/DATA!CB33)*100),"NA")</f>
        <v>NA</v>
      </c>
      <c r="BO30" s="98" t="str">
        <f>IF(DATA!CQ33&gt;0,((DATA!CQ33/DATA!CC33)*100),"NA")</f>
        <v>NA</v>
      </c>
      <c r="BP30" s="98" t="str">
        <f>IF(DATA!CR33&gt;0,((DATA!CR33/DATA!CD33)*100),"NA")</f>
        <v>NA</v>
      </c>
      <c r="BQ30" s="98" t="str">
        <f>IF(DATA!CS33&gt;0,((DATA!CS33/DATA!CE33)*100),"NA")</f>
        <v>NA</v>
      </c>
      <c r="BR30" s="98" t="str">
        <f>IF(DATA!CT33&gt;0,((DATA!CT33/DATA!CF33)*100),"NA")</f>
        <v>NA</v>
      </c>
      <c r="BS30" s="98" t="str">
        <f>IF(DATA!CU33&gt;0,((DATA!CU33/DATA!CG33)*100),"NA")</f>
        <v>NA</v>
      </c>
      <c r="BT30" s="98" t="str">
        <f>IF(DATA!CV33&gt;0,((DATA!CV33/DATA!CH33)*100),"NA")</f>
        <v>NA</v>
      </c>
      <c r="BU30" s="98" t="str">
        <f>IF(DATA!CW33&gt;0,((DATA!CW33/DATA!CI33)*100),"NA")</f>
        <v>NA</v>
      </c>
      <c r="BV30" s="98" t="str">
        <f>IF(DATA!CX33&gt;0,((DATA!CX33/DATA!CJ33)*100),"NA")</f>
        <v>NA</v>
      </c>
      <c r="BW30" s="51">
        <f>(DATA!CY33/DATA!P33)*100</f>
        <v>0</v>
      </c>
      <c r="BX30" s="65">
        <f>(DATA!CZ33/DATA!Q33)*100</f>
        <v>0</v>
      </c>
      <c r="BY30" s="65">
        <f>(DATA!DA33/DATA!R33)*100</f>
        <v>0.4</v>
      </c>
      <c r="BZ30" s="65">
        <f>(DATA!DB33/DATA!S33)*100</f>
        <v>0</v>
      </c>
      <c r="CA30" s="65">
        <f>(DATA!DC33/DATA!T33)*100</f>
        <v>2.2522522522522523</v>
      </c>
      <c r="CB30" s="65">
        <f>(DATA!DD33/DATA!U33)*100</f>
        <v>1.2552301255230125</v>
      </c>
      <c r="CC30" s="65">
        <f>(DATA!DE33/DATA!V33)*100</f>
        <v>0.88495575221238942</v>
      </c>
      <c r="CD30" s="65">
        <f>(DATA!DF33/DATA!W33)*100</f>
        <v>1.5463917525773196</v>
      </c>
      <c r="CE30" s="65">
        <f>(DATA!DG33/DATA!X33)*100</f>
        <v>2.2421524663677128</v>
      </c>
      <c r="CF30" s="65">
        <f>(DATA!DH33/DATA!Y33)*100</f>
        <v>2.083333333333333</v>
      </c>
      <c r="CG30" s="65">
        <f>(DATA!DI33/DATA!Z33)*100</f>
        <v>2.7777777777777777</v>
      </c>
      <c r="CH30" s="65">
        <f>(DATA!DJ33/DATA!AA33)*100</f>
        <v>2.8985507246376812</v>
      </c>
      <c r="CI30" s="65">
        <f>(DATA!DK33/DATA!AB33)*100</f>
        <v>1.2944983818770228</v>
      </c>
      <c r="CJ30" s="65">
        <f>(DATA!DL33/DATA!AC33)*100</f>
        <v>2.3923444976076556</v>
      </c>
      <c r="CK30" s="51">
        <f>(DATA!DM33/DATA!P33)*100</f>
        <v>0</v>
      </c>
      <c r="CL30" s="65">
        <f>(DATA!DN33/DATA!Q33)*100</f>
        <v>0</v>
      </c>
      <c r="CM30" s="65">
        <f>(DATA!DO33/DATA!R33)*100</f>
        <v>0</v>
      </c>
      <c r="CN30" s="65">
        <f>(DATA!DP33/DATA!S33)*100</f>
        <v>0</v>
      </c>
      <c r="CO30" s="65">
        <f>(DATA!DQ33/DATA!T33)*100</f>
        <v>0</v>
      </c>
      <c r="CP30" s="65">
        <f>(DATA!DR33/DATA!U33)*100</f>
        <v>0</v>
      </c>
      <c r="CQ30" s="65">
        <f>(DATA!DS33/DATA!V33)*100</f>
        <v>0</v>
      </c>
      <c r="CR30" s="65">
        <f>(DATA!DT33/DATA!W33)*100</f>
        <v>0</v>
      </c>
      <c r="CS30" s="65">
        <f>(DATA!DU33/DATA!X33)*100</f>
        <v>0</v>
      </c>
      <c r="CT30" s="65">
        <f>(DATA!DV33/DATA!Y33)*100</f>
        <v>0.52083333333333326</v>
      </c>
      <c r="CU30" s="65">
        <f>(DATA!DW33/DATA!Z33)*100</f>
        <v>0.46296296296296291</v>
      </c>
      <c r="CV30" s="65">
        <f>(DATA!DX33/DATA!AA33)*100</f>
        <v>1.0869565217391304</v>
      </c>
      <c r="CW30" s="65">
        <f>(DATA!DY33/DATA!AB33)*100</f>
        <v>1.6181229773462782</v>
      </c>
      <c r="CX30" s="65">
        <f>(DATA!DZ33/DATA!AC33)*100</f>
        <v>1.4354066985645932</v>
      </c>
      <c r="CY30" s="51">
        <f>(DATA!EA33/DATA!P33)*100</f>
        <v>8.7301587301587293</v>
      </c>
      <c r="CZ30" s="65">
        <f>(DATA!EB33/DATA!Q33)*100</f>
        <v>6.0606060606060606</v>
      </c>
      <c r="DA30" s="65">
        <f>(DATA!EC33/DATA!R33)*100</f>
        <v>3.5999999999999996</v>
      </c>
      <c r="DB30" s="65">
        <f>(DATA!ED33/DATA!S33)*100</f>
        <v>5.3571428571428568</v>
      </c>
      <c r="DC30" s="65">
        <f>(DATA!EE33/DATA!T33)*100</f>
        <v>9.4594594594594597</v>
      </c>
      <c r="DD30" s="65">
        <f>(DATA!EF33/DATA!U33)*100</f>
        <v>9.6234309623430967</v>
      </c>
      <c r="DE30" s="65">
        <f>(DATA!EG33/DATA!V33)*100</f>
        <v>12.389380530973451</v>
      </c>
      <c r="DF30" s="65">
        <f>(DATA!EH33/DATA!W33)*100</f>
        <v>12.886597938144329</v>
      </c>
      <c r="DG30" s="65">
        <f>(DATA!EI33/DATA!X33)*100</f>
        <v>19.282511210762333</v>
      </c>
      <c r="DH30" s="65">
        <f>(DATA!EJ33/DATA!Y33)*100</f>
        <v>17.1875</v>
      </c>
      <c r="DI30" s="65">
        <f>(DATA!EK33/DATA!Z33)*100</f>
        <v>15.74074074074074</v>
      </c>
      <c r="DJ30" s="65">
        <f>(DATA!EL33/DATA!AA33)*100</f>
        <v>23.913043478260871</v>
      </c>
      <c r="DK30" s="65">
        <f>(DATA!EM33/DATA!AB33)*100</f>
        <v>25.242718446601941</v>
      </c>
      <c r="DL30" s="80">
        <f t="shared" si="0"/>
        <v>100</v>
      </c>
      <c r="DM30" s="86">
        <f t="shared" si="1"/>
        <v>100</v>
      </c>
      <c r="DN30" s="86">
        <f t="shared" si="2"/>
        <v>100</v>
      </c>
      <c r="DO30" s="86">
        <f t="shared" si="3"/>
        <v>100</v>
      </c>
      <c r="DP30" s="86">
        <f t="shared" si="4"/>
        <v>100</v>
      </c>
      <c r="DQ30" s="86">
        <f t="shared" si="5"/>
        <v>100</v>
      </c>
      <c r="DR30" s="86">
        <f t="shared" si="6"/>
        <v>100</v>
      </c>
      <c r="DS30" s="86">
        <f t="shared" si="14"/>
        <v>100</v>
      </c>
      <c r="DT30" s="86">
        <f t="shared" si="15"/>
        <v>100</v>
      </c>
      <c r="DU30" s="86">
        <f t="shared" si="16"/>
        <v>100</v>
      </c>
      <c r="DV30" s="86">
        <f t="shared" si="17"/>
        <v>100</v>
      </c>
      <c r="DW30" s="86">
        <f t="shared" si="18"/>
        <v>100</v>
      </c>
      <c r="DX30" s="86">
        <f t="shared" si="19"/>
        <v>100</v>
      </c>
      <c r="DY30" s="80">
        <f>+AG30+AU30+BW30+CK30+CY30</f>
        <v>100</v>
      </c>
      <c r="DZ30" s="86">
        <f>+AH30+AV30+BX30+CL30+CZ30</f>
        <v>100</v>
      </c>
      <c r="EA30" s="86">
        <f>+AI30+AW30+BY30+CM30+DA30</f>
        <v>100</v>
      </c>
      <c r="EB30" s="86">
        <f>+AJ30+AX30+BZ30+CN30+DB30</f>
        <v>100</v>
      </c>
      <c r="EC30" s="86">
        <f>+AK30+AY30+CA30+CO30+DC30</f>
        <v>100</v>
      </c>
      <c r="ED30" s="86">
        <f>+AL30+AZ30+CB30+CP30+DD30</f>
        <v>100</v>
      </c>
      <c r="EE30" s="86">
        <f>+AM30+BA30+CC30+CQ30+DE30</f>
        <v>100</v>
      </c>
      <c r="EF30" s="86">
        <f>+AN30+BB30+CD30+CR30+DF30</f>
        <v>100</v>
      </c>
      <c r="EG30" s="86">
        <f>+AO30+BC30+CE30+CS30+DG30</f>
        <v>100.00000000000001</v>
      </c>
      <c r="EH30" s="86">
        <f>+AP30+BD30+CF30+CT30+DH30</f>
        <v>99.999999999999986</v>
      </c>
      <c r="EI30" s="86">
        <f>+AQ30+BE30+CG30+CU30+DI30</f>
        <v>100</v>
      </c>
      <c r="EJ30" s="79">
        <f>+AR30+BF30+CH30+CV30+DJ30</f>
        <v>100</v>
      </c>
      <c r="EK30" s="79">
        <f>+AS30+BG30+CI30+CW30+DK30</f>
        <v>99.999999999999986</v>
      </c>
      <c r="EL30" s="79">
        <f t="shared" si="7"/>
        <v>100</v>
      </c>
    </row>
    <row r="31" spans="1:142">
      <c r="A31" s="58" t="str">
        <f>+DATA!A34</f>
        <v>Nevada</v>
      </c>
      <c r="B31" s="65">
        <f>(DATA!AD34/DATA!B34)*100</f>
        <v>60.606060606060609</v>
      </c>
      <c r="C31" s="65">
        <f>(DATA!AE34/DATA!C34)*100</f>
        <v>59.090909090909093</v>
      </c>
      <c r="D31" s="65">
        <f>(DATA!AF34/DATA!D34)*100</f>
        <v>57.555555555555557</v>
      </c>
      <c r="E31" s="65">
        <f>(DATA!AG34/DATA!E34)*100</f>
        <v>58.272058823529413</v>
      </c>
      <c r="F31" s="65">
        <f>(DATA!AH34/DATA!F34)*100</f>
        <v>55.980861244019145</v>
      </c>
      <c r="G31" s="65">
        <f>(DATA!AI34/DATA!G34)*100</f>
        <v>55.847568988173457</v>
      </c>
      <c r="H31" s="65">
        <f>(DATA!AJ34/DATA!H34)*100</f>
        <v>55.503144654088054</v>
      </c>
      <c r="I31" s="65">
        <f>(DATA!AK34/DATA!I34)*100</f>
        <v>53.341740226986133</v>
      </c>
      <c r="J31" s="65">
        <f>(DATA!AL34/DATA!J34)*100</f>
        <v>53.617571059431526</v>
      </c>
      <c r="K31" s="65">
        <f>(DATA!AM34/DATA!K34)*100</f>
        <v>52.659574468085104</v>
      </c>
      <c r="L31" s="65">
        <f>(DATA!AN34/DATA!L34)*100</f>
        <v>53.521126760563376</v>
      </c>
      <c r="M31" s="59">
        <f>(DATA!AO34/DATA!M34)*100</f>
        <v>51.93992490613266</v>
      </c>
      <c r="N31" s="59">
        <f>(DATA!AP34/DATA!N34)*100</f>
        <v>52.100840336134461</v>
      </c>
      <c r="O31" s="59" t="e">
        <f>(DATA!AQ34/DATA!O34)*100</f>
        <v>#DIV/0!</v>
      </c>
      <c r="P31" s="51">
        <f>(DATA!AR34/DATA!B34)*100</f>
        <v>39.393939393939391</v>
      </c>
      <c r="Q31" s="38">
        <f>(DATA!AS34/DATA!C34)*100</f>
        <v>40.909090909090914</v>
      </c>
      <c r="R31" s="38">
        <f>(DATA!AT34/DATA!D34)*100</f>
        <v>42.444444444444443</v>
      </c>
      <c r="S31" s="38">
        <f>(DATA!AU34/DATA!E34)*100</f>
        <v>41.727941176470587</v>
      </c>
      <c r="T31" s="38">
        <f>(DATA!AV34/DATA!F34)*100</f>
        <v>44.019138755980862</v>
      </c>
      <c r="U31" s="38">
        <f>(DATA!AW34/DATA!G34)*100</f>
        <v>44.152431011826543</v>
      </c>
      <c r="V31" s="38">
        <f>(DATA!AX34/DATA!H34)*100</f>
        <v>44.496855345911953</v>
      </c>
      <c r="W31" s="38">
        <f>(DATA!AY34/DATA!I34)*100</f>
        <v>46.658259773013874</v>
      </c>
      <c r="X31" s="38">
        <f>(DATA!AZ34/DATA!J34)*100</f>
        <v>46.382428940568474</v>
      </c>
      <c r="Y31" s="38">
        <f>(DATA!BA34/DATA!K34)*100</f>
        <v>47.340425531914896</v>
      </c>
      <c r="Z31" s="38">
        <f>(DATA!BB34/DATA!L34)*100</f>
        <v>46.478873239436616</v>
      </c>
      <c r="AA31" s="38">
        <f>(DATA!BC34/DATA!M34)*100</f>
        <v>48.060075093867333</v>
      </c>
      <c r="AB31" s="38">
        <f>(DATA!BD34/DATA!N34)*100</f>
        <v>47.899159663865547</v>
      </c>
      <c r="AC31" s="38" t="e">
        <f>(DATA!BE34/DATA!O34)*100</f>
        <v>#DIV/0!</v>
      </c>
      <c r="AD31" s="165"/>
      <c r="AE31" s="165"/>
      <c r="AF31" s="165" t="e">
        <f>(DATA!BH34/DATA!AC34)*100</f>
        <v>#DIV/0!</v>
      </c>
      <c r="AG31" s="38">
        <f>(DATA!BI34/DATA!P34)*100</f>
        <v>90.909090909090907</v>
      </c>
      <c r="AH31" s="38">
        <f>(DATA!BJ34/DATA!Q34)*100</f>
        <v>89.772727272727266</v>
      </c>
      <c r="AI31" s="38">
        <f>(DATA!BK34/DATA!R34)*100</f>
        <v>90.401785714285708</v>
      </c>
      <c r="AJ31" s="38">
        <f>(DATA!BL34/DATA!S34)*100</f>
        <v>86.617100371747213</v>
      </c>
      <c r="AK31" s="38">
        <f>(DATA!BM34/DATA!T34)*100</f>
        <v>85.29886914378028</v>
      </c>
      <c r="AL31" s="38">
        <f>(DATA!BN34/DATA!U34)*100</f>
        <v>86.436170212765958</v>
      </c>
      <c r="AM31" s="38">
        <f>(DATA!BO34/DATA!V34)*100</f>
        <v>84.069400630914828</v>
      </c>
      <c r="AN31" s="38">
        <f>(DATA!BP34/DATA!W34)*100</f>
        <v>84.585987261146499</v>
      </c>
      <c r="AO31" s="38">
        <f>(DATA!BQ34/DATA!X34)*100</f>
        <v>83.527885862516214</v>
      </c>
      <c r="AP31" s="38">
        <f>(DATA!BR34/DATA!Y34)*100</f>
        <v>83.111702127659569</v>
      </c>
      <c r="AQ31" s="38">
        <f>(DATA!BS34/DATA!Z34)*100</f>
        <v>82.670089858793332</v>
      </c>
      <c r="AR31" s="38">
        <f>(DATA!BT34/DATA!AA34)*100</f>
        <v>81.05395232120452</v>
      </c>
      <c r="AS31" s="38">
        <f>(DATA!BU34/DATA!AB34)*100</f>
        <v>79.828850855745728</v>
      </c>
      <c r="AT31" s="38" t="e">
        <f>(DATA!BV34/DATA!AC34)*100</f>
        <v>#DIV/0!</v>
      </c>
      <c r="AU31" s="51">
        <f>(DATA!BW34/DATA!P34)*100</f>
        <v>2.7272727272727271</v>
      </c>
      <c r="AV31" s="65">
        <f>(DATA!BX34/DATA!Q34)*100</f>
        <v>3.4090909090909087</v>
      </c>
      <c r="AW31" s="65">
        <f>(DATA!BY34/DATA!R34)*100</f>
        <v>4.4642857142857144</v>
      </c>
      <c r="AX31" s="65">
        <f>(DATA!BZ34/DATA!S34)*100</f>
        <v>5.7620817843866172</v>
      </c>
      <c r="AY31" s="65">
        <f>(DATA!CA34/DATA!T34)*100</f>
        <v>4.523424878836833</v>
      </c>
      <c r="AZ31" s="65">
        <f>(DATA!CB34/DATA!U34)*100</f>
        <v>4.3882978723404253</v>
      </c>
      <c r="BA31" s="65">
        <f>(DATA!CC34/DATA!V34)*100</f>
        <v>5.5205047318611982</v>
      </c>
      <c r="BB31" s="65">
        <f>(DATA!CD34/DATA!W34)*100</f>
        <v>4.0764331210191083</v>
      </c>
      <c r="BC31" s="65">
        <f>(DATA!CE34/DATA!X34)*100</f>
        <v>3.2425421530479901</v>
      </c>
      <c r="BD31" s="65">
        <f>(DATA!CF34/DATA!Y34)*100</f>
        <v>3.7234042553191489</v>
      </c>
      <c r="BE31" s="65">
        <f>(DATA!CG34/DATA!Z34)*100</f>
        <v>3.7227214377406934</v>
      </c>
      <c r="BF31" s="65">
        <f>(DATA!CH34/DATA!AA34)*100</f>
        <v>3.8895859473023839</v>
      </c>
      <c r="BG31" s="65">
        <f>(DATA!CI34/DATA!AB34)*100</f>
        <v>4.5232273838630803</v>
      </c>
      <c r="BH31" s="65" t="e">
        <f>(DATA!CJ34/DATA!AC34)*100</f>
        <v>#DIV/0!</v>
      </c>
      <c r="BI31" s="93" t="str">
        <f>IF(DATA!CK34&gt;0,((DATA!CK34/DATA!BW34)*100),"NA")</f>
        <v>NA</v>
      </c>
      <c r="BJ31" s="98" t="str">
        <f>IF(DATA!CL34&gt;0,((DATA!CL34/DATA!BX34)*100),"NA")</f>
        <v>NA</v>
      </c>
      <c r="BK31" s="98" t="str">
        <f>IF(DATA!CM34&gt;0,((DATA!CM34/DATA!BY34)*100),"NA")</f>
        <v>NA</v>
      </c>
      <c r="BL31" s="98" t="str">
        <f>IF(DATA!CN34&gt;0,((DATA!CN34/DATA!BZ34)*100),"NA")</f>
        <v>NA</v>
      </c>
      <c r="BM31" s="98" t="str">
        <f>IF(DATA!CO34&gt;0,((DATA!CO34/DATA!CA34)*100),"NA")</f>
        <v>NA</v>
      </c>
      <c r="BN31" s="98" t="str">
        <f>IF(DATA!CP34&gt;0,((DATA!CP34/DATA!CB34)*100),"NA")</f>
        <v>NA</v>
      </c>
      <c r="BO31" s="98" t="str">
        <f>IF(DATA!CQ34&gt;0,((DATA!CQ34/DATA!CC34)*100),"NA")</f>
        <v>NA</v>
      </c>
      <c r="BP31" s="98" t="str">
        <f>IF(DATA!CR34&gt;0,((DATA!CR34/DATA!CD34)*100),"NA")</f>
        <v>NA</v>
      </c>
      <c r="BQ31" s="98" t="str">
        <f>IF(DATA!CS34&gt;0,((DATA!CS34/DATA!CE34)*100),"NA")</f>
        <v>NA</v>
      </c>
      <c r="BR31" s="98" t="str">
        <f>IF(DATA!CT34&gt;0,((DATA!CT34/DATA!CF34)*100),"NA")</f>
        <v>NA</v>
      </c>
      <c r="BS31" s="98" t="str">
        <f>IF(DATA!CU34&gt;0,((DATA!CU34/DATA!CG34)*100),"NA")</f>
        <v>NA</v>
      </c>
      <c r="BT31" s="98" t="str">
        <f>IF(DATA!CV34&gt;0,((DATA!CV34/DATA!CH34)*100),"NA")</f>
        <v>NA</v>
      </c>
      <c r="BU31" s="98" t="str">
        <f>IF(DATA!CW34&gt;0,((DATA!CW34/DATA!CI34)*100),"NA")</f>
        <v>NA</v>
      </c>
      <c r="BV31" s="98" t="str">
        <f>IF(DATA!CX34&gt;0,((DATA!CX34/DATA!CJ34)*100),"NA")</f>
        <v>NA</v>
      </c>
      <c r="BW31" s="51">
        <f>(DATA!CY34/DATA!P34)*100</f>
        <v>2.1212121212121215</v>
      </c>
      <c r="BX31" s="65">
        <f>(DATA!CZ34/DATA!Q34)*100</f>
        <v>2.2727272727272729</v>
      </c>
      <c r="BY31" s="65">
        <f>(DATA!DA34/DATA!R34)*100</f>
        <v>3.7946428571428568</v>
      </c>
      <c r="BZ31" s="65">
        <f>(DATA!DB34/DATA!S34)*100</f>
        <v>4.2750929368029738</v>
      </c>
      <c r="CA31" s="65">
        <f>(DATA!DC34/DATA!T34)*100</f>
        <v>5.1696284329563813</v>
      </c>
      <c r="CB31" s="65">
        <f>(DATA!DD34/DATA!U34)*100</f>
        <v>4.3882978723404253</v>
      </c>
      <c r="CC31" s="65">
        <f>(DATA!DE34/DATA!V34)*100</f>
        <v>4.7318611987381702</v>
      </c>
      <c r="CD31" s="65">
        <f>(DATA!DF34/DATA!W34)*100</f>
        <v>5.2229299363057331</v>
      </c>
      <c r="CE31" s="65">
        <f>(DATA!DG34/DATA!X34)*100</f>
        <v>5.966277561608301</v>
      </c>
      <c r="CF31" s="65">
        <f>(DATA!DH34/DATA!Y34)*100</f>
        <v>5.7180851063829783</v>
      </c>
      <c r="CG31" s="65">
        <f>(DATA!DI34/DATA!Z34)*100</f>
        <v>4.1078305519897302</v>
      </c>
      <c r="CH31" s="65">
        <f>(DATA!DJ34/DATA!AA34)*100</f>
        <v>6.5244667503136764</v>
      </c>
      <c r="CI31" s="65">
        <f>(DATA!DK34/DATA!AB34)*100</f>
        <v>6.2347188264058682</v>
      </c>
      <c r="CJ31" s="65" t="e">
        <f>(DATA!DL34/DATA!AC34)*100</f>
        <v>#DIV/0!</v>
      </c>
      <c r="CK31" s="51">
        <f>(DATA!DM34/DATA!P34)*100</f>
        <v>0</v>
      </c>
      <c r="CL31" s="65">
        <f>(DATA!DN34/DATA!Q34)*100</f>
        <v>0</v>
      </c>
      <c r="CM31" s="65">
        <f>(DATA!DO34/DATA!R34)*100</f>
        <v>0</v>
      </c>
      <c r="CN31" s="65">
        <f>(DATA!DP34/DATA!S34)*100</f>
        <v>0</v>
      </c>
      <c r="CO31" s="65">
        <f>(DATA!DQ34/DATA!T34)*100</f>
        <v>0</v>
      </c>
      <c r="CP31" s="65">
        <f>(DATA!DR34/DATA!U34)*100</f>
        <v>0</v>
      </c>
      <c r="CQ31" s="65">
        <f>(DATA!DS34/DATA!V34)*100</f>
        <v>0</v>
      </c>
      <c r="CR31" s="65">
        <f>(DATA!DT34/DATA!W34)*100</f>
        <v>0</v>
      </c>
      <c r="CS31" s="65">
        <f>(DATA!DU34/DATA!X34)*100</f>
        <v>0.77821011673151752</v>
      </c>
      <c r="CT31" s="65">
        <f>(DATA!DV34/DATA!Y34)*100</f>
        <v>0.93085106382978722</v>
      </c>
      <c r="CU31" s="65">
        <f>(DATA!DW34/DATA!Z34)*100</f>
        <v>2.9525032092426189</v>
      </c>
      <c r="CV31" s="65">
        <f>(DATA!DX34/DATA!AA34)*100</f>
        <v>0.87829360100376408</v>
      </c>
      <c r="CW31" s="65">
        <f>(DATA!DY34/DATA!AB34)*100</f>
        <v>1.2224938875305624</v>
      </c>
      <c r="CX31" s="65" t="e">
        <f>(DATA!DZ34/DATA!AC34)*100</f>
        <v>#DIV/0!</v>
      </c>
      <c r="CY31" s="51">
        <f>(DATA!EA34/DATA!P34)*100</f>
        <v>4.2424242424242431</v>
      </c>
      <c r="CZ31" s="65">
        <f>(DATA!EB34/DATA!Q34)*100</f>
        <v>4.5454545454545459</v>
      </c>
      <c r="DA31" s="65">
        <f>(DATA!EC34/DATA!R34)*100</f>
        <v>1.3392857142857142</v>
      </c>
      <c r="DB31" s="65">
        <f>(DATA!ED34/DATA!S34)*100</f>
        <v>3.3457249070631967</v>
      </c>
      <c r="DC31" s="65">
        <f>(DATA!EE34/DATA!T34)*100</f>
        <v>5.0080775444264942</v>
      </c>
      <c r="DD31" s="65">
        <f>(DATA!EF34/DATA!U34)*100</f>
        <v>4.7872340425531918</v>
      </c>
      <c r="DE31" s="65">
        <f>(DATA!EG34/DATA!V34)*100</f>
        <v>5.6782334384858046</v>
      </c>
      <c r="DF31" s="65">
        <f>(DATA!EH34/DATA!W34)*100</f>
        <v>6.1146496815286628</v>
      </c>
      <c r="DG31" s="65">
        <f>(DATA!EI34/DATA!X34)*100</f>
        <v>6.4850843060959802</v>
      </c>
      <c r="DH31" s="65">
        <f>(DATA!EJ34/DATA!Y34)*100</f>
        <v>6.5159574468085113</v>
      </c>
      <c r="DI31" s="65">
        <f>(DATA!EK34/DATA!Z34)*100</f>
        <v>6.5468549422336331</v>
      </c>
      <c r="DJ31" s="65">
        <f>(DATA!EL34/DATA!AA34)*100</f>
        <v>7.6537013801756597</v>
      </c>
      <c r="DK31" s="65">
        <f>(DATA!EM34/DATA!AB34)*100</f>
        <v>8.1907090464547672</v>
      </c>
      <c r="DL31" s="80">
        <f t="shared" si="0"/>
        <v>100</v>
      </c>
      <c r="DM31" s="86">
        <f t="shared" si="1"/>
        <v>100</v>
      </c>
      <c r="DN31" s="86">
        <f t="shared" si="2"/>
        <v>100</v>
      </c>
      <c r="DO31" s="86">
        <f t="shared" si="3"/>
        <v>100</v>
      </c>
      <c r="DP31" s="86">
        <f t="shared" si="4"/>
        <v>100</v>
      </c>
      <c r="DQ31" s="86">
        <f t="shared" si="5"/>
        <v>100</v>
      </c>
      <c r="DR31" s="86">
        <f t="shared" si="6"/>
        <v>100</v>
      </c>
      <c r="DS31" s="86">
        <f t="shared" si="14"/>
        <v>100</v>
      </c>
      <c r="DT31" s="86">
        <f t="shared" si="15"/>
        <v>100</v>
      </c>
      <c r="DU31" s="86">
        <f t="shared" si="16"/>
        <v>100</v>
      </c>
      <c r="DV31" s="86">
        <f t="shared" si="17"/>
        <v>100</v>
      </c>
      <c r="DW31" s="86">
        <f t="shared" si="18"/>
        <v>100</v>
      </c>
      <c r="DX31" s="86">
        <f t="shared" si="19"/>
        <v>100</v>
      </c>
      <c r="DY31" s="80">
        <f>+AG31+AU31+BW31+CK31+CY31</f>
        <v>100.00000000000001</v>
      </c>
      <c r="DZ31" s="86">
        <f>+AH31+AV31+BX31+CL31+CZ31</f>
        <v>99.999999999999986</v>
      </c>
      <c r="EA31" s="86">
        <f>+AI31+AW31+BY31+CM31+DA31</f>
        <v>99.999999999999986</v>
      </c>
      <c r="EB31" s="86">
        <f>+AJ31+AX31+BZ31+CN31+DB31</f>
        <v>100.00000000000001</v>
      </c>
      <c r="EC31" s="86">
        <f>+AK31+AY31+CA31+CO31+DC31</f>
        <v>100</v>
      </c>
      <c r="ED31" s="86">
        <f>+AL31+AZ31+CB31+CP31+DD31</f>
        <v>100.00000000000001</v>
      </c>
      <c r="EE31" s="86">
        <f>+AM31+BA31+CC31+CQ31+DE31</f>
        <v>100</v>
      </c>
      <c r="EF31" s="86">
        <f>+AN31+BB31+CD31+CR31+DF31</f>
        <v>100</v>
      </c>
      <c r="EG31" s="86">
        <f>+AO31+BC31+CE31+CS31+DG31</f>
        <v>100</v>
      </c>
      <c r="EH31" s="86">
        <f>+AP31+BD31+CF31+CT31+DH31</f>
        <v>100</v>
      </c>
      <c r="EI31" s="86">
        <f>+AQ31+BE31+CG31+CU31+DI31</f>
        <v>100.00000000000001</v>
      </c>
      <c r="EJ31" s="79">
        <f>+AR31+BF31+CH31+CV31+DJ31</f>
        <v>100</v>
      </c>
      <c r="EK31" s="79">
        <f>+AS31+BG31+CI31+CW31+DK31</f>
        <v>100</v>
      </c>
      <c r="EL31" s="79" t="e">
        <f t="shared" si="7"/>
        <v>#DIV/0!</v>
      </c>
    </row>
    <row r="32" spans="1:142">
      <c r="A32" s="58" t="str">
        <f>+DATA!A35</f>
        <v>New Mexico</v>
      </c>
      <c r="B32" s="65">
        <f>(DATA!AD35/DATA!B35)*100</f>
        <v>54.607977991746907</v>
      </c>
      <c r="C32" s="65">
        <f>(DATA!AE35/DATA!C35)*100</f>
        <v>53.157894736842103</v>
      </c>
      <c r="D32" s="65">
        <f>(DATA!AF35/DATA!D35)*100</f>
        <v>49.809402795425669</v>
      </c>
      <c r="E32" s="65">
        <f>(DATA!AG35/DATA!E35)*100</f>
        <v>51.56555772994129</v>
      </c>
      <c r="F32" s="65">
        <f>(DATA!AH35/DATA!F35)*100</f>
        <v>49.534450651769085</v>
      </c>
      <c r="G32" s="65">
        <f>(DATA!AI35/DATA!G35)*100</f>
        <v>47.985004686035616</v>
      </c>
      <c r="H32" s="65">
        <f>(DATA!AJ35/DATA!H35)*100</f>
        <v>47.171453437771973</v>
      </c>
      <c r="I32" s="65">
        <f>(DATA!AK35/DATA!I35)*100</f>
        <v>47.241647241647243</v>
      </c>
      <c r="J32" s="65">
        <f>(DATA!AL35/DATA!J35)*100</f>
        <v>45.790715971675844</v>
      </c>
      <c r="K32" s="65">
        <f>(DATA!AM35/DATA!K35)*100</f>
        <v>47.285067873303163</v>
      </c>
      <c r="L32" s="65">
        <f>(DATA!AN35/DATA!L35)*100</f>
        <v>47.542857142857144</v>
      </c>
      <c r="M32" s="59">
        <f>(DATA!AO35/DATA!M35)*100</f>
        <v>46.902654867256636</v>
      </c>
      <c r="N32" s="59">
        <f>(DATA!AP35/DATA!N35)*100</f>
        <v>47.672672672672675</v>
      </c>
      <c r="O32" s="59">
        <f>(DATA!AQ35/DATA!O35)*100</f>
        <v>45.844044558697519</v>
      </c>
      <c r="P32" s="51">
        <f>(DATA!AR35/DATA!B35)*100</f>
        <v>45.392022008253093</v>
      </c>
      <c r="Q32" s="38">
        <f>(DATA!AS35/DATA!C35)*100</f>
        <v>46.842105263157897</v>
      </c>
      <c r="R32" s="38">
        <f>(DATA!AT35/DATA!D35)*100</f>
        <v>50.190597204574331</v>
      </c>
      <c r="S32" s="38">
        <f>(DATA!AU35/DATA!E35)*100</f>
        <v>48.43444227005871</v>
      </c>
      <c r="T32" s="38">
        <f>(DATA!AV35/DATA!F35)*100</f>
        <v>50.465549348230908</v>
      </c>
      <c r="U32" s="38">
        <f>(DATA!AW35/DATA!G35)*100</f>
        <v>52.014995313964384</v>
      </c>
      <c r="V32" s="38">
        <f>(DATA!AX35/DATA!H35)*100</f>
        <v>52.828546562228027</v>
      </c>
      <c r="W32" s="38">
        <f>(DATA!AY35/DATA!I35)*100</f>
        <v>52.758352758352757</v>
      </c>
      <c r="X32" s="38">
        <f>(DATA!AZ35/DATA!J35)*100</f>
        <v>54.209284028324156</v>
      </c>
      <c r="Y32" s="38">
        <f>(DATA!BA35/DATA!K35)*100</f>
        <v>52.714932126696837</v>
      </c>
      <c r="Z32" s="38">
        <f>(DATA!BB35/DATA!L35)*100</f>
        <v>52.457142857142856</v>
      </c>
      <c r="AA32" s="38">
        <f>(DATA!BC35/DATA!M35)*100</f>
        <v>53.097345132743371</v>
      </c>
      <c r="AB32" s="38">
        <f>(DATA!BD35/DATA!N35)*100</f>
        <v>52.327327327327325</v>
      </c>
      <c r="AC32" s="38">
        <f>(DATA!BE35/DATA!O35)*100</f>
        <v>54.155955441302481</v>
      </c>
      <c r="AD32" s="166">
        <f>(DATA!BF35/DATA!AC35)*100</f>
        <v>3.5938903863432166</v>
      </c>
      <c r="AE32" s="165">
        <f>(DATA!BG35/DATA!AC35)*100</f>
        <v>3.5938903863432166</v>
      </c>
      <c r="AF32" s="165">
        <f>(DATA!BH35/DATA!AC35)*100</f>
        <v>0</v>
      </c>
      <c r="AG32" s="38">
        <f>(DATA!BI35/DATA!P35)*100</f>
        <v>78.404401650618979</v>
      </c>
      <c r="AH32" s="38">
        <f>(DATA!BJ35/DATA!Q35)*100</f>
        <v>83.815789473684205</v>
      </c>
      <c r="AI32" s="38">
        <f>(DATA!BK35/DATA!R35)*100</f>
        <v>80.670103092783506</v>
      </c>
      <c r="AJ32" s="38">
        <f>(DATA!BL35/DATA!S35)*100</f>
        <v>77.236580516898613</v>
      </c>
      <c r="AK32" s="38">
        <f>(DATA!BM35/DATA!T35)*100</f>
        <v>77.462121212121218</v>
      </c>
      <c r="AL32" s="38">
        <f>(DATA!BN35/DATA!U35)*100</f>
        <v>77.886497064579245</v>
      </c>
      <c r="AM32" s="38">
        <f>(DATA!BO35/DATA!V35)*100</f>
        <v>76.638965835641741</v>
      </c>
      <c r="AN32" s="38">
        <f>(DATA!BP35/DATA!W35)*100</f>
        <v>74.87479131886478</v>
      </c>
      <c r="AO32" s="38">
        <f>(DATA!BQ35/DATA!X35)*100</f>
        <v>71.428571428571431</v>
      </c>
      <c r="AP32" s="38">
        <f>(DATA!BR35/DATA!Y35)*100</f>
        <v>64.595545134818295</v>
      </c>
      <c r="AQ32" s="38">
        <f>(DATA!BS35/DATA!Z35)*100</f>
        <v>63.875598086124398</v>
      </c>
      <c r="AR32" s="38">
        <f>(DATA!BT35/DATA!AA35)*100</f>
        <v>68.164213787761426</v>
      </c>
      <c r="AS32" s="38">
        <f>(DATA!BU35/DATA!AB35)*100</f>
        <v>67.256637168141594</v>
      </c>
      <c r="AT32" s="38">
        <f>(DATA!BV35/DATA!AC35)*100</f>
        <v>67.565139263252476</v>
      </c>
      <c r="AU32" s="51">
        <f>(DATA!BW35/DATA!P35)*100</f>
        <v>1.1004126547455295</v>
      </c>
      <c r="AV32" s="65">
        <f>(DATA!BX35/DATA!Q35)*100</f>
        <v>1.3157894736842104</v>
      </c>
      <c r="AW32" s="65">
        <f>(DATA!BY35/DATA!R35)*100</f>
        <v>1.4175257731958764</v>
      </c>
      <c r="AX32" s="65">
        <f>(DATA!BZ35/DATA!S35)*100</f>
        <v>1.2922465208747516</v>
      </c>
      <c r="AY32" s="65">
        <f>(DATA!CA35/DATA!T35)*100</f>
        <v>1.4204545454545454</v>
      </c>
      <c r="AZ32" s="65">
        <f>(DATA!CB35/DATA!U35)*100</f>
        <v>1.5655577299412915</v>
      </c>
      <c r="BA32" s="65">
        <f>(DATA!CC35/DATA!V35)*100</f>
        <v>1.5697137580794089</v>
      </c>
      <c r="BB32" s="65">
        <f>(DATA!CD35/DATA!W35)*100</f>
        <v>1.5025041736227045</v>
      </c>
      <c r="BC32" s="65">
        <f>(DATA!CE35/DATA!X35)*100</f>
        <v>1.2315270935960592</v>
      </c>
      <c r="BD32" s="65">
        <f>(DATA!CF35/DATA!Y35)*100</f>
        <v>1.4067995310668231</v>
      </c>
      <c r="BE32" s="65">
        <f>(DATA!CG35/DATA!Z35)*100</f>
        <v>1.3157894736842104</v>
      </c>
      <c r="BF32" s="65">
        <f>(DATA!CH35/DATA!AA35)*100</f>
        <v>2.0914020139426803</v>
      </c>
      <c r="BG32" s="65">
        <f>(DATA!CI35/DATA!AB35)*100</f>
        <v>2.1721641190667738</v>
      </c>
      <c r="BH32" s="65">
        <f>(DATA!CJ35/DATA!AC35)*100</f>
        <v>2.2461814914645104</v>
      </c>
      <c r="BI32" s="93" t="str">
        <f>IF(DATA!CK35&gt;0,((DATA!CK35/DATA!BW35)*100),"NA")</f>
        <v>NA</v>
      </c>
      <c r="BJ32" s="98" t="str">
        <f>IF(DATA!CL35&gt;0,((DATA!CL35/DATA!BX35)*100),"NA")</f>
        <v>NA</v>
      </c>
      <c r="BK32" s="98" t="str">
        <f>IF(DATA!CM35&gt;0,((DATA!CM35/DATA!BY35)*100),"NA")</f>
        <v>NA</v>
      </c>
      <c r="BL32" s="98" t="str">
        <f>IF(DATA!CN35&gt;0,((DATA!CN35/DATA!BZ35)*100),"NA")</f>
        <v>NA</v>
      </c>
      <c r="BM32" s="98" t="str">
        <f>IF(DATA!CO35&gt;0,((DATA!CO35/DATA!CA35)*100),"NA")</f>
        <v>NA</v>
      </c>
      <c r="BN32" s="98" t="str">
        <f>IF(DATA!CP35&gt;0,((DATA!CP35/DATA!CB35)*100),"NA")</f>
        <v>NA</v>
      </c>
      <c r="BO32" s="98" t="str">
        <f>IF(DATA!CQ35&gt;0,((DATA!CQ35/DATA!CC35)*100),"NA")</f>
        <v>NA</v>
      </c>
      <c r="BP32" s="98" t="str">
        <f>IF(DATA!CR35&gt;0,((DATA!CR35/DATA!CD35)*100),"NA")</f>
        <v>NA</v>
      </c>
      <c r="BQ32" s="98" t="str">
        <f>IF(DATA!CS35&gt;0,((DATA!CS35/DATA!CE35)*100),"NA")</f>
        <v>NA</v>
      </c>
      <c r="BR32" s="98" t="str">
        <f>IF(DATA!CT35&gt;0,((DATA!CT35/DATA!CF35)*100),"NA")</f>
        <v>NA</v>
      </c>
      <c r="BS32" s="98" t="str">
        <f>IF(DATA!CU35&gt;0,((DATA!CU35/DATA!CG35)*100),"NA")</f>
        <v>NA</v>
      </c>
      <c r="BT32" s="98" t="str">
        <f>IF(DATA!CV35&gt;0,((DATA!CV35/DATA!CH35)*100),"NA")</f>
        <v>NA</v>
      </c>
      <c r="BU32" s="98" t="str">
        <f>IF(DATA!CW35&gt;0,((DATA!CW35/DATA!CI35)*100),"NA")</f>
        <v>NA</v>
      </c>
      <c r="BV32" s="98" t="str">
        <f>IF(DATA!CX35&gt;0,((DATA!CX35/DATA!CJ35)*100),"NA")</f>
        <v>NA</v>
      </c>
      <c r="BW32" s="51">
        <f>(DATA!CY35/DATA!P35)*100</f>
        <v>15.955983493810177</v>
      </c>
      <c r="BX32" s="65">
        <f>(DATA!CZ35/DATA!Q35)*100</f>
        <v>12.105263157894736</v>
      </c>
      <c r="BY32" s="65">
        <f>(DATA!DA35/DATA!R35)*100</f>
        <v>15.077319587628866</v>
      </c>
      <c r="BZ32" s="65">
        <f>(DATA!DB35/DATA!S35)*100</f>
        <v>16.898608349900595</v>
      </c>
      <c r="CA32" s="65">
        <f>(DATA!DC35/DATA!T35)*100</f>
        <v>16.098484848484848</v>
      </c>
      <c r="CB32" s="65">
        <f>(DATA!DD35/DATA!U35)*100</f>
        <v>14.090019569471623</v>
      </c>
      <c r="CC32" s="65">
        <f>(DATA!DE35/DATA!V35)*100</f>
        <v>16.343490304709142</v>
      </c>
      <c r="CD32" s="65">
        <f>(DATA!DF35/DATA!W35)*100</f>
        <v>17.195325542570952</v>
      </c>
      <c r="CE32" s="65">
        <f>(DATA!DG35/DATA!X35)*100</f>
        <v>18.226600985221676</v>
      </c>
      <c r="CF32" s="65">
        <f>(DATA!DH35/DATA!Y35)*100</f>
        <v>19.10902696365768</v>
      </c>
      <c r="CG32" s="65">
        <f>(DATA!DI35/DATA!Z35)*100</f>
        <v>17.105263157894736</v>
      </c>
      <c r="CH32" s="65">
        <f>(DATA!DJ35/DATA!AA35)*100</f>
        <v>18.048024786986833</v>
      </c>
      <c r="CI32" s="65">
        <f>(DATA!DK35/DATA!AB35)*100</f>
        <v>19.469026548672566</v>
      </c>
      <c r="CJ32" s="65">
        <f>(DATA!DL35/DATA!AC35)*100</f>
        <v>21.653189577717878</v>
      </c>
      <c r="CK32" s="51">
        <f>(DATA!DM35/DATA!P35)*100</f>
        <v>0</v>
      </c>
      <c r="CL32" s="65">
        <f>(DATA!DN35/DATA!Q35)*100</f>
        <v>0</v>
      </c>
      <c r="CM32" s="65">
        <f>(DATA!DO35/DATA!R35)*100</f>
        <v>0</v>
      </c>
      <c r="CN32" s="65">
        <f>(DATA!DP35/DATA!S35)*100</f>
        <v>0</v>
      </c>
      <c r="CO32" s="65">
        <f>(DATA!DQ35/DATA!T35)*100</f>
        <v>0</v>
      </c>
      <c r="CP32" s="65">
        <f>(DATA!DR35/DATA!U35)*100</f>
        <v>0</v>
      </c>
      <c r="CQ32" s="65">
        <f>(DATA!DS35/DATA!V35)*100</f>
        <v>0</v>
      </c>
      <c r="CR32" s="65">
        <f>(DATA!DT35/DATA!W35)*100</f>
        <v>0</v>
      </c>
      <c r="CS32" s="65">
        <f>(DATA!DU35/DATA!X35)*100</f>
        <v>1.0673234811165846</v>
      </c>
      <c r="CT32" s="65">
        <f>(DATA!DV35/DATA!Y35)*100</f>
        <v>0.70339976553341155</v>
      </c>
      <c r="CU32" s="65">
        <f>(DATA!DW35/DATA!Z35)*100</f>
        <v>0.71770334928229662</v>
      </c>
      <c r="CV32" s="65">
        <f>(DATA!DX35/DATA!AA35)*100</f>
        <v>1.1618900077459333</v>
      </c>
      <c r="CW32" s="65">
        <f>(DATA!DY35/DATA!AB35)*100</f>
        <v>1.4481094127111827</v>
      </c>
      <c r="CX32" s="65">
        <f>(DATA!DZ35/DATA!AC35)*100</f>
        <v>1.3477088948787064</v>
      </c>
      <c r="CY32" s="51">
        <f>(DATA!EA35/DATA!P35)*100</f>
        <v>4.5392022008253097</v>
      </c>
      <c r="CZ32" s="65">
        <f>(DATA!EB35/DATA!Q35)*100</f>
        <v>2.763157894736842</v>
      </c>
      <c r="DA32" s="65">
        <f>(DATA!EC35/DATA!R35)*100</f>
        <v>2.8350515463917527</v>
      </c>
      <c r="DB32" s="65">
        <f>(DATA!ED35/DATA!S35)*100</f>
        <v>4.5725646123260439</v>
      </c>
      <c r="DC32" s="65">
        <f>(DATA!EE35/DATA!T35)*100</f>
        <v>5.0189393939393936</v>
      </c>
      <c r="DD32" s="65">
        <f>(DATA!EF35/DATA!U35)*100</f>
        <v>6.4579256360078272</v>
      </c>
      <c r="DE32" s="65">
        <f>(DATA!EG35/DATA!V35)*100</f>
        <v>5.4478301015697141</v>
      </c>
      <c r="DF32" s="65">
        <f>(DATA!EH35/DATA!W35)*100</f>
        <v>6.4273789649415702</v>
      </c>
      <c r="DG32" s="65">
        <f>(DATA!EI35/DATA!X35)*100</f>
        <v>8.0459770114942533</v>
      </c>
      <c r="DH32" s="65">
        <f>(DATA!EJ35/DATA!Y35)*100</f>
        <v>14.1852286049238</v>
      </c>
      <c r="DI32" s="65">
        <f>(DATA!EK35/DATA!Z35)*100</f>
        <v>16.985645933014354</v>
      </c>
      <c r="DJ32" s="65">
        <f>(DATA!EL35/DATA!AA35)*100</f>
        <v>10.534469403563129</v>
      </c>
      <c r="DK32" s="65">
        <f>(DATA!EM35/DATA!AB35)*100</f>
        <v>9.6540627514078832</v>
      </c>
      <c r="DL32" s="80">
        <f t="shared" si="0"/>
        <v>100</v>
      </c>
      <c r="DM32" s="86">
        <f t="shared" si="1"/>
        <v>100</v>
      </c>
      <c r="DN32" s="86">
        <f t="shared" si="2"/>
        <v>100</v>
      </c>
      <c r="DO32" s="86">
        <f t="shared" si="3"/>
        <v>100</v>
      </c>
      <c r="DP32" s="86">
        <f t="shared" si="4"/>
        <v>100</v>
      </c>
      <c r="DQ32" s="86">
        <f t="shared" si="5"/>
        <v>100</v>
      </c>
      <c r="DR32" s="86">
        <f t="shared" si="6"/>
        <v>100</v>
      </c>
      <c r="DS32" s="86">
        <f t="shared" si="14"/>
        <v>100</v>
      </c>
      <c r="DT32" s="86">
        <f t="shared" si="15"/>
        <v>100</v>
      </c>
      <c r="DU32" s="86">
        <f t="shared" si="16"/>
        <v>100</v>
      </c>
      <c r="DV32" s="86">
        <f t="shared" si="17"/>
        <v>100</v>
      </c>
      <c r="DW32" s="86">
        <f t="shared" si="18"/>
        <v>100</v>
      </c>
      <c r="DX32" s="86">
        <f t="shared" si="19"/>
        <v>100</v>
      </c>
      <c r="DY32" s="80">
        <f>+AG32+AU32+BW32+CK32+CY32</f>
        <v>100</v>
      </c>
      <c r="DZ32" s="86">
        <f>+AH32+AV32+BX32+CL32+CZ32</f>
        <v>99.999999999999986</v>
      </c>
      <c r="EA32" s="86">
        <f>+AI32+AW32+BY32+CM32+DA32</f>
        <v>100</v>
      </c>
      <c r="EB32" s="86">
        <f>+AJ32+AX32+BZ32+CN32+DB32</f>
        <v>100.00000000000001</v>
      </c>
      <c r="EC32" s="86">
        <f>+AK32+AY32+CA32+CO32+DC32</f>
        <v>100</v>
      </c>
      <c r="ED32" s="86">
        <f>+AL32+AZ32+CB32+CP32+DD32</f>
        <v>99.999999999999986</v>
      </c>
      <c r="EE32" s="86">
        <f>+AM32+BA32+CC32+CQ32+DE32</f>
        <v>100</v>
      </c>
      <c r="EF32" s="86">
        <f>+AN32+BB32+CD32+CR32+DF32</f>
        <v>100.00000000000001</v>
      </c>
      <c r="EG32" s="86">
        <f>+AO32+BC32+CE32+CS32+DG32</f>
        <v>100.00000000000001</v>
      </c>
      <c r="EH32" s="86">
        <f>+AP32+BD32+CF32+CT32+DH32</f>
        <v>100</v>
      </c>
      <c r="EI32" s="86">
        <f>+AQ32+BE32+CG32+CU32+DI32</f>
        <v>100</v>
      </c>
      <c r="EJ32" s="79">
        <f>+AR32+BF32+CH32+CV32+DJ32</f>
        <v>100</v>
      </c>
      <c r="EK32" s="79">
        <f>+AS32+BG32+CI32+CW32+DK32</f>
        <v>100</v>
      </c>
      <c r="EL32" s="79">
        <f t="shared" si="7"/>
        <v>100.00000000000001</v>
      </c>
    </row>
    <row r="33" spans="1:142">
      <c r="A33" s="58" t="str">
        <f>+DATA!A36</f>
        <v>Oregon</v>
      </c>
      <c r="B33" s="65">
        <f>(DATA!AD36/DATA!B36)*100</f>
        <v>55.485353245261351</v>
      </c>
      <c r="C33" s="65">
        <f>(DATA!AE36/DATA!C36)*100</f>
        <v>53.589598643301294</v>
      </c>
      <c r="D33" s="65">
        <f>(DATA!AF36/DATA!D36)*100</f>
        <v>51.623740201567749</v>
      </c>
      <c r="E33" s="65">
        <f>(DATA!AG36/DATA!E36)*100</f>
        <v>51.208791208791204</v>
      </c>
      <c r="F33" s="65">
        <f>(DATA!AH36/DATA!F36)*100</f>
        <v>47.304057809894381</v>
      </c>
      <c r="G33" s="65">
        <f>(DATA!AI36/DATA!G36)*100</f>
        <v>46.321525885558586</v>
      </c>
      <c r="H33" s="65">
        <f>(DATA!AJ36/DATA!H36)*100</f>
        <v>46.043956043956044</v>
      </c>
      <c r="I33" s="65">
        <f>(DATA!AK36/DATA!I36)*100</f>
        <v>46.316359696641385</v>
      </c>
      <c r="J33" s="65">
        <f>(DATA!AL36/DATA!J36)*100</f>
        <v>46.853516657852992</v>
      </c>
      <c r="K33" s="65">
        <f>(DATA!AM36/DATA!K36)*100</f>
        <v>47.71315640880858</v>
      </c>
      <c r="L33" s="65">
        <f>(DATA!AN36/DATA!L36)*100</f>
        <v>48.653295128939824</v>
      </c>
      <c r="M33" s="59">
        <f>(DATA!AO36/DATA!M36)*100</f>
        <v>48.146067415730336</v>
      </c>
      <c r="N33" s="59">
        <f>(DATA!AP36/DATA!N36)*100</f>
        <v>47.901092581943644</v>
      </c>
      <c r="O33" s="59">
        <f>(DATA!AQ36/DATA!O36)*100</f>
        <v>47.564642212868307</v>
      </c>
      <c r="P33" s="51">
        <f>(DATA!AR36/DATA!B36)*100</f>
        <v>44.514646754738656</v>
      </c>
      <c r="Q33" s="38">
        <f>(DATA!AS36/DATA!C36)*100</f>
        <v>46.410401356698699</v>
      </c>
      <c r="R33" s="38">
        <f>(DATA!AT36/DATA!D36)*100</f>
        <v>48.376259798432251</v>
      </c>
      <c r="S33" s="38">
        <f>(DATA!AU36/DATA!E36)*100</f>
        <v>48.791208791208788</v>
      </c>
      <c r="T33" s="38">
        <f>(DATA!AV36/DATA!F36)*100</f>
        <v>52.695942190105619</v>
      </c>
      <c r="U33" s="38">
        <f>(DATA!AW36/DATA!G36)*100</f>
        <v>53.678474114441421</v>
      </c>
      <c r="V33" s="38">
        <f>(DATA!AX36/DATA!H36)*100</f>
        <v>53.956043956043956</v>
      </c>
      <c r="W33" s="38">
        <f>(DATA!AY36/DATA!I36)*100</f>
        <v>53.683640303358615</v>
      </c>
      <c r="X33" s="38">
        <f>(DATA!AZ36/DATA!J36)*100</f>
        <v>53.146483342147008</v>
      </c>
      <c r="Y33" s="38">
        <f>(DATA!BA36/DATA!K36)*100</f>
        <v>52.286843591191413</v>
      </c>
      <c r="Z33" s="38">
        <f>(DATA!BB36/DATA!L36)*100</f>
        <v>51.346704871060169</v>
      </c>
      <c r="AA33" s="38">
        <f>(DATA!BC36/DATA!M36)*100</f>
        <v>51.853932584269657</v>
      </c>
      <c r="AB33" s="38">
        <f>(DATA!BD36/DATA!N36)*100</f>
        <v>52.098907418056349</v>
      </c>
      <c r="AC33" s="38">
        <f>(DATA!BE36/DATA!O36)*100</f>
        <v>52.435357787131686</v>
      </c>
      <c r="AD33" s="165">
        <f>(DATA!BF36/DATA!AC36)*100</f>
        <v>0.83816892327530623</v>
      </c>
      <c r="AE33" s="165">
        <f>(DATA!BG36/DATA!AC36)*100</f>
        <v>3.2237266279819474</v>
      </c>
      <c r="AF33" s="165">
        <f>(DATA!BH36/DATA!AC36)*100</f>
        <v>6.4474532559638947E-2</v>
      </c>
      <c r="AG33" s="38">
        <f>(DATA!BI36/DATA!P36)*100</f>
        <v>95.807007466973005</v>
      </c>
      <c r="AH33" s="38">
        <f>(DATA!BJ36/DATA!Q36)*100</f>
        <v>95.457126632595106</v>
      </c>
      <c r="AI33" s="38">
        <f>(DATA!BK36/DATA!R36)*100</f>
        <v>95.323943661971839</v>
      </c>
      <c r="AJ33" s="38">
        <f>(DATA!BL36/DATA!S36)*100</f>
        <v>95.061043285238625</v>
      </c>
      <c r="AK33" s="38">
        <f>(DATA!BM36/DATA!T36)*100</f>
        <v>93.903133903133906</v>
      </c>
      <c r="AL33" s="38">
        <f>(DATA!BN36/DATA!U36)*100</f>
        <v>93.515930687534933</v>
      </c>
      <c r="AM33" s="38">
        <f>(DATA!BO36/DATA!V36)*100</f>
        <v>92.618223760092278</v>
      </c>
      <c r="AN33" s="38">
        <f>(DATA!BP36/DATA!W36)*100</f>
        <v>91.798642533936643</v>
      </c>
      <c r="AO33" s="38">
        <f>(DATA!BQ36/DATA!X36)*100</f>
        <v>90.137741046831948</v>
      </c>
      <c r="AP33" s="38">
        <f>(DATA!BR36/DATA!Y36)*100</f>
        <v>89.48296122209166</v>
      </c>
      <c r="AQ33" s="38">
        <f>(DATA!BS36/DATA!Z36)*100</f>
        <v>89.486260454002391</v>
      </c>
      <c r="AR33" s="38">
        <f>(DATA!BT36/DATA!AA36)*100</f>
        <v>87.176399759181209</v>
      </c>
      <c r="AS33" s="38">
        <f>(DATA!BU36/DATA!AB36)*100</f>
        <v>87.012987012987011</v>
      </c>
      <c r="AT33" s="38">
        <f>(DATA!BV36/DATA!AC36)*100</f>
        <v>87.040618955512571</v>
      </c>
      <c r="AU33" s="51">
        <f>(DATA!BW36/DATA!P36)*100</f>
        <v>1.2636415852958069</v>
      </c>
      <c r="AV33" s="65">
        <f>(DATA!BX36/DATA!Q36)*100</f>
        <v>1.3060760931289039</v>
      </c>
      <c r="AW33" s="65">
        <f>(DATA!BY36/DATA!R36)*100</f>
        <v>1.2394366197183098</v>
      </c>
      <c r="AX33" s="65">
        <f>(DATA!BZ36/DATA!S36)*100</f>
        <v>1.4983351831298557</v>
      </c>
      <c r="AY33" s="65">
        <f>(DATA!CA36/DATA!T36)*100</f>
        <v>1.0256410256410255</v>
      </c>
      <c r="AZ33" s="65">
        <f>(DATA!CB36/DATA!U36)*100</f>
        <v>1.0620458356623812</v>
      </c>
      <c r="BA33" s="65">
        <f>(DATA!CC36/DATA!V36)*100</f>
        <v>0.92272202998846597</v>
      </c>
      <c r="BB33" s="65">
        <f>(DATA!CD36/DATA!W36)*100</f>
        <v>1.0746606334841629</v>
      </c>
      <c r="BC33" s="65">
        <f>(DATA!CE36/DATA!X36)*100</f>
        <v>1.1019283746556474</v>
      </c>
      <c r="BD33" s="65">
        <f>(DATA!CF36/DATA!Y36)*100</f>
        <v>1.1750881316098707</v>
      </c>
      <c r="BE33" s="65">
        <f>(DATA!CG36/DATA!Z36)*100</f>
        <v>1.0752688172043012</v>
      </c>
      <c r="BF33" s="65">
        <f>(DATA!CH36/DATA!AA36)*100</f>
        <v>1.2040939193257074</v>
      </c>
      <c r="BG33" s="65">
        <f>(DATA!CI36/DATA!AB36)*100</f>
        <v>0.927643784786642</v>
      </c>
      <c r="BH33" s="65">
        <f>(DATA!CJ36/DATA!AC36)*100</f>
        <v>0.83816892327530623</v>
      </c>
      <c r="BI33" s="93" t="str">
        <f>IF(DATA!CK36&gt;0,((DATA!CK36/DATA!BW36)*100),"NA")</f>
        <v>NA</v>
      </c>
      <c r="BJ33" s="98" t="str">
        <f>IF(DATA!CL36&gt;0,((DATA!CL36/DATA!BX36)*100),"NA")</f>
        <v>NA</v>
      </c>
      <c r="BK33" s="98" t="str">
        <f>IF(DATA!CM36&gt;0,((DATA!CM36/DATA!BY36)*100),"NA")</f>
        <v>NA</v>
      </c>
      <c r="BL33" s="98" t="str">
        <f>IF(DATA!CN36&gt;0,((DATA!CN36/DATA!BZ36)*100),"NA")</f>
        <v>NA</v>
      </c>
      <c r="BM33" s="98" t="str">
        <f>IF(DATA!CO36&gt;0,((DATA!CO36/DATA!CA36)*100),"NA")</f>
        <v>NA</v>
      </c>
      <c r="BN33" s="98" t="str">
        <f>IF(DATA!CP36&gt;0,((DATA!CP36/DATA!CB36)*100),"NA")</f>
        <v>NA</v>
      </c>
      <c r="BO33" s="98" t="str">
        <f>IF(DATA!CQ36&gt;0,((DATA!CQ36/DATA!CC36)*100),"NA")</f>
        <v>NA</v>
      </c>
      <c r="BP33" s="98" t="str">
        <f>IF(DATA!CR36&gt;0,((DATA!CR36/DATA!CD36)*100),"NA")</f>
        <v>NA</v>
      </c>
      <c r="BQ33" s="98" t="str">
        <f>IF(DATA!CS36&gt;0,((DATA!CS36/DATA!CE36)*100),"NA")</f>
        <v>NA</v>
      </c>
      <c r="BR33" s="98" t="str">
        <f>IF(DATA!CT36&gt;0,((DATA!CT36/DATA!CF36)*100),"NA")</f>
        <v>NA</v>
      </c>
      <c r="BS33" s="98" t="str">
        <f>IF(DATA!CU36&gt;0,((DATA!CU36/DATA!CG36)*100),"NA")</f>
        <v>NA</v>
      </c>
      <c r="BT33" s="98" t="str">
        <f>IF(DATA!CV36&gt;0,((DATA!CV36/DATA!CH36)*100),"NA")</f>
        <v>NA</v>
      </c>
      <c r="BU33" s="98" t="str">
        <f>IF(DATA!CW36&gt;0,((DATA!CW36/DATA!CI36)*100),"NA")</f>
        <v>NA</v>
      </c>
      <c r="BV33" s="98" t="str">
        <f>IF(DATA!CX36&gt;0,((DATA!CX36/DATA!CJ36)*100),"NA")</f>
        <v>NA</v>
      </c>
      <c r="BW33" s="51">
        <f>(DATA!CY36/DATA!P36)*100</f>
        <v>1.0913268236645606</v>
      </c>
      <c r="BX33" s="65">
        <f>(DATA!CZ36/DATA!Q36)*100</f>
        <v>1.0221465076660987</v>
      </c>
      <c r="BY33" s="65">
        <f>(DATA!DA36/DATA!R36)*100</f>
        <v>1.1830985915492958</v>
      </c>
      <c r="BZ33" s="65">
        <f>(DATA!DB36/DATA!S36)*100</f>
        <v>1.4428412874583796</v>
      </c>
      <c r="CA33" s="65">
        <f>(DATA!DC36/DATA!T36)*100</f>
        <v>2.5071225071225069</v>
      </c>
      <c r="CB33" s="65">
        <f>(DATA!DD36/DATA!U36)*100</f>
        <v>2.6830631637786473</v>
      </c>
      <c r="CC33" s="65">
        <f>(DATA!DE36/DATA!V36)*100</f>
        <v>2.8258362168396771</v>
      </c>
      <c r="CD33" s="65">
        <f>(DATA!DF36/DATA!W36)*100</f>
        <v>3.2239819004524892</v>
      </c>
      <c r="CE33" s="65">
        <f>(DATA!DG36/DATA!X36)*100</f>
        <v>3.9669421487603307</v>
      </c>
      <c r="CF33" s="65">
        <f>(DATA!DH36/DATA!Y36)*100</f>
        <v>3.8190364277320796</v>
      </c>
      <c r="CG33" s="65">
        <f>(DATA!DI36/DATA!Z36)*100</f>
        <v>4.1816009557945035</v>
      </c>
      <c r="CH33" s="65">
        <f>(DATA!DJ36/DATA!AA36)*100</f>
        <v>5.3582179409993973</v>
      </c>
      <c r="CI33" s="65">
        <f>(DATA!DK36/DATA!AB36)*100</f>
        <v>5.071119356833643</v>
      </c>
      <c r="CJ33" s="65">
        <f>(DATA!DL36/DATA!AC36)*100</f>
        <v>4.7711154094132819</v>
      </c>
      <c r="CK33" s="51">
        <f>(DATA!DM36/DATA!P36)*100</f>
        <v>0</v>
      </c>
      <c r="CL33" s="65">
        <f>(DATA!DN36/DATA!Q36)*100</f>
        <v>0</v>
      </c>
      <c r="CM33" s="65">
        <f>(DATA!DO36/DATA!R36)*100</f>
        <v>0</v>
      </c>
      <c r="CN33" s="65">
        <f>(DATA!DP36/DATA!S36)*100</f>
        <v>0</v>
      </c>
      <c r="CO33" s="65">
        <f>(DATA!DQ36/DATA!T36)*100</f>
        <v>0</v>
      </c>
      <c r="CP33" s="65">
        <f>(DATA!DR36/DATA!U36)*100</f>
        <v>0</v>
      </c>
      <c r="CQ33" s="65">
        <f>(DATA!DS36/DATA!V36)*100</f>
        <v>0</v>
      </c>
      <c r="CR33" s="65">
        <f>(DATA!DT36/DATA!W36)*100</f>
        <v>0.16968325791855204</v>
      </c>
      <c r="CS33" s="65">
        <f>(DATA!DU36/DATA!X36)*100</f>
        <v>1.5977961432506886</v>
      </c>
      <c r="CT33" s="65">
        <f>(DATA!DV36/DATA!Y36)*100</f>
        <v>1.9976498237367801</v>
      </c>
      <c r="CU33" s="65">
        <f>(DATA!DW36/DATA!Z36)*100</f>
        <v>1.6726403823178015</v>
      </c>
      <c r="CV33" s="65">
        <f>(DATA!DX36/DATA!AA36)*100</f>
        <v>2.4683925346177005</v>
      </c>
      <c r="CW33" s="65">
        <f>(DATA!DY36/DATA!AB36)*100</f>
        <v>2.7829313543599259</v>
      </c>
      <c r="CX33" s="65">
        <f>(DATA!DZ36/DATA!AC36)*100</f>
        <v>3.2237266279819474</v>
      </c>
      <c r="CY33" s="51">
        <f>(DATA!EA36/DATA!P36)*100</f>
        <v>1.8380241240666284</v>
      </c>
      <c r="CZ33" s="65">
        <f>(DATA!EB36/DATA!Q36)*100</f>
        <v>2.2146507666098807</v>
      </c>
      <c r="DA33" s="65">
        <f>(DATA!EC36/DATA!R36)*100</f>
        <v>2.2535211267605635</v>
      </c>
      <c r="DB33" s="65">
        <f>(DATA!ED36/DATA!S36)*100</f>
        <v>1.9977802441731412</v>
      </c>
      <c r="DC33" s="65">
        <f>(DATA!EE36/DATA!T36)*100</f>
        <v>2.5641025641025639</v>
      </c>
      <c r="DD33" s="65">
        <f>(DATA!EF36/DATA!U36)*100</f>
        <v>2.7389603130240356</v>
      </c>
      <c r="DE33" s="65">
        <f>(DATA!EG36/DATA!V36)*100</f>
        <v>3.6332179930795849</v>
      </c>
      <c r="DF33" s="65">
        <f>(DATA!EH36/DATA!W36)*100</f>
        <v>3.7330316742081449</v>
      </c>
      <c r="DG33" s="65">
        <f>(DATA!EI36/DATA!X36)*100</f>
        <v>3.1955922865013773</v>
      </c>
      <c r="DH33" s="65">
        <f>(DATA!EJ36/DATA!Y36)*100</f>
        <v>3.5252643948296121</v>
      </c>
      <c r="DI33" s="65">
        <f>(DATA!EK36/DATA!Z36)*100</f>
        <v>3.5842293906810032</v>
      </c>
      <c r="DJ33" s="65">
        <f>(DATA!EL36/DATA!AA36)*100</f>
        <v>3.7928958458759787</v>
      </c>
      <c r="DK33" s="65">
        <f>(DATA!EM36/DATA!AB36)*100</f>
        <v>4.2053184910327763</v>
      </c>
      <c r="DL33" s="80">
        <f t="shared" si="0"/>
        <v>100</v>
      </c>
      <c r="DM33" s="86">
        <f t="shared" si="1"/>
        <v>100</v>
      </c>
      <c r="DN33" s="86">
        <f t="shared" si="2"/>
        <v>100</v>
      </c>
      <c r="DO33" s="86">
        <f t="shared" si="3"/>
        <v>100</v>
      </c>
      <c r="DP33" s="86">
        <f t="shared" si="4"/>
        <v>100</v>
      </c>
      <c r="DQ33" s="86">
        <f t="shared" si="5"/>
        <v>100</v>
      </c>
      <c r="DR33" s="86">
        <f t="shared" si="6"/>
        <v>100</v>
      </c>
      <c r="DS33" s="86">
        <f t="shared" si="14"/>
        <v>100</v>
      </c>
      <c r="DT33" s="86">
        <f t="shared" si="15"/>
        <v>100</v>
      </c>
      <c r="DU33" s="86">
        <f t="shared" si="16"/>
        <v>100</v>
      </c>
      <c r="DV33" s="86">
        <f t="shared" si="17"/>
        <v>100</v>
      </c>
      <c r="DW33" s="86">
        <f t="shared" si="18"/>
        <v>100</v>
      </c>
      <c r="DX33" s="86">
        <f t="shared" si="19"/>
        <v>100</v>
      </c>
      <c r="DY33" s="80">
        <f>+AG33+AU33+BW33+CK33+CY33</f>
        <v>100</v>
      </c>
      <c r="DZ33" s="86">
        <f>+AH33+AV33+BX33+CL33+CZ33</f>
        <v>99.999999999999986</v>
      </c>
      <c r="EA33" s="86">
        <f>+AI33+AW33+BY33+CM33+DA33</f>
        <v>100</v>
      </c>
      <c r="EB33" s="86">
        <f>+AJ33+AX33+BZ33+CN33+DB33</f>
        <v>100</v>
      </c>
      <c r="EC33" s="86">
        <f>+AK33+AY33+CA33+CO33+DC33</f>
        <v>100</v>
      </c>
      <c r="ED33" s="86">
        <f>+AL33+AZ33+CB33+CP33+DD33</f>
        <v>99.999999999999986</v>
      </c>
      <c r="EE33" s="86">
        <f>+AM33+BA33+CC33+CQ33+DE33</f>
        <v>100</v>
      </c>
      <c r="EF33" s="86">
        <f>+AN33+BB33+CD33+CR33+DF33</f>
        <v>99.999999999999986</v>
      </c>
      <c r="EG33" s="86">
        <f>+AO33+BC33+CE33+CS33+DG33</f>
        <v>99.999999999999986</v>
      </c>
      <c r="EH33" s="86">
        <f>+AP33+BD33+CF33+CT33+DH33</f>
        <v>99.999999999999986</v>
      </c>
      <c r="EI33" s="86">
        <f>+AQ33+BE33+CG33+CU33+DI33</f>
        <v>100</v>
      </c>
      <c r="EJ33" s="79">
        <f>+AR33+BF33+CH33+CV33+DJ33</f>
        <v>100</v>
      </c>
      <c r="EK33" s="79">
        <f>+AS33+BG33+CI33+CW33+DK33</f>
        <v>100</v>
      </c>
      <c r="EL33" s="79">
        <f t="shared" si="7"/>
        <v>100</v>
      </c>
    </row>
    <row r="34" spans="1:142">
      <c r="A34" s="53" t="str">
        <f>+DATA!A37</f>
        <v>Utah</v>
      </c>
      <c r="B34" s="61">
        <f>(DATA!AD37/DATA!B37)*100</f>
        <v>67.783094098883566</v>
      </c>
      <c r="C34" s="61">
        <f>(DATA!AE37/DATA!C37)*100</f>
        <v>63.742690058479532</v>
      </c>
      <c r="D34" s="61">
        <f>(DATA!AF37/DATA!D37)*100</f>
        <v>64.325323475046218</v>
      </c>
      <c r="E34" s="61">
        <f>(DATA!AG37/DATA!E37)*100</f>
        <v>61.791590493601468</v>
      </c>
      <c r="F34" s="61">
        <f>(DATA!AH37/DATA!F37)*100</f>
        <v>59.495798319327733</v>
      </c>
      <c r="G34" s="61">
        <f>(DATA!AI37/DATA!G37)*100</f>
        <v>59.940209267563525</v>
      </c>
      <c r="H34" s="61">
        <f>(DATA!AJ37/DATA!H37)*100</f>
        <v>62.279151943462892</v>
      </c>
      <c r="I34" s="61">
        <f>(DATA!AK37/DATA!I37)*100</f>
        <v>58.476190476190482</v>
      </c>
      <c r="J34" s="61">
        <f>(DATA!AL37/DATA!J37)*100</f>
        <v>58.998144712430424</v>
      </c>
      <c r="K34" s="61">
        <f>(DATA!AM37/DATA!K37)*100</f>
        <v>56.850393700787407</v>
      </c>
      <c r="L34" s="61">
        <f>(DATA!AN37/DATA!L37)*100</f>
        <v>58.112094395280231</v>
      </c>
      <c r="M34" s="59">
        <f>(DATA!AO37/DATA!M37)*100</f>
        <v>56.414219474497685</v>
      </c>
      <c r="N34" s="59">
        <f>(DATA!AP37/DATA!N37)*100</f>
        <v>58.773424190800682</v>
      </c>
      <c r="O34" s="59">
        <f>(DATA!AQ37/DATA!O37)*100</f>
        <v>54.885057471264368</v>
      </c>
      <c r="P34" s="62">
        <f>(DATA!AR37/DATA!B37)*100</f>
        <v>32.216905901116426</v>
      </c>
      <c r="Q34" s="72">
        <f>(DATA!AS37/DATA!C37)*100</f>
        <v>36.257309941520468</v>
      </c>
      <c r="R34" s="72">
        <f>(DATA!AT37/DATA!D37)*100</f>
        <v>35.674676524953789</v>
      </c>
      <c r="S34" s="72">
        <f>(DATA!AU37/DATA!E37)*100</f>
        <v>38.208409506398539</v>
      </c>
      <c r="T34" s="72">
        <f>(DATA!AV37/DATA!F37)*100</f>
        <v>40.504201680672267</v>
      </c>
      <c r="U34" s="72">
        <f>(DATA!AW37/DATA!G37)*100</f>
        <v>40.059790732436475</v>
      </c>
      <c r="V34" s="72">
        <f>(DATA!AX37/DATA!H37)*100</f>
        <v>37.720848056537108</v>
      </c>
      <c r="W34" s="72">
        <f>(DATA!AY37/DATA!I37)*100</f>
        <v>41.523809523809526</v>
      </c>
      <c r="X34" s="72">
        <f>(DATA!AZ37/DATA!J37)*100</f>
        <v>41.001855287569569</v>
      </c>
      <c r="Y34" s="72">
        <f>(DATA!BA37/DATA!K37)*100</f>
        <v>43.1496062992126</v>
      </c>
      <c r="Z34" s="72">
        <f>(DATA!BB37/DATA!L37)*100</f>
        <v>41.887905604719769</v>
      </c>
      <c r="AA34" s="72">
        <f>(DATA!BC37/DATA!M37)*100</f>
        <v>43.585780525502315</v>
      </c>
      <c r="AB34" s="72">
        <f>(DATA!BD37/DATA!N37)*100</f>
        <v>41.226575809199318</v>
      </c>
      <c r="AC34" s="72">
        <f>(DATA!BE37/DATA!O37)*100</f>
        <v>45.114942528735632</v>
      </c>
      <c r="AD34" s="166">
        <f>(DATA!BF37/DATA!AC37)*100</f>
        <v>1.4492753623188406</v>
      </c>
      <c r="AE34" s="165">
        <f>(DATA!BG37/DATA!AC37)*100</f>
        <v>4.3478260869565215</v>
      </c>
      <c r="AF34" s="165">
        <f>(DATA!BH37/DATA!AC37)*100</f>
        <v>0</v>
      </c>
      <c r="AG34" s="72">
        <f>(DATA!BI37/DATA!P37)*100</f>
        <v>97.288676236044651</v>
      </c>
      <c r="AH34" s="72">
        <f>(DATA!BJ37/DATA!Q37)*100</f>
        <v>95.516569200779728</v>
      </c>
      <c r="AI34" s="72">
        <f>(DATA!BK37/DATA!R37)*100</f>
        <v>94.074074074074076</v>
      </c>
      <c r="AJ34" s="72">
        <f>(DATA!BL37/DATA!S37)*100</f>
        <v>93.772893772893767</v>
      </c>
      <c r="AK34" s="72">
        <f>(DATA!BM37/DATA!T37)*100</f>
        <v>92.436974789915965</v>
      </c>
      <c r="AL34" s="72">
        <f>(DATA!BN37/DATA!U37)*100</f>
        <v>93.562874251497007</v>
      </c>
      <c r="AM34" s="72">
        <f>(DATA!BO37/DATA!V37)*100</f>
        <v>93.175614194722485</v>
      </c>
      <c r="AN34" s="72">
        <f>(DATA!BP37/DATA!W37)*100</f>
        <v>92.175572519083971</v>
      </c>
      <c r="AO34" s="72">
        <f>(DATA!BQ37/DATA!X37)*100</f>
        <v>92.120075046904319</v>
      </c>
      <c r="AP34" s="72">
        <f>(DATA!BR37/DATA!Y37)*100</f>
        <v>92.113564668769726</v>
      </c>
      <c r="AQ34" s="72">
        <f>(DATA!BS37/DATA!Z37)*100</f>
        <v>90.634441087613297</v>
      </c>
      <c r="AR34" s="72">
        <f>(DATA!BT37/DATA!AA37)*100</f>
        <v>93.312597200622079</v>
      </c>
      <c r="AS34" s="72">
        <f>(DATA!BU37/DATA!AB37)*100</f>
        <v>91.609589041095902</v>
      </c>
      <c r="AT34" s="72">
        <f>(DATA!BV37/DATA!AC37)*100</f>
        <v>85.507246376811594</v>
      </c>
      <c r="AU34" s="62">
        <f>(DATA!BW37/DATA!P37)*100</f>
        <v>0.4784688995215311</v>
      </c>
      <c r="AV34" s="61">
        <f>(DATA!BX37/DATA!Q37)*100</f>
        <v>0.97465886939571145</v>
      </c>
      <c r="AW34" s="61">
        <f>(DATA!BY37/DATA!R37)*100</f>
        <v>1.2962962962962963</v>
      </c>
      <c r="AX34" s="61">
        <f>(DATA!BZ37/DATA!S37)*100</f>
        <v>1.098901098901099</v>
      </c>
      <c r="AY34" s="61">
        <f>(DATA!CA37/DATA!T37)*100</f>
        <v>0.67226890756302526</v>
      </c>
      <c r="AZ34" s="61">
        <f>(DATA!CB37/DATA!U37)*100</f>
        <v>0.5988023952095809</v>
      </c>
      <c r="BA34" s="61">
        <f>(DATA!CC37/DATA!V37)*100</f>
        <v>0.90991810737033663</v>
      </c>
      <c r="BB34" s="61">
        <f>(DATA!CD37/DATA!W37)*100</f>
        <v>1.1450381679389312</v>
      </c>
      <c r="BC34" s="61">
        <f>(DATA!CE37/DATA!X37)*100</f>
        <v>0.93808630393996251</v>
      </c>
      <c r="BD34" s="61">
        <f>(DATA!CF37/DATA!Y37)*100</f>
        <v>0.94637223974763407</v>
      </c>
      <c r="BE34" s="61">
        <f>(DATA!CG37/DATA!Z37)*100</f>
        <v>0.30211480362537763</v>
      </c>
      <c r="BF34" s="61">
        <f>(DATA!CH37/DATA!AA37)*100</f>
        <v>0.62208398133748055</v>
      </c>
      <c r="BG34" s="61">
        <f>(DATA!CI37/DATA!AB37)*100</f>
        <v>1.1986301369863013</v>
      </c>
      <c r="BH34" s="61">
        <f>(DATA!CJ37/DATA!AC37)*100</f>
        <v>2.0289855072463765</v>
      </c>
      <c r="BI34" s="50" t="str">
        <f>IF(DATA!CK37&gt;0,((DATA!CK37/DATA!BW37)*100),"NA")</f>
        <v>NA</v>
      </c>
      <c r="BJ34" s="95" t="str">
        <f>IF(DATA!CL37&gt;0,((DATA!CL37/DATA!BX37)*100),"NA")</f>
        <v>NA</v>
      </c>
      <c r="BK34" s="95" t="str">
        <f>IF(DATA!CM37&gt;0,((DATA!CM37/DATA!BY37)*100),"NA")</f>
        <v>NA</v>
      </c>
      <c r="BL34" s="95" t="str">
        <f>IF(DATA!CN37&gt;0,((DATA!CN37/DATA!BZ37)*100),"NA")</f>
        <v>NA</v>
      </c>
      <c r="BM34" s="95" t="str">
        <f>IF(DATA!CO37&gt;0,((DATA!CO37/DATA!CA37)*100),"NA")</f>
        <v>NA</v>
      </c>
      <c r="BN34" s="95" t="str">
        <f>IF(DATA!CP37&gt;0,((DATA!CP37/DATA!CB37)*100),"NA")</f>
        <v>NA</v>
      </c>
      <c r="BO34" s="95" t="str">
        <f>IF(DATA!CQ37&gt;0,((DATA!CQ37/DATA!CC37)*100),"NA")</f>
        <v>NA</v>
      </c>
      <c r="BP34" s="95" t="str">
        <f>IF(DATA!CR37&gt;0,((DATA!CR37/DATA!CD37)*100),"NA")</f>
        <v>NA</v>
      </c>
      <c r="BQ34" s="95" t="str">
        <f>IF(DATA!CS37&gt;0,((DATA!CS37/DATA!CE37)*100),"NA")</f>
        <v>NA</v>
      </c>
      <c r="BR34" s="95" t="str">
        <f>IF(DATA!CT37&gt;0,((DATA!CT37/DATA!CF37)*100),"NA")</f>
        <v>NA</v>
      </c>
      <c r="BS34" s="95" t="str">
        <f>IF(DATA!CU37&gt;0,((DATA!CU37/DATA!CG37)*100),"NA")</f>
        <v>NA</v>
      </c>
      <c r="BT34" s="95" t="str">
        <f>IF(DATA!CV37&gt;0,((DATA!CV37/DATA!CH37)*100),"NA")</f>
        <v>NA</v>
      </c>
      <c r="BU34" s="95" t="str">
        <f>IF(DATA!CW37&gt;0,((DATA!CW37/DATA!CI37)*100),"NA")</f>
        <v>NA</v>
      </c>
      <c r="BV34" s="95" t="str">
        <f>IF(DATA!CX37&gt;0,((DATA!CX37/DATA!CJ37)*100),"NA")</f>
        <v>NA</v>
      </c>
      <c r="BW34" s="62">
        <f>(DATA!CY37/DATA!P37)*100</f>
        <v>0.9569377990430622</v>
      </c>
      <c r="BX34" s="61">
        <f>(DATA!CZ37/DATA!Q37)*100</f>
        <v>2.3391812865497075</v>
      </c>
      <c r="BY34" s="61">
        <f>(DATA!DA37/DATA!R37)*100</f>
        <v>2.9629629629629632</v>
      </c>
      <c r="BZ34" s="61">
        <f>(DATA!DB37/DATA!S37)*100</f>
        <v>3.1135531135531136</v>
      </c>
      <c r="CA34" s="61">
        <f>(DATA!DC37/DATA!T37)*100</f>
        <v>4.3697478991596634</v>
      </c>
      <c r="CB34" s="61">
        <f>(DATA!DD37/DATA!U37)*100</f>
        <v>2.5449101796407185</v>
      </c>
      <c r="CC34" s="61">
        <f>(DATA!DE37/DATA!V37)*100</f>
        <v>2.0928116469517746</v>
      </c>
      <c r="CD34" s="61">
        <f>(DATA!DF37/DATA!W37)*100</f>
        <v>3.0534351145038165</v>
      </c>
      <c r="CE34" s="61">
        <f>(DATA!DG37/DATA!X37)*100</f>
        <v>3.5647279549718571</v>
      </c>
      <c r="CF34" s="61">
        <f>(DATA!DH37/DATA!Y37)*100</f>
        <v>3.1545741324921135</v>
      </c>
      <c r="CG34" s="61">
        <f>(DATA!DI37/DATA!Z37)*100</f>
        <v>3.6253776435045322</v>
      </c>
      <c r="CH34" s="61">
        <f>(DATA!DJ37/DATA!AA37)*100</f>
        <v>3.1104199066874028</v>
      </c>
      <c r="CI34" s="61">
        <f>(DATA!DK37/DATA!AB37)*100</f>
        <v>3.4246575342465753</v>
      </c>
      <c r="CJ34" s="61">
        <f>(DATA!DL37/DATA!AC37)*100</f>
        <v>6.0869565217391308</v>
      </c>
      <c r="CK34" s="62">
        <f>(DATA!DM37/DATA!P37)*100</f>
        <v>0</v>
      </c>
      <c r="CL34" s="61">
        <f>(DATA!DN37/DATA!Q37)*100</f>
        <v>0</v>
      </c>
      <c r="CM34" s="61">
        <f>(DATA!DO37/DATA!R37)*100</f>
        <v>0</v>
      </c>
      <c r="CN34" s="61">
        <f>(DATA!DP37/DATA!S37)*100</f>
        <v>0</v>
      </c>
      <c r="CO34" s="61">
        <f>(DATA!DQ37/DATA!T37)*100</f>
        <v>0</v>
      </c>
      <c r="CP34" s="61">
        <f>(DATA!DR37/DATA!U37)*100</f>
        <v>0</v>
      </c>
      <c r="CQ34" s="61">
        <f>(DATA!DS37/DATA!V37)*100</f>
        <v>0</v>
      </c>
      <c r="CR34" s="61">
        <f>(DATA!DT37/DATA!W37)*100</f>
        <v>0</v>
      </c>
      <c r="CS34" s="61">
        <f>(DATA!DU37/DATA!X37)*100</f>
        <v>0.18761726078799248</v>
      </c>
      <c r="CT34" s="61">
        <f>(DATA!DV37/DATA!Y37)*100</f>
        <v>0.15772870662460567</v>
      </c>
      <c r="CU34" s="61">
        <f>(DATA!DW37/DATA!Z37)*100</f>
        <v>0.15105740181268881</v>
      </c>
      <c r="CV34" s="61">
        <f>(DATA!DX37/DATA!AA37)*100</f>
        <v>0.15552099533437014</v>
      </c>
      <c r="CW34" s="61">
        <f>(DATA!DY37/DATA!AB37)*100</f>
        <v>0.34246575342465752</v>
      </c>
      <c r="CX34" s="61">
        <f>(DATA!DZ37/DATA!AC37)*100</f>
        <v>0.57971014492753625</v>
      </c>
      <c r="CY34" s="62">
        <f>(DATA!EA37/DATA!P37)*100</f>
        <v>1.2759170653907497</v>
      </c>
      <c r="CZ34" s="61">
        <f>(DATA!EB37/DATA!Q37)*100</f>
        <v>1.1695906432748537</v>
      </c>
      <c r="DA34" s="61">
        <f>(DATA!EC37/DATA!R37)*100</f>
        <v>1.6666666666666667</v>
      </c>
      <c r="DB34" s="61">
        <f>(DATA!ED37/DATA!S37)*100</f>
        <v>2.0146520146520146</v>
      </c>
      <c r="DC34" s="61">
        <f>(DATA!EE37/DATA!T37)*100</f>
        <v>2.5210084033613445</v>
      </c>
      <c r="DD34" s="61">
        <f>(DATA!EF37/DATA!U37)*100</f>
        <v>3.293413173652695</v>
      </c>
      <c r="DE34" s="61">
        <f>(DATA!EG37/DATA!V37)*100</f>
        <v>3.8216560509554141</v>
      </c>
      <c r="DF34" s="61">
        <f>(DATA!EH37/DATA!W37)*100</f>
        <v>3.6259541984732824</v>
      </c>
      <c r="DG34" s="61">
        <f>(DATA!EI37/DATA!X37)*100</f>
        <v>3.1894934333958722</v>
      </c>
      <c r="DH34" s="61">
        <f>(DATA!EJ37/DATA!Y37)*100</f>
        <v>3.6277602523659311</v>
      </c>
      <c r="DI34" s="61">
        <f>(DATA!EK37/DATA!Z37)*100</f>
        <v>5.287009063444108</v>
      </c>
      <c r="DJ34" s="61">
        <f>(DATA!EL37/DATA!AA37)*100</f>
        <v>2.7993779160186625</v>
      </c>
      <c r="DK34" s="61">
        <f>(DATA!EM37/DATA!AB37)*100</f>
        <v>3.4246575342465753</v>
      </c>
      <c r="DL34" s="82">
        <f t="shared" si="0"/>
        <v>100</v>
      </c>
      <c r="DM34" s="83">
        <f t="shared" si="1"/>
        <v>100</v>
      </c>
      <c r="DN34" s="83">
        <f t="shared" si="2"/>
        <v>100</v>
      </c>
      <c r="DO34" s="83">
        <f t="shared" si="3"/>
        <v>100</v>
      </c>
      <c r="DP34" s="83">
        <f t="shared" si="4"/>
        <v>100</v>
      </c>
      <c r="DQ34" s="83">
        <f t="shared" si="5"/>
        <v>100</v>
      </c>
      <c r="DR34" s="83">
        <f t="shared" si="6"/>
        <v>100</v>
      </c>
      <c r="DS34" s="83">
        <f t="shared" si="14"/>
        <v>100</v>
      </c>
      <c r="DT34" s="83">
        <f t="shared" si="15"/>
        <v>100</v>
      </c>
      <c r="DU34" s="83">
        <f t="shared" si="16"/>
        <v>100</v>
      </c>
      <c r="DV34" s="83">
        <f t="shared" si="17"/>
        <v>100</v>
      </c>
      <c r="DW34" s="83">
        <f t="shared" si="18"/>
        <v>100</v>
      </c>
      <c r="DX34" s="83">
        <f t="shared" si="19"/>
        <v>100</v>
      </c>
      <c r="DY34" s="82">
        <f>+AG34+AU34+BW34+CK34+CY34</f>
        <v>99.999999999999986</v>
      </c>
      <c r="DZ34" s="83">
        <f>+AH34+AV34+BX34+CL34+CZ34</f>
        <v>100</v>
      </c>
      <c r="EA34" s="83">
        <f>+AI34+AW34+BY34+CM34+DA34</f>
        <v>100</v>
      </c>
      <c r="EB34" s="83">
        <f>+AJ34+AX34+BZ34+CN34+DB34</f>
        <v>99.999999999999986</v>
      </c>
      <c r="EC34" s="83">
        <f>+AK34+AY34+CA34+CO34+DC34</f>
        <v>100</v>
      </c>
      <c r="ED34" s="83">
        <f>+AL34+AZ34+CB34+CP34+DD34</f>
        <v>100</v>
      </c>
      <c r="EE34" s="83">
        <f>+AM34+BA34+CC34+CQ34+DE34</f>
        <v>100</v>
      </c>
      <c r="EF34" s="83">
        <f>+AN34+BB34+CD34+CR34+DF34</f>
        <v>100</v>
      </c>
      <c r="EG34" s="83">
        <f>+AO34+BC34+CE34+CS34+DG34</f>
        <v>100</v>
      </c>
      <c r="EH34" s="83">
        <f>+AP34+BD34+CF34+CT34+DH34</f>
        <v>100.00000000000001</v>
      </c>
      <c r="EI34" s="83">
        <f>+AQ34+BE34+CG34+CU34+DI34</f>
        <v>100</v>
      </c>
      <c r="EJ34" s="79">
        <f>+AR34+BF34+CH34+CV34+DJ34</f>
        <v>99.999999999999986</v>
      </c>
      <c r="EK34" s="79">
        <f>+AS34+BG34+CI34+CW34+DK34</f>
        <v>100.00000000000001</v>
      </c>
      <c r="EL34" s="79">
        <f t="shared" si="7"/>
        <v>99.999999999999986</v>
      </c>
    </row>
    <row r="35" spans="1:142">
      <c r="A35" s="58" t="str">
        <f>+DATA!A38</f>
        <v>Washington</v>
      </c>
      <c r="B35" s="65">
        <f>(DATA!AD38/DATA!B38)*100</f>
        <v>58.076225045372055</v>
      </c>
      <c r="C35" s="65">
        <f>(DATA!AE38/DATA!C38)*100</f>
        <v>56.217705821563904</v>
      </c>
      <c r="D35" s="65">
        <f>(DATA!AF38/DATA!D38)*100</f>
        <v>54.908982393315434</v>
      </c>
      <c r="E35" s="65">
        <f>(DATA!AG38/DATA!E38)*100</f>
        <v>53.850710900473928</v>
      </c>
      <c r="F35" s="65">
        <f>(DATA!AH38/DATA!F38)*100</f>
        <v>51.095290251916758</v>
      </c>
      <c r="G35" s="65">
        <f>(DATA!AI38/DATA!G38)*100</f>
        <v>51.359862582307471</v>
      </c>
      <c r="H35" s="65">
        <f>(DATA!AJ38/DATA!H38)*100</f>
        <v>49.847009735744088</v>
      </c>
      <c r="I35" s="65">
        <f>(DATA!AK38/DATA!I38)*100</f>
        <v>49.633699633699635</v>
      </c>
      <c r="J35" s="65">
        <f>(DATA!AL38/DATA!J38)*100</f>
        <v>48.761294083357619</v>
      </c>
      <c r="K35" s="65">
        <f>(DATA!AM38/DATA!K38)*100</f>
        <v>46.828225231646471</v>
      </c>
      <c r="L35" s="65">
        <f>(DATA!AN38/DATA!L38)*100</f>
        <v>46.140226628895185</v>
      </c>
      <c r="M35" s="59">
        <f>(DATA!AO38/DATA!M38)*100</f>
        <v>47.368421052631575</v>
      </c>
      <c r="N35" s="59">
        <f>(DATA!AP38/DATA!N38)*100</f>
        <v>45.646295294753919</v>
      </c>
      <c r="O35" s="59">
        <f>(DATA!AQ38/DATA!O38)*100</f>
        <v>45.010615711252655</v>
      </c>
      <c r="P35" s="51">
        <f>(DATA!AR38/DATA!B38)*100</f>
        <v>41.923774954627952</v>
      </c>
      <c r="Q35" s="38">
        <f>(DATA!AS38/DATA!C38)*100</f>
        <v>43.782294178436096</v>
      </c>
      <c r="R35" s="38">
        <f>(DATA!AT38/DATA!D38)*100</f>
        <v>45.091017606684566</v>
      </c>
      <c r="S35" s="38">
        <f>(DATA!AU38/DATA!E38)*100</f>
        <v>46.149289099526065</v>
      </c>
      <c r="T35" s="38">
        <f>(DATA!AV38/DATA!F38)*100</f>
        <v>48.904709748083242</v>
      </c>
      <c r="U35" s="38">
        <f>(DATA!AW38/DATA!G38)*100</f>
        <v>48.640137417692529</v>
      </c>
      <c r="V35" s="38">
        <f>(DATA!AX38/DATA!H38)*100</f>
        <v>50.152990264255912</v>
      </c>
      <c r="W35" s="38">
        <f>(DATA!AY38/DATA!I38)*100</f>
        <v>50.366300366300365</v>
      </c>
      <c r="X35" s="38">
        <f>(DATA!AZ38/DATA!J38)*100</f>
        <v>51.238705916642381</v>
      </c>
      <c r="Y35" s="38">
        <f>(DATA!BA38/DATA!K38)*100</f>
        <v>53.171774768353529</v>
      </c>
      <c r="Z35" s="38">
        <f>(DATA!BB38/DATA!L38)*100</f>
        <v>53.859773371104815</v>
      </c>
      <c r="AA35" s="38">
        <f>(DATA!BC38/DATA!M38)*100</f>
        <v>52.631578947368418</v>
      </c>
      <c r="AB35" s="38">
        <f>(DATA!BD38/DATA!N38)*100</f>
        <v>54.353704705246074</v>
      </c>
      <c r="AC35" s="38">
        <f>(DATA!BE38/DATA!O38)*100</f>
        <v>54.989384288747345</v>
      </c>
      <c r="AD35" s="165">
        <f>(DATA!BF38/DATA!AC38)*100</f>
        <v>0.4357298474945534</v>
      </c>
      <c r="AE35" s="165">
        <f>(DATA!BG38/DATA!AC38)*100</f>
        <v>6.1002178649237475</v>
      </c>
      <c r="AF35" s="165">
        <f>(DATA!BH38/DATA!AC38)*100</f>
        <v>0</v>
      </c>
      <c r="AG35" s="38">
        <f>(DATA!BI38/DATA!P38)*100</f>
        <v>91.687840290381132</v>
      </c>
      <c r="AH35" s="38">
        <f>(DATA!BJ38/DATA!Q38)*100</f>
        <v>90.351481736733291</v>
      </c>
      <c r="AI35" s="38">
        <f>(DATA!BK38/DATA!R38)*100</f>
        <v>89.456391875746704</v>
      </c>
      <c r="AJ35" s="38">
        <f>(DATA!BL38/DATA!S38)*100</f>
        <v>88.411381149970353</v>
      </c>
      <c r="AK35" s="38">
        <f>(DATA!BM38/DATA!T38)*100</f>
        <v>86.404833836858003</v>
      </c>
      <c r="AL35" s="38">
        <f>(DATA!BN38/DATA!U38)*100</f>
        <v>87.076392877656517</v>
      </c>
      <c r="AM35" s="38">
        <f>(DATA!BO38/DATA!V38)*100</f>
        <v>86.525020967291027</v>
      </c>
      <c r="AN35" s="38">
        <f>(DATA!BP38/DATA!W38)*100</f>
        <v>86.853448275862064</v>
      </c>
      <c r="AO35" s="38">
        <f>(DATA!BQ38/DATA!X38)*100</f>
        <v>85.818927629651327</v>
      </c>
      <c r="AP35" s="38">
        <f>(DATA!BR38/DATA!Y38)*100</f>
        <v>83.607730851825337</v>
      </c>
      <c r="AQ35" s="38">
        <f>(DATA!BS38/DATA!Z38)*100</f>
        <v>82.770870337477803</v>
      </c>
      <c r="AR35" s="38">
        <f>(DATA!BT38/DATA!AA38)*100</f>
        <v>82.856341189674524</v>
      </c>
      <c r="AS35" s="38">
        <f>(DATA!BU38/DATA!AB38)*100</f>
        <v>81.489655172413791</v>
      </c>
      <c r="AT35" s="38">
        <f>(DATA!BV38/DATA!AC38)*100</f>
        <v>83.442265795206964</v>
      </c>
      <c r="AU35" s="51">
        <f>(DATA!BW38/DATA!P38)*100</f>
        <v>2.1415607985480944</v>
      </c>
      <c r="AV35" s="65">
        <f>(DATA!BX38/DATA!Q38)*100</f>
        <v>2.2398345968297728</v>
      </c>
      <c r="AW35" s="65">
        <f>(DATA!BY38/DATA!R38)*100</f>
        <v>2.4193548387096775</v>
      </c>
      <c r="AX35" s="65">
        <f>(DATA!BZ38/DATA!S38)*100</f>
        <v>2.5192649673977474</v>
      </c>
      <c r="AY35" s="65">
        <f>(DATA!CA38/DATA!T38)*100</f>
        <v>2.8838231255149687</v>
      </c>
      <c r="AZ35" s="65">
        <f>(DATA!CB38/DATA!U38)*100</f>
        <v>2.5847214244686962</v>
      </c>
      <c r="BA35" s="65">
        <f>(DATA!CC38/DATA!V38)*100</f>
        <v>2.460162147050601</v>
      </c>
      <c r="BB35" s="65">
        <f>(DATA!CD38/DATA!W38)*100</f>
        <v>2.4938423645320196</v>
      </c>
      <c r="BC35" s="65">
        <f>(DATA!CE38/DATA!X38)*100</f>
        <v>2.5490770583064752</v>
      </c>
      <c r="BD35" s="65">
        <f>(DATA!CF38/DATA!Y38)*100</f>
        <v>2.7201145311381532</v>
      </c>
      <c r="BE35" s="65">
        <f>(DATA!CG38/DATA!Z38)*100</f>
        <v>3.1616341030195381</v>
      </c>
      <c r="BF35" s="65">
        <f>(DATA!CH38/DATA!AA38)*100</f>
        <v>3.1425364758698096</v>
      </c>
      <c r="BG35" s="65">
        <f>(DATA!CI38/DATA!AB38)*100</f>
        <v>3.2551724137931033</v>
      </c>
      <c r="BH35" s="65">
        <f>(DATA!CJ38/DATA!AC38)*100</f>
        <v>2.6143790849673203</v>
      </c>
      <c r="BI35" s="93" t="str">
        <f>IF(DATA!CK38&gt;0,((DATA!CK38/DATA!BW38)*100),"NA")</f>
        <v>NA</v>
      </c>
      <c r="BJ35" s="98" t="str">
        <f>IF(DATA!CL38&gt;0,((DATA!CL38/DATA!BX38)*100),"NA")</f>
        <v>NA</v>
      </c>
      <c r="BK35" s="98" t="str">
        <f>IF(DATA!CM38&gt;0,((DATA!CM38/DATA!BY38)*100),"NA")</f>
        <v>NA</v>
      </c>
      <c r="BL35" s="98" t="str">
        <f>IF(DATA!CN38&gt;0,((DATA!CN38/DATA!BZ38)*100),"NA")</f>
        <v>NA</v>
      </c>
      <c r="BM35" s="98" t="str">
        <f>IF(DATA!CO38&gt;0,((DATA!CO38/DATA!CA38)*100),"NA")</f>
        <v>NA</v>
      </c>
      <c r="BN35" s="98" t="str">
        <f>IF(DATA!CP38&gt;0,((DATA!CP38/DATA!CB38)*100),"NA")</f>
        <v>NA</v>
      </c>
      <c r="BO35" s="98" t="str">
        <f>IF(DATA!CQ38&gt;0,((DATA!CQ38/DATA!CC38)*100),"NA")</f>
        <v>NA</v>
      </c>
      <c r="BP35" s="98" t="str">
        <f>IF(DATA!CR38&gt;0,((DATA!CR38/DATA!CD38)*100),"NA")</f>
        <v>NA</v>
      </c>
      <c r="BQ35" s="98" t="str">
        <f>IF(DATA!CS38&gt;0,((DATA!CS38/DATA!CE38)*100),"NA")</f>
        <v>NA</v>
      </c>
      <c r="BR35" s="98" t="str">
        <f>IF(DATA!CT38&gt;0,((DATA!CT38/DATA!CF38)*100),"NA")</f>
        <v>NA</v>
      </c>
      <c r="BS35" s="98" t="str">
        <f>IF(DATA!CU38&gt;0,((DATA!CU38/DATA!CG38)*100),"NA")</f>
        <v>NA</v>
      </c>
      <c r="BT35" s="98" t="str">
        <f>IF(DATA!CV38&gt;0,((DATA!CV38/DATA!CH38)*100),"NA")</f>
        <v>NA</v>
      </c>
      <c r="BU35" s="98" t="str">
        <f>IF(DATA!CW38&gt;0,((DATA!CW38/DATA!CI38)*100),"NA")</f>
        <v>NA</v>
      </c>
      <c r="BV35" s="98" t="str">
        <f>IF(DATA!CX38&gt;0,((DATA!CX38/DATA!CJ38)*100),"NA")</f>
        <v>NA</v>
      </c>
      <c r="BW35" s="51">
        <f>(DATA!CY38/DATA!P38)*100</f>
        <v>2.0326678765880217</v>
      </c>
      <c r="BX35" s="65">
        <f>(DATA!CZ38/DATA!Q38)*100</f>
        <v>2.6533425223983458</v>
      </c>
      <c r="BY35" s="65">
        <f>(DATA!DA38/DATA!R38)*100</f>
        <v>2.7180406212664274</v>
      </c>
      <c r="BZ35" s="65">
        <f>(DATA!DB38/DATA!S38)*100</f>
        <v>3.1120331950207469</v>
      </c>
      <c r="CA35" s="65">
        <f>(DATA!DC38/DATA!T38)*100</f>
        <v>3.6253776435045322</v>
      </c>
      <c r="CB35" s="65">
        <f>(DATA!DD38/DATA!U38)*100</f>
        <v>3.5037334865020102</v>
      </c>
      <c r="CC35" s="65">
        <f>(DATA!DE38/DATA!V38)*100</f>
        <v>3.4386357282639084</v>
      </c>
      <c r="CD35" s="65">
        <f>(DATA!DF38/DATA!W38)*100</f>
        <v>3.0172413793103448</v>
      </c>
      <c r="CE35" s="65">
        <f>(DATA!DG38/DATA!X38)*100</f>
        <v>2.9592733665397013</v>
      </c>
      <c r="CF35" s="65">
        <f>(DATA!DH38/DATA!Y38)*100</f>
        <v>3.4717251252684322</v>
      </c>
      <c r="CG35" s="65">
        <f>(DATA!DI38/DATA!Z38)*100</f>
        <v>3.8721136767317943</v>
      </c>
      <c r="CH35" s="65">
        <f>(DATA!DJ38/DATA!AA38)*100</f>
        <v>3.7037037037037033</v>
      </c>
      <c r="CI35" s="65">
        <f>(DATA!DK38/DATA!AB38)*100</f>
        <v>4.2482758620689651</v>
      </c>
      <c r="CJ35" s="65">
        <f>(DATA!DL38/DATA!AC38)*100</f>
        <v>4.1394335511982572</v>
      </c>
      <c r="CK35" s="51">
        <f>(DATA!DM38/DATA!P38)*100</f>
        <v>0</v>
      </c>
      <c r="CL35" s="65">
        <f>(DATA!DN38/DATA!Q38)*100</f>
        <v>0</v>
      </c>
      <c r="CM35" s="65">
        <f>(DATA!DO38/DATA!R38)*100</f>
        <v>0</v>
      </c>
      <c r="CN35" s="65">
        <f>(DATA!DP38/DATA!S38)*100</f>
        <v>0</v>
      </c>
      <c r="CO35" s="65">
        <f>(DATA!DQ38/DATA!T38)*100</f>
        <v>0</v>
      </c>
      <c r="CP35" s="65">
        <f>(DATA!DR38/DATA!U38)*100</f>
        <v>0</v>
      </c>
      <c r="CQ35" s="65">
        <f>(DATA!DS38/DATA!V38)*100</f>
        <v>0</v>
      </c>
      <c r="CR35" s="65">
        <f>(DATA!DT38/DATA!W38)*100</f>
        <v>0.70812807881773399</v>
      </c>
      <c r="CS35" s="65">
        <f>(DATA!DU38/DATA!X38)*100</f>
        <v>0.90829182537357167</v>
      </c>
      <c r="CT35" s="65">
        <f>(DATA!DV38/DATA!Y38)*100</f>
        <v>1.4674302075876879</v>
      </c>
      <c r="CU35" s="65">
        <f>(DATA!DW38/DATA!Z38)*100</f>
        <v>1.8117229129662522</v>
      </c>
      <c r="CV35" s="65">
        <f>(DATA!DX38/DATA!AA38)*100</f>
        <v>2.2166105499438831</v>
      </c>
      <c r="CW35" s="65">
        <f>(DATA!DY38/DATA!AB38)*100</f>
        <v>2.4827586206896552</v>
      </c>
      <c r="CX35" s="65">
        <f>(DATA!DZ38/DATA!AC38)*100</f>
        <v>3.2679738562091507</v>
      </c>
      <c r="CY35" s="51">
        <f>(DATA!EA38/DATA!P38)*100</f>
        <v>4.1379310344827589</v>
      </c>
      <c r="CZ35" s="65">
        <f>(DATA!EB38/DATA!Q38)*100</f>
        <v>4.755341144038594</v>
      </c>
      <c r="DA35" s="65">
        <f>(DATA!EC38/DATA!R38)*100</f>
        <v>5.4062126642771799</v>
      </c>
      <c r="DB35" s="65">
        <f>(DATA!ED38/DATA!S38)*100</f>
        <v>5.9573206876111442</v>
      </c>
      <c r="DC35" s="65">
        <f>(DATA!EE38/DATA!T38)*100</f>
        <v>7.0859653941224936</v>
      </c>
      <c r="DD35" s="65">
        <f>(DATA!EF38/DATA!U38)*100</f>
        <v>6.8351522113727743</v>
      </c>
      <c r="DE35" s="65">
        <f>(DATA!EG38/DATA!V38)*100</f>
        <v>7.5761811573944637</v>
      </c>
      <c r="DF35" s="65">
        <f>(DATA!EH38/DATA!W38)*100</f>
        <v>6.9273399014778327</v>
      </c>
      <c r="DG35" s="65">
        <f>(DATA!EI38/DATA!X38)*100</f>
        <v>7.7644301201289192</v>
      </c>
      <c r="DH35" s="65">
        <f>(DATA!EJ38/DATA!Y38)*100</f>
        <v>8.7329992841803872</v>
      </c>
      <c r="DI35" s="65">
        <f>(DATA!EK38/DATA!Z38)*100</f>
        <v>8.3836589698046176</v>
      </c>
      <c r="DJ35" s="65">
        <f>(DATA!EL38/DATA!AA38)*100</f>
        <v>8.0808080808080813</v>
      </c>
      <c r="DK35" s="65">
        <f>(DATA!EM38/DATA!AB38)*100</f>
        <v>8.5241379310344829</v>
      </c>
      <c r="DL35" s="80">
        <f t="shared" si="0"/>
        <v>100</v>
      </c>
      <c r="DM35" s="86">
        <f t="shared" si="1"/>
        <v>100</v>
      </c>
      <c r="DN35" s="86">
        <f t="shared" si="2"/>
        <v>100</v>
      </c>
      <c r="DO35" s="86">
        <f t="shared" si="3"/>
        <v>100</v>
      </c>
      <c r="DP35" s="86">
        <f t="shared" si="4"/>
        <v>100</v>
      </c>
      <c r="DQ35" s="86">
        <f t="shared" si="5"/>
        <v>100</v>
      </c>
      <c r="DR35" s="86">
        <f t="shared" si="6"/>
        <v>100</v>
      </c>
      <c r="DS35" s="86">
        <f t="shared" si="14"/>
        <v>100</v>
      </c>
      <c r="DT35" s="86">
        <f t="shared" si="15"/>
        <v>100</v>
      </c>
      <c r="DU35" s="86">
        <f t="shared" si="16"/>
        <v>100</v>
      </c>
      <c r="DV35" s="86">
        <f t="shared" si="17"/>
        <v>100</v>
      </c>
      <c r="DW35" s="86">
        <f t="shared" si="18"/>
        <v>100</v>
      </c>
      <c r="DX35" s="86">
        <f t="shared" si="19"/>
        <v>100</v>
      </c>
      <c r="DY35" s="80">
        <f>+AG35+AU35+BW35+CK35+CY35</f>
        <v>100.00000000000001</v>
      </c>
      <c r="DZ35" s="86">
        <f>+AH35+AV35+BX35+CL35+CZ35</f>
        <v>100</v>
      </c>
      <c r="EA35" s="86">
        <f>+AI35+AW35+BY35+CM35+DA35</f>
        <v>99.999999999999986</v>
      </c>
      <c r="EB35" s="86">
        <f>+AJ35+AX35+BZ35+CN35+DB35</f>
        <v>99.999999999999986</v>
      </c>
      <c r="EC35" s="86">
        <f>+AK35+AY35+CA35+CO35+DC35</f>
        <v>100</v>
      </c>
      <c r="ED35" s="86">
        <f>+AL35+AZ35+CB35+CP35+DD35</f>
        <v>100</v>
      </c>
      <c r="EE35" s="86">
        <f>+AM35+BA35+CC35+CQ35+DE35</f>
        <v>99.999999999999986</v>
      </c>
      <c r="EF35" s="86">
        <f>+AN35+BB35+CD35+CR35+DF35</f>
        <v>100</v>
      </c>
      <c r="EG35" s="86">
        <f>+AO35+BC35+CE35+CS35+DG35</f>
        <v>100</v>
      </c>
      <c r="EH35" s="86">
        <f>+AP35+BD35+CF35+CT35+DH35</f>
        <v>100</v>
      </c>
      <c r="EI35" s="86">
        <f>+AQ35+BE35+CG35+CU35+DI35</f>
        <v>100</v>
      </c>
      <c r="EJ35" s="79">
        <f>+AR35+BF35+CH35+CV35+DJ35</f>
        <v>100</v>
      </c>
      <c r="EK35" s="79">
        <f>+AS35+BG35+CI35+CW35+DK35</f>
        <v>100</v>
      </c>
      <c r="EL35" s="79">
        <f t="shared" si="7"/>
        <v>100</v>
      </c>
    </row>
    <row r="36" spans="1:142">
      <c r="A36" s="54" t="str">
        <f>+DATA!A39</f>
        <v>Wyoming</v>
      </c>
      <c r="B36" s="63">
        <f>(DATA!AD39/DATA!B39)*100</f>
        <v>53.383458646616546</v>
      </c>
      <c r="C36" s="63">
        <f>(DATA!AE39/DATA!C39)*100</f>
        <v>54.693140794223829</v>
      </c>
      <c r="D36" s="63">
        <f>(DATA!AF39/DATA!D39)*100</f>
        <v>55.102040816326522</v>
      </c>
      <c r="E36" s="63">
        <f>(DATA!AG39/DATA!E39)*100</f>
        <v>55.743879472693038</v>
      </c>
      <c r="F36" s="63">
        <f>(DATA!AH39/DATA!F39)*100</f>
        <v>52.826510721247566</v>
      </c>
      <c r="G36" s="63">
        <f>(DATA!AI39/DATA!G39)*100</f>
        <v>49.725776965265084</v>
      </c>
      <c r="H36" s="63">
        <f>(DATA!AJ39/DATA!H39)*100</f>
        <v>51.198630136986303</v>
      </c>
      <c r="I36" s="63">
        <f>(DATA!AK39/DATA!I39)*100</f>
        <v>50.856164383561641</v>
      </c>
      <c r="J36" s="63">
        <f>(DATA!AL39/DATA!J39)*100</f>
        <v>52.520325203252028</v>
      </c>
      <c r="K36" s="63">
        <f>(DATA!AM39/DATA!K39)*100</f>
        <v>51.538461538461533</v>
      </c>
      <c r="L36" s="63">
        <f>(DATA!AN39/DATA!L39)*100</f>
        <v>51.658767772511851</v>
      </c>
      <c r="M36" s="59">
        <f>(DATA!AO39/DATA!M39)*100</f>
        <v>50.833333333333329</v>
      </c>
      <c r="N36" s="59">
        <f>(DATA!AP39/DATA!N39)*100</f>
        <v>49.57698815566836</v>
      </c>
      <c r="O36" s="59">
        <f>(DATA!AQ39/DATA!O39)*100</f>
        <v>50.864197530864196</v>
      </c>
      <c r="P36" s="64">
        <f>(DATA!AR39/DATA!B39)*100</f>
        <v>46.616541353383454</v>
      </c>
      <c r="Q36" s="63">
        <f>(DATA!AS39/DATA!C39)*100</f>
        <v>45.306859205776171</v>
      </c>
      <c r="R36" s="63">
        <f>(DATA!AT39/DATA!D39)*100</f>
        <v>44.897959183673471</v>
      </c>
      <c r="S36" s="63">
        <f>(DATA!AU39/DATA!E39)*100</f>
        <v>44.256120527306969</v>
      </c>
      <c r="T36" s="63">
        <f>(DATA!AV39/DATA!F39)*100</f>
        <v>47.173489278752434</v>
      </c>
      <c r="U36" s="63">
        <f>(DATA!AW39/DATA!G39)*100</f>
        <v>50.274223034734923</v>
      </c>
      <c r="V36" s="63">
        <f>(DATA!AX39/DATA!H39)*100</f>
        <v>48.801369863013697</v>
      </c>
      <c r="W36" s="63">
        <f>(DATA!AY39/DATA!I39)*100</f>
        <v>49.143835616438359</v>
      </c>
      <c r="X36" s="63">
        <f>(DATA!AZ39/DATA!J39)*100</f>
        <v>47.479674796747965</v>
      </c>
      <c r="Y36" s="63">
        <f>(DATA!BA39/DATA!K39)*100</f>
        <v>48.46153846153846</v>
      </c>
      <c r="Z36" s="63">
        <f>(DATA!BB39/DATA!L39)*100</f>
        <v>48.341232227488149</v>
      </c>
      <c r="AA36" s="63">
        <f>(DATA!BC39/DATA!M39)*100</f>
        <v>49.166666666666664</v>
      </c>
      <c r="AB36" s="63">
        <f>(DATA!BD39/DATA!N39)*100</f>
        <v>50.423011844331647</v>
      </c>
      <c r="AC36" s="63">
        <f>(DATA!BE39/DATA!O39)*100</f>
        <v>49.135802469135804</v>
      </c>
      <c r="AD36" s="166">
        <f>(DATA!BF39/DATA!AC39)*100</f>
        <v>0.50505050505050508</v>
      </c>
      <c r="AE36" s="165">
        <f>(DATA!BG39/DATA!AC39)*100</f>
        <v>1.5151515151515151</v>
      </c>
      <c r="AF36" s="165">
        <f>(DATA!BH39/DATA!AC39)*100</f>
        <v>0</v>
      </c>
      <c r="AG36" s="63">
        <f>(DATA!BI39/DATA!P39)*100</f>
        <v>98.746867167919788</v>
      </c>
      <c r="AH36" s="63">
        <f>(DATA!BJ39/DATA!Q39)*100</f>
        <v>98.375451263537911</v>
      </c>
      <c r="AI36" s="63">
        <f>(DATA!BK39/DATA!R39)*100</f>
        <v>97.769516728624538</v>
      </c>
      <c r="AJ36" s="63">
        <f>(DATA!BL39/DATA!S39)*100</f>
        <v>98.48771266540642</v>
      </c>
      <c r="AK36" s="63">
        <f>(DATA!BM39/DATA!T39)*100</f>
        <v>97.465886939571149</v>
      </c>
      <c r="AL36" s="63">
        <f>(DATA!BN39/DATA!U39)*100</f>
        <v>96.520146520146525</v>
      </c>
      <c r="AM36" s="63">
        <f>(DATA!BO39/DATA!V39)*100</f>
        <v>95.336787564766837</v>
      </c>
      <c r="AN36" s="63">
        <f>(DATA!BP39/DATA!W39)*100</f>
        <v>96.539792387543258</v>
      </c>
      <c r="AO36" s="63">
        <f>(DATA!BQ39/DATA!X39)*100</f>
        <v>96.179401993355484</v>
      </c>
      <c r="AP36" s="63">
        <f>(DATA!BR39/DATA!Y39)*100</f>
        <v>96.69291338582677</v>
      </c>
      <c r="AQ36" s="63">
        <f>(DATA!BS39/DATA!Z39)*100</f>
        <v>96.428571428571431</v>
      </c>
      <c r="AR36" s="63">
        <f>(DATA!BT39/DATA!AA39)*100</f>
        <v>96.034482758620683</v>
      </c>
      <c r="AS36" s="63">
        <f>(DATA!BU39/DATA!AB39)*100</f>
        <v>96.422487223168645</v>
      </c>
      <c r="AT36" s="63">
        <f>(DATA!BV39/DATA!AC39)*100</f>
        <v>96.464646464646464</v>
      </c>
      <c r="AU36" s="64">
        <f>(DATA!BW39/DATA!P39)*100</f>
        <v>0.50125313283208017</v>
      </c>
      <c r="AV36" s="63">
        <f>(DATA!BX39/DATA!Q39)*100</f>
        <v>0.36101083032490977</v>
      </c>
      <c r="AW36" s="63">
        <f>(DATA!BY39/DATA!R39)*100</f>
        <v>0.37174721189591076</v>
      </c>
      <c r="AX36" s="63">
        <f>(DATA!BZ39/DATA!S39)*100</f>
        <v>0.1890359168241966</v>
      </c>
      <c r="AY36" s="63">
        <f>(DATA!CA39/DATA!T39)*100</f>
        <v>0.58479532163742687</v>
      </c>
      <c r="AZ36" s="63">
        <f>(DATA!CB39/DATA!U39)*100</f>
        <v>0.5494505494505495</v>
      </c>
      <c r="BA36" s="63">
        <f>(DATA!CC39/DATA!V39)*100</f>
        <v>0.5181347150259068</v>
      </c>
      <c r="BB36" s="63">
        <f>(DATA!CD39/DATA!W39)*100</f>
        <v>0.17301038062283738</v>
      </c>
      <c r="BC36" s="63">
        <f>(DATA!CE39/DATA!X39)*100</f>
        <v>0</v>
      </c>
      <c r="BD36" s="63">
        <f>(DATA!CF39/DATA!Y39)*100</f>
        <v>0.31496062992125984</v>
      </c>
      <c r="BE36" s="63">
        <f>(DATA!CG39/DATA!Z39)*100</f>
        <v>0.48701298701298701</v>
      </c>
      <c r="BF36" s="63">
        <f>(DATA!CH39/DATA!AA39)*100</f>
        <v>0.17241379310344829</v>
      </c>
      <c r="BG36" s="63">
        <f>(DATA!CI39/DATA!AB39)*100</f>
        <v>0.17035775127768313</v>
      </c>
      <c r="BH36" s="63">
        <f>(DATA!CJ39/DATA!AC39)*100</f>
        <v>0.25252525252525254</v>
      </c>
      <c r="BI36" s="96" t="str">
        <f>IF(DATA!CK39&gt;0,((DATA!CK39/DATA!BW39)*100),"NA")</f>
        <v>NA</v>
      </c>
      <c r="BJ36" s="97" t="str">
        <f>IF(DATA!CL39&gt;0,((DATA!CL39/DATA!BX39)*100),"NA")</f>
        <v>NA</v>
      </c>
      <c r="BK36" s="97" t="str">
        <f>IF(DATA!CM39&gt;0,((DATA!CM39/DATA!BY39)*100),"NA")</f>
        <v>NA</v>
      </c>
      <c r="BL36" s="97" t="str">
        <f>IF(DATA!CN39&gt;0,((DATA!CN39/DATA!BZ39)*100),"NA")</f>
        <v>NA</v>
      </c>
      <c r="BM36" s="97" t="str">
        <f>IF(DATA!CO39&gt;0,((DATA!CO39/DATA!CA39)*100),"NA")</f>
        <v>NA</v>
      </c>
      <c r="BN36" s="97" t="str">
        <f>IF(DATA!CP39&gt;0,((DATA!CP39/DATA!CB39)*100),"NA")</f>
        <v>NA</v>
      </c>
      <c r="BO36" s="97" t="str">
        <f>IF(DATA!CQ39&gt;0,((DATA!CQ39/DATA!CC39)*100),"NA")</f>
        <v>NA</v>
      </c>
      <c r="BP36" s="97" t="str">
        <f>IF(DATA!CR39&gt;0,((DATA!CR39/DATA!CD39)*100),"NA")</f>
        <v>NA</v>
      </c>
      <c r="BQ36" s="97" t="str">
        <f>IF(DATA!CS39&gt;0,((DATA!CS39/DATA!CE39)*100),"NA")</f>
        <v>NA</v>
      </c>
      <c r="BR36" s="97" t="str">
        <f>IF(DATA!CT39&gt;0,((DATA!CT39/DATA!CF39)*100),"NA")</f>
        <v>NA</v>
      </c>
      <c r="BS36" s="97" t="str">
        <f>IF(DATA!CU39&gt;0,((DATA!CU39/DATA!CG39)*100),"NA")</f>
        <v>NA</v>
      </c>
      <c r="BT36" s="97" t="str">
        <f>IF(DATA!CV39&gt;0,((DATA!CV39/DATA!CH39)*100),"NA")</f>
        <v>NA</v>
      </c>
      <c r="BU36" s="97" t="str">
        <f>IF(DATA!CW39&gt;0,((DATA!CW39/DATA!CI39)*100),"NA")</f>
        <v>NA</v>
      </c>
      <c r="BV36" s="97" t="str">
        <f>IF(DATA!CX39&gt;0,((DATA!CX39/DATA!CJ39)*100),"NA")</f>
        <v>NA</v>
      </c>
      <c r="BW36" s="64">
        <f>(DATA!CY39/DATA!P39)*100</f>
        <v>0.75187969924812026</v>
      </c>
      <c r="BX36" s="63">
        <f>(DATA!CZ39/DATA!Q39)*100</f>
        <v>1.2635379061371841</v>
      </c>
      <c r="BY36" s="63">
        <f>(DATA!DA39/DATA!R39)*100</f>
        <v>1.1152416356877324</v>
      </c>
      <c r="BZ36" s="63">
        <f>(DATA!DB39/DATA!S39)*100</f>
        <v>0.75614366729678639</v>
      </c>
      <c r="CA36" s="63">
        <f>(DATA!DC39/DATA!T39)*100</f>
        <v>0.77972709551656916</v>
      </c>
      <c r="CB36" s="63">
        <f>(DATA!DD39/DATA!U39)*100</f>
        <v>1.6483516483516485</v>
      </c>
      <c r="CC36" s="63">
        <f>(DATA!DE39/DATA!V39)*100</f>
        <v>1.7271157167530224</v>
      </c>
      <c r="CD36" s="63">
        <f>(DATA!DF39/DATA!W39)*100</f>
        <v>1.2110726643598615</v>
      </c>
      <c r="CE36" s="63">
        <f>(DATA!DG39/DATA!X39)*100</f>
        <v>1.6611295681063125</v>
      </c>
      <c r="CF36" s="63">
        <f>(DATA!DH39/DATA!Y39)*100</f>
        <v>1.1023622047244095</v>
      </c>
      <c r="CG36" s="63">
        <f>(DATA!DI39/DATA!Z39)*100</f>
        <v>0.81168831168831157</v>
      </c>
      <c r="CH36" s="63">
        <f>(DATA!DJ39/DATA!AA39)*100</f>
        <v>1.2068965517241379</v>
      </c>
      <c r="CI36" s="63">
        <f>(DATA!DK39/DATA!AB39)*100</f>
        <v>1.7035775127768313</v>
      </c>
      <c r="CJ36" s="63">
        <f>(DATA!DL39/DATA!AC39)*100</f>
        <v>1.2626262626262625</v>
      </c>
      <c r="CK36" s="64">
        <f>(DATA!DM39/DATA!P39)*100</f>
        <v>0</v>
      </c>
      <c r="CL36" s="63">
        <f>(DATA!DN39/DATA!Q39)*100</f>
        <v>0</v>
      </c>
      <c r="CM36" s="63">
        <f>(DATA!DO39/DATA!R39)*100</f>
        <v>0</v>
      </c>
      <c r="CN36" s="63">
        <f>(DATA!DP39/DATA!S39)*100</f>
        <v>0</v>
      </c>
      <c r="CO36" s="63">
        <f>(DATA!DQ39/DATA!T39)*100</f>
        <v>0</v>
      </c>
      <c r="CP36" s="63">
        <f>(DATA!DR39/DATA!U39)*100</f>
        <v>0</v>
      </c>
      <c r="CQ36" s="63">
        <f>(DATA!DS39/DATA!V39)*100</f>
        <v>0</v>
      </c>
      <c r="CR36" s="63">
        <f>(DATA!DT39/DATA!W39)*100</f>
        <v>0</v>
      </c>
      <c r="CS36" s="63">
        <f>(DATA!DU39/DATA!X39)*100</f>
        <v>0</v>
      </c>
      <c r="CT36" s="63">
        <f>(DATA!DV39/DATA!Y39)*100</f>
        <v>0.31496062992125984</v>
      </c>
      <c r="CU36" s="63">
        <f>(DATA!DW39/DATA!Z39)*100</f>
        <v>0.16233766233766234</v>
      </c>
      <c r="CV36" s="63">
        <f>(DATA!DX39/DATA!AA39)*100</f>
        <v>0.34482758620689657</v>
      </c>
      <c r="CW36" s="63">
        <f>(DATA!DY39/DATA!AB39)*100</f>
        <v>0.17035775127768313</v>
      </c>
      <c r="CX36" s="63">
        <f>(DATA!DZ39/DATA!AC39)*100</f>
        <v>0</v>
      </c>
      <c r="CY36" s="64">
        <f>(DATA!EA39/DATA!P39)*100</f>
        <v>0</v>
      </c>
      <c r="CZ36" s="63">
        <f>(DATA!EB39/DATA!Q39)*100</f>
        <v>0</v>
      </c>
      <c r="DA36" s="63">
        <f>(DATA!EC39/DATA!R39)*100</f>
        <v>0.74349442379182151</v>
      </c>
      <c r="DB36" s="63">
        <f>(DATA!ED39/DATA!S39)*100</f>
        <v>0.56710775047258988</v>
      </c>
      <c r="DC36" s="63">
        <f>(DATA!EE39/DATA!T39)*100</f>
        <v>1.1695906432748537</v>
      </c>
      <c r="DD36" s="63">
        <f>(DATA!EF39/DATA!U39)*100</f>
        <v>1.2820512820512819</v>
      </c>
      <c r="DE36" s="63">
        <f>(DATA!EG39/DATA!V39)*100</f>
        <v>2.4179620034542317</v>
      </c>
      <c r="DF36" s="63">
        <f>(DATA!EH39/DATA!W39)*100</f>
        <v>2.0761245674740483</v>
      </c>
      <c r="DG36" s="63">
        <f>(DATA!EI39/DATA!X39)*100</f>
        <v>2.1594684385382057</v>
      </c>
      <c r="DH36" s="63">
        <f>(DATA!EJ39/DATA!Y39)*100</f>
        <v>1.5748031496062991</v>
      </c>
      <c r="DI36" s="63">
        <f>(DATA!EK39/DATA!Z39)*100</f>
        <v>2.1103896103896105</v>
      </c>
      <c r="DJ36" s="63">
        <f>(DATA!EL39/DATA!AA39)*100</f>
        <v>2.2413793103448274</v>
      </c>
      <c r="DK36" s="63">
        <f>(DATA!EM39/DATA!AB39)*100</f>
        <v>1.5332197614991483</v>
      </c>
      <c r="DL36" s="84">
        <f t="shared" si="0"/>
        <v>100</v>
      </c>
      <c r="DM36" s="85">
        <f t="shared" si="1"/>
        <v>100</v>
      </c>
      <c r="DN36" s="85">
        <f t="shared" si="2"/>
        <v>100</v>
      </c>
      <c r="DO36" s="85">
        <f t="shared" si="3"/>
        <v>100</v>
      </c>
      <c r="DP36" s="85">
        <f t="shared" si="4"/>
        <v>100</v>
      </c>
      <c r="DQ36" s="85">
        <f t="shared" si="5"/>
        <v>100</v>
      </c>
      <c r="DR36" s="85">
        <f t="shared" si="6"/>
        <v>100</v>
      </c>
      <c r="DS36" s="85">
        <f t="shared" si="14"/>
        <v>100</v>
      </c>
      <c r="DT36" s="85">
        <f t="shared" si="15"/>
        <v>100</v>
      </c>
      <c r="DU36" s="85">
        <f t="shared" si="16"/>
        <v>100</v>
      </c>
      <c r="DV36" s="85">
        <f t="shared" si="17"/>
        <v>100</v>
      </c>
      <c r="DW36" s="85">
        <f t="shared" si="18"/>
        <v>100</v>
      </c>
      <c r="DX36" s="85">
        <f t="shared" si="19"/>
        <v>100</v>
      </c>
      <c r="DY36" s="84">
        <f>+AG36+AU36+BW36+CK36+CY36</f>
        <v>99.999999999999986</v>
      </c>
      <c r="DZ36" s="85">
        <f>+AH36+AV36+BX36+CL36+CZ36</f>
        <v>100.00000000000001</v>
      </c>
      <c r="EA36" s="85">
        <f>+AI36+AW36+BY36+CM36+DA36</f>
        <v>100</v>
      </c>
      <c r="EB36" s="85">
        <f>+AJ36+AX36+BZ36+CN36+DB36</f>
        <v>99.999999999999986</v>
      </c>
      <c r="EC36" s="85">
        <f>+AK36+AY36+CA36+CO36+DC36</f>
        <v>100</v>
      </c>
      <c r="ED36" s="85">
        <f>+AL36+AZ36+CB36+CP36+DD36</f>
        <v>100.00000000000001</v>
      </c>
      <c r="EE36" s="85">
        <f>+AM36+BA36+CC36+CQ36+DE36</f>
        <v>100</v>
      </c>
      <c r="EF36" s="85">
        <f>+AN36+BB36+CD36+CR36+DF36</f>
        <v>100.00000000000001</v>
      </c>
      <c r="EG36" s="85">
        <f>+AO36+BC36+CE36+CS36+DG36</f>
        <v>100.00000000000001</v>
      </c>
      <c r="EH36" s="85">
        <f>+AP36+BD36+CF36+CT36+DH36</f>
        <v>100</v>
      </c>
      <c r="EI36" s="85">
        <f>+AQ36+BE36+CG36+CU36+DI36</f>
        <v>100</v>
      </c>
      <c r="EJ36" s="79">
        <f>+AR36+BF36+CH36+CV36+DJ36</f>
        <v>99.999999999999986</v>
      </c>
      <c r="EK36" s="79">
        <f>+AS36+BG36+CI36+CW36+DK36</f>
        <v>99.999999999999986</v>
      </c>
      <c r="EL36" s="79">
        <f t="shared" si="7"/>
        <v>99.999999999999986</v>
      </c>
    </row>
    <row r="37" spans="1:142">
      <c r="A37" s="57" t="str">
        <f>+DATA!A40</f>
        <v>Midwest</v>
      </c>
      <c r="B37" s="66">
        <f>(DATA!AD40/DATA!B40)*100</f>
        <v>60.274756725815678</v>
      </c>
      <c r="C37" s="66">
        <f>(DATA!AE40/DATA!C40)*100</f>
        <v>57.1992024965326</v>
      </c>
      <c r="D37" s="66">
        <f>(DATA!AF40/DATA!D40)*100</f>
        <v>55.904392764857882</v>
      </c>
      <c r="E37" s="66">
        <f>(DATA!AG40/DATA!E40)*100</f>
        <v>54.935202889313786</v>
      </c>
      <c r="F37" s="66">
        <f>(DATA!AH40/DATA!F40)*100</f>
        <v>51.596339392935533</v>
      </c>
      <c r="G37" s="66">
        <f>(DATA!AI40/DATA!G40)*100</f>
        <v>50.289471507733033</v>
      </c>
      <c r="H37" s="66">
        <f>(DATA!AJ40/DATA!H40)*100</f>
        <v>47.577840998893627</v>
      </c>
      <c r="I37" s="66">
        <f>(DATA!AK40/DATA!I40)*100</f>
        <v>48.227576152842779</v>
      </c>
      <c r="J37" s="66">
        <f>(DATA!AL40/DATA!J40)*100</f>
        <v>47.435695123875647</v>
      </c>
      <c r="K37" s="66">
        <f>(DATA!AM40/DATA!K40)*100</f>
        <v>46.818486269256532</v>
      </c>
      <c r="L37" s="66">
        <f>(DATA!AN40/DATA!L40)*100</f>
        <v>47.098564994239027</v>
      </c>
      <c r="M37" s="59">
        <f>(DATA!AO40/DATA!M40)*100</f>
        <v>47.117734246685096</v>
      </c>
      <c r="N37" s="59">
        <f>(DATA!AP40/DATA!N40)*100</f>
        <v>46.718807283392401</v>
      </c>
      <c r="O37" s="59">
        <f>(DATA!AQ40/DATA!O40)*100</f>
        <v>46.650559029751754</v>
      </c>
      <c r="P37" s="67">
        <f>(DATA!AR40/DATA!B40)*100</f>
        <v>39.725243274184322</v>
      </c>
      <c r="Q37" s="66">
        <f>(DATA!AS40/DATA!C40)*100</f>
        <v>42.800797503467408</v>
      </c>
      <c r="R37" s="66">
        <f>(DATA!AT40/DATA!D40)*100</f>
        <v>44.095607235142118</v>
      </c>
      <c r="S37" s="66">
        <f>(DATA!AU40/DATA!E40)*100</f>
        <v>45.064797110686214</v>
      </c>
      <c r="T37" s="66">
        <f>(DATA!AV40/DATA!F40)*100</f>
        <v>48.403660607064474</v>
      </c>
      <c r="U37" s="66">
        <f>(DATA!AW40/DATA!G40)*100</f>
        <v>49.710528492266974</v>
      </c>
      <c r="V37" s="66">
        <f>(DATA!AX40/DATA!H40)*100</f>
        <v>48.522206416943256</v>
      </c>
      <c r="W37" s="66">
        <f>(DATA!AY40/DATA!I40)*100</f>
        <v>51.772423847157214</v>
      </c>
      <c r="X37" s="66">
        <f>(DATA!AZ40/DATA!J40)*100</f>
        <v>52.564304876124346</v>
      </c>
      <c r="Y37" s="66">
        <f>(DATA!BA40/DATA!K40)*100</f>
        <v>53.181513730743468</v>
      </c>
      <c r="Z37" s="66">
        <f>(DATA!BB40/DATA!L40)*100</f>
        <v>52.90143500576098</v>
      </c>
      <c r="AA37" s="66">
        <f>(DATA!BC40/DATA!M40)*100</f>
        <v>52.882265753314904</v>
      </c>
      <c r="AB37" s="66">
        <f>(DATA!BD40/DATA!N40)*100</f>
        <v>53.281192716607606</v>
      </c>
      <c r="AC37" s="66">
        <f>(DATA!BE40/DATA!O40)*100</f>
        <v>53.349440970248253</v>
      </c>
      <c r="AD37" s="165">
        <f>(DATA!BF40/DATA!AC40)*100</f>
        <v>0.6079907353792704</v>
      </c>
      <c r="AE37" s="165">
        <f>(DATA!BG40/DATA!AC40)*100</f>
        <v>2.615325226790195</v>
      </c>
      <c r="AF37" s="165">
        <f>(DATA!BH40/DATA!AC40)*100</f>
        <v>5.3078556263269641E-2</v>
      </c>
      <c r="AG37" s="66">
        <f>(DATA!BI40/DATA!P40)*100</f>
        <v>91.801329752102504</v>
      </c>
      <c r="AH37" s="66">
        <f>(DATA!BJ40/DATA!Q40)*100</f>
        <v>92.139242715058458</v>
      </c>
      <c r="AI37" s="66">
        <f>(DATA!BK40/DATA!R40)*100</f>
        <v>91.76077136900625</v>
      </c>
      <c r="AJ37" s="66">
        <f>(DATA!BL40/DATA!S40)*100</f>
        <v>91.897554301351121</v>
      </c>
      <c r="AK37" s="66">
        <f>(DATA!BM40/DATA!T40)*100</f>
        <v>91.753828131537105</v>
      </c>
      <c r="AL37" s="66">
        <f>(DATA!BN40/DATA!U40)*100</f>
        <v>91.008311644698182</v>
      </c>
      <c r="AM37" s="66">
        <f>(DATA!BO40/DATA!V40)*100</f>
        <v>90.515472551400705</v>
      </c>
      <c r="AN37" s="66">
        <f>(DATA!BP40/DATA!W40)*100</f>
        <v>90.538533687666089</v>
      </c>
      <c r="AO37" s="66">
        <f>(DATA!BQ40/DATA!X40)*100</f>
        <v>89.655450657629316</v>
      </c>
      <c r="AP37" s="66">
        <f>(DATA!BR40/DATA!Y40)*100</f>
        <v>89.9863330529857</v>
      </c>
      <c r="AQ37" s="66">
        <f>(DATA!BS40/DATA!Z40)*100</f>
        <v>89.280752377898892</v>
      </c>
      <c r="AR37" s="66">
        <f>(DATA!BT40/DATA!AA40)*100</f>
        <v>89.02158745793318</v>
      </c>
      <c r="AS37" s="66">
        <f>(DATA!BU40/DATA!AB40)*100</f>
        <v>88.47546510176052</v>
      </c>
      <c r="AT37" s="66">
        <f>(DATA!BV40/DATA!AC40)*100</f>
        <v>88.506079907353794</v>
      </c>
      <c r="AU37" s="67">
        <f>(DATA!BW40/DATA!P40)*100</f>
        <v>4.9623530447800626</v>
      </c>
      <c r="AV37" s="66">
        <f>(DATA!BX40/DATA!Q40)*100</f>
        <v>4.9598673878904203</v>
      </c>
      <c r="AW37" s="66">
        <f>(DATA!BY40/DATA!R40)*100</f>
        <v>4.9426685198054203</v>
      </c>
      <c r="AX37" s="66">
        <f>(DATA!BZ40/DATA!S40)*100</f>
        <v>4.7203694202154951</v>
      </c>
      <c r="AY37" s="66">
        <f>(DATA!CA40/DATA!T40)*100</f>
        <v>4.3469165760187432</v>
      </c>
      <c r="AZ37" s="66">
        <f>(DATA!CB40/DATA!U40)*100</f>
        <v>4.6637561917555201</v>
      </c>
      <c r="BA37" s="66">
        <f>(DATA!CC40/DATA!V40)*100</f>
        <v>4.8113563083622957</v>
      </c>
      <c r="BB37" s="66">
        <f>(DATA!CD40/DATA!W40)*100</f>
        <v>4.6154447397217444</v>
      </c>
      <c r="BC37" s="66">
        <f>(DATA!CE40/DATA!X40)*100</f>
        <v>4.7405793593157428</v>
      </c>
      <c r="BD37" s="66">
        <f>(DATA!CF40/DATA!Y40)*100</f>
        <v>4.3418839360807402</v>
      </c>
      <c r="BE37" s="66">
        <f>(DATA!CG40/DATA!Z40)*100</f>
        <v>4.6649567168964419</v>
      </c>
      <c r="BF37" s="66">
        <f>(DATA!CH40/DATA!AA40)*100</f>
        <v>4.838709677419355</v>
      </c>
      <c r="BG37" s="66">
        <f>(DATA!CI40/DATA!AB40)*100</f>
        <v>4.8903317101594039</v>
      </c>
      <c r="BH37" s="66">
        <f>(DATA!CJ40/DATA!AC40)*100</f>
        <v>4.9411310557807369</v>
      </c>
      <c r="BI37" s="99">
        <f>IF(DATA!CK40&gt;0,((DATA!CK40/DATA!BW40)*100),"NA")</f>
        <v>31.05590062111801</v>
      </c>
      <c r="BJ37" s="100">
        <f>IF(DATA!CL40&gt;0,((DATA!CL40/DATA!BX40)*100),"NA")</f>
        <v>27.000879507475812</v>
      </c>
      <c r="BK37" s="100">
        <f>IF(DATA!CM40&gt;0,((DATA!CM40/DATA!BY40)*100),"NA")</f>
        <v>25.219683655536031</v>
      </c>
      <c r="BL37" s="100">
        <f>IF(DATA!CN40&gt;0,((DATA!CN40/DATA!BZ40)*100),"NA")</f>
        <v>23.55072463768116</v>
      </c>
      <c r="BM37" s="100">
        <f>IF(DATA!CO40&gt;0,((DATA!CO40/DATA!CA40)*100),"NA")</f>
        <v>19.249278152069298</v>
      </c>
      <c r="BN37" s="100">
        <f>IF(DATA!CP40&gt;0,((DATA!CP40/DATA!CB40)*100),"NA")</f>
        <v>21.602160216021602</v>
      </c>
      <c r="BO37" s="100">
        <f>IF(DATA!CQ40&gt;0,((DATA!CQ40/DATA!CC40)*100),"NA")</f>
        <v>23.672758920800696</v>
      </c>
      <c r="BP37" s="100">
        <f>IF(DATA!CR40&gt;0,((DATA!CR40/DATA!CD40)*100),"NA")</f>
        <v>21.761219305673158</v>
      </c>
      <c r="BQ37" s="100">
        <f>IF(DATA!CS40&gt;0,((DATA!CS40/DATA!CE40)*100),"NA")</f>
        <v>21.361702127659573</v>
      </c>
      <c r="BR37" s="100">
        <f>IF(DATA!CT40&gt;0,((DATA!CT40/DATA!CF40)*100),"NA")</f>
        <v>7.1428571428571423</v>
      </c>
      <c r="BS37" s="100">
        <f>IF(DATA!CU40&gt;0,((DATA!CU40/DATA!CG40)*100),"NA")</f>
        <v>2.4054982817869419</v>
      </c>
      <c r="BT37" s="100">
        <f>IF(DATA!CV40&gt;0,((DATA!CV40/DATA!CH40)*100),"NA")</f>
        <v>12.383375742154367</v>
      </c>
      <c r="BU37" s="100">
        <f>IF(DATA!CW40&gt;0,((DATA!CW40/DATA!CI40)*100),"NA")</f>
        <v>13.021276595744681</v>
      </c>
      <c r="BV37" s="100">
        <f>IF(DATA!CX40&gt;0,((DATA!CX40/DATA!CJ40)*100),"NA")</f>
        <v>14.94140625</v>
      </c>
      <c r="BW37" s="67">
        <f>(DATA!CY40/DATA!P40)*100</f>
        <v>0.72211703579763109</v>
      </c>
      <c r="BX37" s="66">
        <f>(DATA!CZ40/DATA!Q40)*100</f>
        <v>0.7633920781713488</v>
      </c>
      <c r="BY37" s="66">
        <f>(DATA!DA40/DATA!R40)*100</f>
        <v>0.87300208478109798</v>
      </c>
      <c r="BZ37" s="66">
        <f>(DATA!DB40/DATA!S40)*100</f>
        <v>0.9748589020010261</v>
      </c>
      <c r="CA37" s="66">
        <f>(DATA!DC40/DATA!T40)*100</f>
        <v>1.3011463475859761</v>
      </c>
      <c r="CB37" s="66">
        <f>(DATA!DD40/DATA!U40)*100</f>
        <v>1.5196037276467131</v>
      </c>
      <c r="CC37" s="66">
        <f>(DATA!DE40/DATA!V40)*100</f>
        <v>1.6163477241321551</v>
      </c>
      <c r="CD37" s="66">
        <f>(DATA!DF40/DATA!W40)*100</f>
        <v>1.7351883695482258</v>
      </c>
      <c r="CE37" s="66">
        <f>(DATA!DG40/DATA!X40)*100</f>
        <v>1.8357137093520535</v>
      </c>
      <c r="CF37" s="66">
        <f>(DATA!DH40/DATA!Y40)*100</f>
        <v>1.7399074852817493</v>
      </c>
      <c r="CG37" s="66">
        <f>(DATA!DI40/DATA!Z40)*100</f>
        <v>1.9717858287912793</v>
      </c>
      <c r="CH37" s="66">
        <f>(DATA!DJ40/DATA!AA40)*100</f>
        <v>2.0438315685791677</v>
      </c>
      <c r="CI37" s="66">
        <f>(DATA!DK40/DATA!AB40)*100</f>
        <v>2.3223873142714448</v>
      </c>
      <c r="CJ37" s="66">
        <f>(DATA!DL40/DATA!AC40)*100</f>
        <v>2.4319629415170816</v>
      </c>
      <c r="CK37" s="67">
        <f>(DATA!DM40/DATA!P40)*100</f>
        <v>0</v>
      </c>
      <c r="CL37" s="66">
        <f>(DATA!DN40/DATA!Q40)*100</f>
        <v>0</v>
      </c>
      <c r="CM37" s="66">
        <f>(DATA!DO40/DATA!R40)*100</f>
        <v>0</v>
      </c>
      <c r="CN37" s="66">
        <f>(DATA!DP40/DATA!S40)*100</f>
        <v>0</v>
      </c>
      <c r="CO37" s="66">
        <f>(DATA!DQ40/DATA!T40)*100</f>
        <v>0</v>
      </c>
      <c r="CP37" s="66">
        <f>(DATA!DR40/DATA!U40)*100</f>
        <v>0</v>
      </c>
      <c r="CQ37" s="66">
        <f>(DATA!DS40/DATA!V40)*100</f>
        <v>0</v>
      </c>
      <c r="CR37" s="66">
        <f>(DATA!DT40/DATA!W40)*100</f>
        <v>5.862122870095357E-2</v>
      </c>
      <c r="CS37" s="66">
        <f>(DATA!DU40/DATA!X40)*100</f>
        <v>0.59711127249253604</v>
      </c>
      <c r="CT37" s="66">
        <f>(DATA!DV40/DATA!Y40)*100</f>
        <v>0.72539949537426407</v>
      </c>
      <c r="CU37" s="66">
        <f>(DATA!DW40/DATA!Z40)*100</f>
        <v>0.66794912899433578</v>
      </c>
      <c r="CV37" s="66">
        <f>(DATA!DX40/DATA!AA40)*100</f>
        <v>0.73052614298612828</v>
      </c>
      <c r="CW37" s="66">
        <f>(DATA!DY40/DATA!AB40)*100</f>
        <v>0.76996712032296999</v>
      </c>
      <c r="CX37" s="66">
        <f>(DATA!DZ40/DATA!AC40)*100</f>
        <v>0.84443157691565329</v>
      </c>
      <c r="CY37" s="67">
        <f>(DATA!EA40/DATA!P40)*100</f>
        <v>2.5142001673198009</v>
      </c>
      <c r="CZ37" s="66">
        <f>(DATA!EB40/DATA!Q40)*100</f>
        <v>2.1374978188797766</v>
      </c>
      <c r="DA37" s="66">
        <f>(DATA!EC40/DATA!R40)*100</f>
        <v>2.4235580264072274</v>
      </c>
      <c r="DB37" s="66">
        <f>(DATA!ED40/DATA!S40)*100</f>
        <v>2.4072173764323588</v>
      </c>
      <c r="DC37" s="66">
        <f>(DATA!EE40/DATA!T40)*100</f>
        <v>2.5981089448581707</v>
      </c>
      <c r="DD37" s="66">
        <f>(DATA!EF40/DATA!U40)*100</f>
        <v>2.8083284358995884</v>
      </c>
      <c r="DE37" s="66">
        <f>(DATA!EG40/DATA!V40)*100</f>
        <v>3.0568234161048533</v>
      </c>
      <c r="DF37" s="66">
        <f>(DATA!EH40/DATA!W40)*100</f>
        <v>3.052211974362983</v>
      </c>
      <c r="DG37" s="66">
        <f>(DATA!EI40/DATA!X40)*100</f>
        <v>3.1711450012103604</v>
      </c>
      <c r="DH37" s="66">
        <f>(DATA!EJ40/DATA!Y40)*100</f>
        <v>3.2064760302775444</v>
      </c>
      <c r="DI37" s="66">
        <f>(DATA!EK40/DATA!Z40)*100</f>
        <v>3.4145559474190441</v>
      </c>
      <c r="DJ37" s="66">
        <f>(DATA!EL40/DATA!AA40)*100</f>
        <v>3.3653451530821639</v>
      </c>
      <c r="DK37" s="66">
        <f>(DATA!EM40/DATA!AB40)*100</f>
        <v>3.5418487534856622</v>
      </c>
      <c r="DL37" s="87">
        <f t="shared" si="0"/>
        <v>100</v>
      </c>
      <c r="DM37" s="88">
        <f t="shared" si="1"/>
        <v>100</v>
      </c>
      <c r="DN37" s="88">
        <f t="shared" si="2"/>
        <v>100</v>
      </c>
      <c r="DO37" s="88">
        <f t="shared" si="3"/>
        <v>100</v>
      </c>
      <c r="DP37" s="88">
        <f t="shared" si="4"/>
        <v>100</v>
      </c>
      <c r="DQ37" s="88">
        <f t="shared" si="5"/>
        <v>100</v>
      </c>
      <c r="DR37" s="88">
        <f t="shared" si="6"/>
        <v>96.100047415836883</v>
      </c>
      <c r="DS37" s="88">
        <f t="shared" si="14"/>
        <v>100</v>
      </c>
      <c r="DT37" s="88">
        <f t="shared" si="15"/>
        <v>100</v>
      </c>
      <c r="DU37" s="88">
        <f t="shared" si="16"/>
        <v>100</v>
      </c>
      <c r="DV37" s="88">
        <f t="shared" si="17"/>
        <v>100</v>
      </c>
      <c r="DW37" s="88">
        <f t="shared" si="18"/>
        <v>100</v>
      </c>
      <c r="DX37" s="88">
        <f t="shared" si="19"/>
        <v>100</v>
      </c>
      <c r="DY37" s="87">
        <f>+AG37+AU37+BW37+CK37+CY37</f>
        <v>100</v>
      </c>
      <c r="DZ37" s="88">
        <f>+AH37+AV37+BX37+CL37+CZ37</f>
        <v>100.00000000000001</v>
      </c>
      <c r="EA37" s="88">
        <f>+AI37+AW37+BY37+CM37+DA37</f>
        <v>99.999999999999986</v>
      </c>
      <c r="EB37" s="88">
        <f>+AJ37+AX37+BZ37+CN37+DB37</f>
        <v>100</v>
      </c>
      <c r="EC37" s="88">
        <f>+AK37+AY37+CA37+CO37+DC37</f>
        <v>99.999999999999986</v>
      </c>
      <c r="ED37" s="88">
        <f>+AL37+AZ37+CB37+CP37+DD37</f>
        <v>100</v>
      </c>
      <c r="EE37" s="88">
        <f>+AM37+BA37+CC37+CQ37+DE37</f>
        <v>100</v>
      </c>
      <c r="EF37" s="88">
        <f>+AN37+BB37+CD37+CR37+DF37</f>
        <v>100</v>
      </c>
      <c r="EG37" s="88">
        <f>+AO37+BC37+CE37+CS37+DG37</f>
        <v>100.00000000000001</v>
      </c>
      <c r="EH37" s="88">
        <f>+AP37+BD37+CF37+CT37+DH37</f>
        <v>99.999999999999986</v>
      </c>
      <c r="EI37" s="88">
        <f>+AQ37+BE37+CG37+CU37+DI37</f>
        <v>100</v>
      </c>
      <c r="EJ37" s="79">
        <f>+AR37+BF37+CH37+CV37+DJ37</f>
        <v>99.999999999999986</v>
      </c>
      <c r="EK37" s="79">
        <f>+AS37+BG37+CI37+CW37+DK37</f>
        <v>100</v>
      </c>
      <c r="EL37" s="79">
        <f t="shared" si="7"/>
        <v>100</v>
      </c>
    </row>
    <row r="38" spans="1:142">
      <c r="A38" s="53"/>
      <c r="B38" s="61"/>
      <c r="C38" s="61"/>
      <c r="D38" s="61"/>
      <c r="E38" s="61"/>
      <c r="F38" s="61"/>
      <c r="G38" s="61"/>
      <c r="H38" s="61"/>
      <c r="I38" s="61"/>
      <c r="J38" s="61"/>
      <c r="K38" s="61"/>
      <c r="L38" s="61"/>
      <c r="M38" s="59"/>
      <c r="N38" s="59"/>
      <c r="O38" s="59"/>
      <c r="P38" s="62"/>
      <c r="Q38" s="72"/>
      <c r="R38" s="72"/>
      <c r="S38" s="72"/>
      <c r="T38" s="72"/>
      <c r="U38" s="72"/>
      <c r="V38" s="72"/>
      <c r="W38" s="72"/>
      <c r="X38" s="72"/>
      <c r="Y38" s="72"/>
      <c r="Z38" s="72"/>
      <c r="AA38" s="72"/>
      <c r="AB38" s="72"/>
      <c r="AC38" s="72"/>
      <c r="AD38" s="166"/>
      <c r="AE38" s="165"/>
      <c r="AF38" s="165"/>
      <c r="AG38" s="72"/>
      <c r="AH38" s="72"/>
      <c r="AI38" s="72"/>
      <c r="AJ38" s="72"/>
      <c r="AK38" s="72"/>
      <c r="AL38" s="72"/>
      <c r="AM38" s="72"/>
      <c r="AN38" s="72"/>
      <c r="AO38" s="72"/>
      <c r="AP38" s="72"/>
      <c r="AQ38" s="72"/>
      <c r="AR38" s="72"/>
      <c r="AS38" s="72"/>
      <c r="AT38" s="72"/>
      <c r="AU38" s="62"/>
      <c r="AV38" s="61"/>
      <c r="AW38" s="61"/>
      <c r="AX38" s="61"/>
      <c r="AY38" s="61"/>
      <c r="AZ38" s="61"/>
      <c r="BA38" s="61"/>
      <c r="BB38" s="61"/>
      <c r="BC38" s="61"/>
      <c r="BD38" s="61"/>
      <c r="BE38" s="61"/>
      <c r="BF38" s="61"/>
      <c r="BG38" s="61"/>
      <c r="BH38" s="61"/>
      <c r="BI38" s="50"/>
      <c r="BJ38" s="95"/>
      <c r="BK38" s="95"/>
      <c r="BL38" s="95"/>
      <c r="BM38" s="95"/>
      <c r="BN38" s="95"/>
      <c r="BO38" s="95"/>
      <c r="BP38" s="95"/>
      <c r="BQ38" s="95"/>
      <c r="BR38" s="95"/>
      <c r="BS38" s="95"/>
      <c r="BT38" s="95"/>
      <c r="BU38" s="95"/>
      <c r="BV38" s="95"/>
      <c r="BW38" s="62"/>
      <c r="BX38" s="61"/>
      <c r="BY38" s="61"/>
      <c r="BZ38" s="61"/>
      <c r="CA38" s="61"/>
      <c r="CB38" s="61"/>
      <c r="CC38" s="61"/>
      <c r="CD38" s="61"/>
      <c r="CE38" s="61"/>
      <c r="CF38" s="61"/>
      <c r="CG38" s="61"/>
      <c r="CH38" s="61"/>
      <c r="CI38" s="61"/>
      <c r="CJ38" s="61"/>
      <c r="CK38" s="62"/>
      <c r="CL38" s="61"/>
      <c r="CM38" s="61"/>
      <c r="CN38" s="61"/>
      <c r="CO38" s="61"/>
      <c r="CP38" s="61"/>
      <c r="CQ38" s="61"/>
      <c r="CR38" s="61"/>
      <c r="CS38" s="61"/>
      <c r="CT38" s="61"/>
      <c r="CU38" s="61"/>
      <c r="CV38" s="61"/>
      <c r="CW38" s="61"/>
      <c r="CX38" s="61"/>
      <c r="CY38" s="62"/>
      <c r="CZ38" s="61"/>
      <c r="DA38" s="61"/>
      <c r="DB38" s="61"/>
      <c r="DC38" s="61"/>
      <c r="DD38" s="61"/>
      <c r="DE38" s="61"/>
      <c r="DF38" s="61"/>
      <c r="DG38" s="61"/>
      <c r="DH38" s="61"/>
      <c r="DI38" s="61"/>
      <c r="DJ38" s="61"/>
      <c r="DK38" s="61"/>
      <c r="DL38" s="82"/>
      <c r="DM38" s="83"/>
      <c r="DN38" s="83"/>
      <c r="DO38" s="83"/>
      <c r="DP38" s="83"/>
      <c r="DQ38" s="83"/>
      <c r="DR38" s="83"/>
      <c r="DS38" s="83"/>
      <c r="DT38" s="83"/>
      <c r="DU38" s="83"/>
      <c r="DV38" s="83"/>
      <c r="DW38" s="83"/>
      <c r="DX38" s="83"/>
      <c r="DY38" s="82"/>
      <c r="DZ38" s="83"/>
      <c r="EA38" s="83"/>
      <c r="EB38" s="83"/>
      <c r="EC38" s="83"/>
      <c r="ED38" s="83"/>
      <c r="EE38" s="83"/>
      <c r="EF38" s="83"/>
      <c r="EG38" s="83"/>
      <c r="EH38" s="83"/>
      <c r="EI38" s="83"/>
      <c r="EJ38" s="79">
        <f>+AR38+BF38+CH38+CV38+DJ38</f>
        <v>0</v>
      </c>
      <c r="EK38" s="79">
        <f>+AS38+BG38+CI38+CW38+DK38</f>
        <v>0</v>
      </c>
      <c r="EL38" s="79">
        <f t="shared" si="7"/>
        <v>0</v>
      </c>
    </row>
    <row r="39" spans="1:142">
      <c r="A39" s="58" t="str">
        <f>+DATA!A42</f>
        <v>Illinois</v>
      </c>
      <c r="B39" s="65">
        <f>(DATA!AD42/DATA!B42)*100</f>
        <v>58.021390374331553</v>
      </c>
      <c r="C39" s="65">
        <f>(DATA!AE42/DATA!C42)*100</f>
        <v>56.178608515057114</v>
      </c>
      <c r="D39" s="65">
        <f>(DATA!AF42/DATA!D42)*100</f>
        <v>55.844994617868672</v>
      </c>
      <c r="E39" s="65">
        <f>(DATA!AG42/DATA!E42)*100</f>
        <v>54.352629253203709</v>
      </c>
      <c r="F39" s="65">
        <f>(DATA!AH42/DATA!F42)*100</f>
        <v>50.143773501437735</v>
      </c>
      <c r="G39" s="65">
        <f>(DATA!AI42/DATA!G42)*100</f>
        <v>48.571428571428569</v>
      </c>
      <c r="H39" s="65">
        <f>(DATA!AJ42/DATA!H42)*100</f>
        <v>47.530864197530867</v>
      </c>
      <c r="I39" s="65">
        <f>(DATA!AK42/DATA!I42)*100</f>
        <v>46.694915254237287</v>
      </c>
      <c r="J39" s="65">
        <f>(DATA!AL42/DATA!J42)*100</f>
        <v>46.127659574468083</v>
      </c>
      <c r="K39" s="65">
        <f>(DATA!AM42/DATA!K42)*100</f>
        <v>44.841128168511247</v>
      </c>
      <c r="L39" s="65">
        <f>(DATA!AN42/DATA!L42)*100</f>
        <v>45.751866334873796</v>
      </c>
      <c r="M39" s="59">
        <f>(DATA!AO42/DATA!M42)*100</f>
        <v>45.651682855206687</v>
      </c>
      <c r="N39" s="59">
        <f>(DATA!AP42/DATA!N42)*100</f>
        <v>45.134764732754682</v>
      </c>
      <c r="O39" s="59">
        <f>(DATA!AQ42/DATA!O42)*100</f>
        <v>44.670050761421322</v>
      </c>
      <c r="P39" s="51">
        <f>(DATA!AR42/DATA!B42)*100</f>
        <v>41.978609625668447</v>
      </c>
      <c r="Q39" s="38">
        <f>(DATA!AS42/DATA!C42)*100</f>
        <v>43.821391484942886</v>
      </c>
      <c r="R39" s="38">
        <f>(DATA!AT42/DATA!D42)*100</f>
        <v>44.155005382131321</v>
      </c>
      <c r="S39" s="38">
        <f>(DATA!AU42/DATA!E42)*100</f>
        <v>45.647370746796291</v>
      </c>
      <c r="T39" s="38">
        <f>(DATA!AV42/DATA!F42)*100</f>
        <v>49.856226498562265</v>
      </c>
      <c r="U39" s="38">
        <f>(DATA!AW42/DATA!G42)*100</f>
        <v>51.428571428571423</v>
      </c>
      <c r="V39" s="38">
        <f>(DATA!AX42/DATA!H42)*100</f>
        <v>52.469135802469133</v>
      </c>
      <c r="W39" s="38">
        <f>(DATA!AY42/DATA!I42)*100</f>
        <v>53.305084745762713</v>
      </c>
      <c r="X39" s="38">
        <f>(DATA!AZ42/DATA!J42)*100</f>
        <v>53.872340425531917</v>
      </c>
      <c r="Y39" s="38">
        <f>(DATA!BA42/DATA!K42)*100</f>
        <v>55.158871831488753</v>
      </c>
      <c r="Z39" s="38">
        <f>(DATA!BB42/DATA!L42)*100</f>
        <v>54.248133665126197</v>
      </c>
      <c r="AA39" s="38">
        <f>(DATA!BC42/DATA!M42)*100</f>
        <v>54.348317144793313</v>
      </c>
      <c r="AB39" s="38">
        <f>(DATA!BD42/DATA!N42)*100</f>
        <v>54.865235267245318</v>
      </c>
      <c r="AC39" s="38">
        <f>(DATA!BE42/DATA!O42)*100</f>
        <v>55.329949238578678</v>
      </c>
      <c r="AD39" s="165">
        <f>(DATA!BF42/DATA!AC42)*100</f>
        <v>0.26227944682880305</v>
      </c>
      <c r="AE39" s="165">
        <f>(DATA!BG42/DATA!AC42)*100</f>
        <v>4.7448736289938012</v>
      </c>
      <c r="AF39" s="165">
        <f>(DATA!BH42/DATA!AC42)*100</f>
        <v>2.384358607534573E-2</v>
      </c>
      <c r="AG39" s="38">
        <f>(DATA!BI42/DATA!P42)*100</f>
        <v>86.118538324420683</v>
      </c>
      <c r="AH39" s="38">
        <f>(DATA!BJ42/DATA!Q42)*100</f>
        <v>86.654174474286904</v>
      </c>
      <c r="AI39" s="38">
        <f>(DATA!BK42/DATA!R42)*100</f>
        <v>85.458468176914778</v>
      </c>
      <c r="AJ39" s="38">
        <f>(DATA!BL42/DATA!S42)*100</f>
        <v>85.73646850044365</v>
      </c>
      <c r="AK39" s="38">
        <f>(DATA!BM42/DATA!T42)*100</f>
        <v>86.429365962180199</v>
      </c>
      <c r="AL39" s="38">
        <f>(DATA!BN42/DATA!U42)*100</f>
        <v>84.365115228197013</v>
      </c>
      <c r="AM39" s="38">
        <f>(DATA!BO42/DATA!V42)*100</f>
        <v>83.529663739558785</v>
      </c>
      <c r="AN39" s="38">
        <f>(DATA!BP42/DATA!W42)*100</f>
        <v>83.601565898216606</v>
      </c>
      <c r="AO39" s="38">
        <f>(DATA!BQ42/DATA!X42)*100</f>
        <v>81.972333779562703</v>
      </c>
      <c r="AP39" s="38">
        <f>(DATA!BR42/DATA!Y42)*100</f>
        <v>86.904328846853389</v>
      </c>
      <c r="AQ39" s="38">
        <f>(DATA!BS42/DATA!Z42)*100</f>
        <v>86.133236784938447</v>
      </c>
      <c r="AR39" s="38">
        <f>(DATA!BT42/DATA!AA42)*100</f>
        <v>82.014730339748155</v>
      </c>
      <c r="AS39" s="38">
        <f>(DATA!BU42/DATA!AB42)*100</f>
        <v>81.653320772491753</v>
      </c>
      <c r="AT39" s="38">
        <f>(DATA!BV42/DATA!AC42)*100</f>
        <v>81.139723414401516</v>
      </c>
      <c r="AU39" s="51">
        <f>(DATA!BW42/DATA!P42)*100</f>
        <v>10.294117647058822</v>
      </c>
      <c r="AV39" s="65">
        <f>(DATA!BX42/DATA!Q42)*100</f>
        <v>9.6398084530501773</v>
      </c>
      <c r="AW39" s="65">
        <f>(DATA!BY42/DATA!R42)*100</f>
        <v>9.9676375404530742</v>
      </c>
      <c r="AX39" s="65">
        <f>(DATA!BZ42/DATA!S42)*100</f>
        <v>9.3389529724933453</v>
      </c>
      <c r="AY39" s="65">
        <f>(DATA!CA42/DATA!T42)*100</f>
        <v>7.5862068965517242</v>
      </c>
      <c r="AZ39" s="65">
        <f>(DATA!CB42/DATA!U42)*100</f>
        <v>8.1111613194758245</v>
      </c>
      <c r="BA39" s="65">
        <f>(DATA!CC42/DATA!V42)*100</f>
        <v>8.6528164489183972</v>
      </c>
      <c r="BB39" s="65">
        <f>(DATA!CD42/DATA!W42)*100</f>
        <v>8.3949543279686818</v>
      </c>
      <c r="BC39" s="65">
        <f>(DATA!CE42/DATA!X42)*100</f>
        <v>8.6122266845158411</v>
      </c>
      <c r="BD39" s="65">
        <f>(DATA!CF42/DATA!Y42)*100</f>
        <v>5.0200072753728628</v>
      </c>
      <c r="BE39" s="65">
        <f>(DATA!CG42/DATA!Z42)*100</f>
        <v>5.2860246198406946</v>
      </c>
      <c r="BF39" s="65">
        <f>(DATA!CH42/DATA!AA42)*100</f>
        <v>8.1492040864813493</v>
      </c>
      <c r="BG39" s="65">
        <f>(DATA!CI42/DATA!AB42)*100</f>
        <v>7.8897786151672156</v>
      </c>
      <c r="BH39" s="65">
        <f>(DATA!CJ42/DATA!AC42)*100</f>
        <v>8.1068192656175491</v>
      </c>
      <c r="BI39" s="93">
        <f>IF(DATA!CK42&gt;0,((DATA!CK42/DATA!BW42)*100),"NA")</f>
        <v>54.978354978354979</v>
      </c>
      <c r="BJ39" s="98">
        <f>IF(DATA!CL42&gt;0,((DATA!CL42/DATA!BX42)*100),"NA")</f>
        <v>50.323974082073434</v>
      </c>
      <c r="BK39" s="98">
        <f>IF(DATA!CM42&gt;0,((DATA!CM42/DATA!BY42)*100),"NA")</f>
        <v>48.051948051948052</v>
      </c>
      <c r="BL39" s="98">
        <f>IF(DATA!CN42&gt;0,((DATA!CN42/DATA!BZ42)*100),"NA")</f>
        <v>48.456057007125892</v>
      </c>
      <c r="BM39" s="98">
        <f>IF(DATA!CO42&gt;0,((DATA!CO42/DATA!CA42)*100),"NA")</f>
        <v>44.574780058651022</v>
      </c>
      <c r="BN39" s="98">
        <f>IF(DATA!CP42&gt;0,((DATA!CP42/DATA!CB42)*100),"NA")</f>
        <v>42.061281337047355</v>
      </c>
      <c r="BO39" s="98">
        <f>IF(DATA!CQ42&gt;0,((DATA!CQ42/DATA!CC42)*100),"NA")</f>
        <v>42.079207920792079</v>
      </c>
      <c r="BP39" s="98">
        <f>IF(DATA!CR42&gt;0,((DATA!CR42/DATA!CD42)*100),"NA")</f>
        <v>42.2279792746114</v>
      </c>
      <c r="BQ39" s="98">
        <f>IF(DATA!CS42&gt;0,((DATA!CS42/DATA!CE42)*100),"NA")</f>
        <v>41.450777202072537</v>
      </c>
      <c r="BR39" s="98">
        <f>IF(DATA!CT42&gt;0,((DATA!CT42/DATA!CF42)*100),"NA")</f>
        <v>18.115942028985508</v>
      </c>
      <c r="BS39" s="98">
        <f>IF(DATA!CU42&gt;0,((DATA!CU42/DATA!CG42)*100),"NA")</f>
        <v>14.383561643835616</v>
      </c>
      <c r="BT39" s="98">
        <f>IF(DATA!CV42&gt;0,((DATA!CV42/DATA!CH42)*100),"NA")</f>
        <v>29.44606413994169</v>
      </c>
      <c r="BU39" s="98">
        <f>IF(DATA!CW42&gt;0,((DATA!CW42/DATA!CI42)*100),"NA")</f>
        <v>31.64179104477612</v>
      </c>
      <c r="BV39" s="98">
        <f>IF(DATA!CX42&gt;0,((DATA!CX42/DATA!CJ42)*100),"NA")</f>
        <v>31.176470588235293</v>
      </c>
      <c r="BW39" s="51">
        <f>(DATA!CY42/DATA!P42)*100</f>
        <v>0.98039215686274506</v>
      </c>
      <c r="BX39" s="65">
        <f>(DATA!CZ42/DATA!Q42)*100</f>
        <v>0.99937539038101186</v>
      </c>
      <c r="BY39" s="65">
        <f>(DATA!DA42/DATA!R42)*100</f>
        <v>1.2944983818770228</v>
      </c>
      <c r="BZ39" s="65">
        <f>(DATA!DB42/DATA!S42)*100</f>
        <v>1.3531499556344277</v>
      </c>
      <c r="CA39" s="65">
        <f>(DATA!DC42/DATA!T42)*100</f>
        <v>1.8687430478309235</v>
      </c>
      <c r="CB39" s="65">
        <f>(DATA!DD42/DATA!U42)*100</f>
        <v>2.7564392227745143</v>
      </c>
      <c r="CC39" s="65">
        <f>(DATA!DE42/DATA!V42)*100</f>
        <v>3.1484257871064467</v>
      </c>
      <c r="CD39" s="65">
        <f>(DATA!DF42/DATA!W42)*100</f>
        <v>3.4362766420182691</v>
      </c>
      <c r="CE39" s="65">
        <f>(DATA!DG42/DATA!X42)*100</f>
        <v>3.5698348951361001</v>
      </c>
      <c r="CF39" s="65">
        <f>(DATA!DH42/DATA!Y42)*100</f>
        <v>3.1647871953437616</v>
      </c>
      <c r="CG39" s="65">
        <f>(DATA!DI42/DATA!Z42)*100</f>
        <v>3.2947139753801591</v>
      </c>
      <c r="CH39" s="65">
        <f>(DATA!DJ42/DATA!AA42)*100</f>
        <v>3.9439296745070087</v>
      </c>
      <c r="CI39" s="65">
        <f>(DATA!DK42/DATA!AB42)*100</f>
        <v>4.3805934997644842</v>
      </c>
      <c r="CJ39" s="65">
        <f>(DATA!DL42/DATA!AC42)*100</f>
        <v>4.5779685264663801</v>
      </c>
      <c r="CK39" s="51">
        <f>(DATA!DM42/DATA!P42)*100</f>
        <v>0</v>
      </c>
      <c r="CL39" s="65">
        <f>(DATA!DN42/DATA!Q42)*100</f>
        <v>0</v>
      </c>
      <c r="CM39" s="65">
        <f>(DATA!DO42/DATA!R42)*100</f>
        <v>0</v>
      </c>
      <c r="CN39" s="65">
        <f>(DATA!DP42/DATA!S42)*100</f>
        <v>0</v>
      </c>
      <c r="CO39" s="65">
        <f>(DATA!DQ42/DATA!T42)*100</f>
        <v>0</v>
      </c>
      <c r="CP39" s="65">
        <f>(DATA!DR42/DATA!U42)*100</f>
        <v>0</v>
      </c>
      <c r="CQ39" s="65">
        <f>(DATA!DS42/DATA!V42)*100</f>
        <v>0</v>
      </c>
      <c r="CR39" s="65">
        <f>(DATA!DT42/DATA!W42)*100</f>
        <v>2.1748586341887779E-2</v>
      </c>
      <c r="CS39" s="65">
        <f>(DATA!DU42/DATA!X42)*100</f>
        <v>1.5394912985274432</v>
      </c>
      <c r="CT39" s="65">
        <f>(DATA!DV42/DATA!Y42)*100</f>
        <v>1.2731902510003639</v>
      </c>
      <c r="CU39" s="65">
        <f>(DATA!DW42/DATA!Z42)*100</f>
        <v>1.3034033309196236</v>
      </c>
      <c r="CV39" s="65">
        <f>(DATA!DX42/DATA!AA42)*100</f>
        <v>1.1404133998574484</v>
      </c>
      <c r="CW39" s="65">
        <f>(DATA!DY42/DATA!AB42)*100</f>
        <v>1.1069241639189826</v>
      </c>
      <c r="CX39" s="65">
        <f>(DATA!DZ42/DATA!AC42)*100</f>
        <v>1.144492131616595</v>
      </c>
      <c r="CY39" s="51">
        <f>(DATA!EA42/DATA!P42)*100</f>
        <v>2.606951871657754</v>
      </c>
      <c r="CZ39" s="65">
        <f>(DATA!EB42/DATA!Q42)*100</f>
        <v>2.7066416822819073</v>
      </c>
      <c r="DA39" s="65">
        <f>(DATA!EC42/DATA!R42)*100</f>
        <v>3.2793959007551243</v>
      </c>
      <c r="DB39" s="65">
        <f>(DATA!ED42/DATA!S42)*100</f>
        <v>3.5714285714285712</v>
      </c>
      <c r="DC39" s="65">
        <f>(DATA!EE42/DATA!T42)*100</f>
        <v>4.1156840934371521</v>
      </c>
      <c r="DD39" s="65">
        <f>(DATA!EF42/DATA!U42)*100</f>
        <v>4.7672842295526436</v>
      </c>
      <c r="DE39" s="65">
        <f>(DATA!EG42/DATA!V42)*100</f>
        <v>4.6690940244163635</v>
      </c>
      <c r="DF39" s="65">
        <f>(DATA!EH42/DATA!W42)*100</f>
        <v>4.5454545454545459</v>
      </c>
      <c r="DG39" s="65">
        <f>(DATA!EI42/DATA!X42)*100</f>
        <v>4.3061133422579205</v>
      </c>
      <c r="DH39" s="65">
        <f>(DATA!EJ42/DATA!Y42)*100</f>
        <v>3.6376864314296107</v>
      </c>
      <c r="DI39" s="65">
        <f>(DATA!EK42/DATA!Z42)*100</f>
        <v>3.9826212889210719</v>
      </c>
      <c r="DJ39" s="65">
        <f>(DATA!EL42/DATA!AA42)*100</f>
        <v>4.7517224994060347</v>
      </c>
      <c r="DK39" s="65">
        <f>(DATA!EM42/DATA!AB42)*100</f>
        <v>4.96938294865756</v>
      </c>
      <c r="DL39" s="80">
        <f t="shared" si="0"/>
        <v>100</v>
      </c>
      <c r="DM39" s="86">
        <f t="shared" si="1"/>
        <v>100</v>
      </c>
      <c r="DN39" s="86">
        <f t="shared" si="2"/>
        <v>100</v>
      </c>
      <c r="DO39" s="86">
        <f t="shared" si="3"/>
        <v>100</v>
      </c>
      <c r="DP39" s="86">
        <f t="shared" si="4"/>
        <v>100</v>
      </c>
      <c r="DQ39" s="86">
        <f t="shared" si="5"/>
        <v>100</v>
      </c>
      <c r="DR39" s="86">
        <f t="shared" si="6"/>
        <v>100</v>
      </c>
      <c r="DS39" s="86">
        <f t="shared" ref="DS39:DS51" si="20">+W39+I39</f>
        <v>100</v>
      </c>
      <c r="DT39" s="86">
        <f t="shared" ref="DT39:DT51" si="21">+X39+J39</f>
        <v>100</v>
      </c>
      <c r="DU39" s="86">
        <f t="shared" ref="DU39:DU51" si="22">+Y39+K39</f>
        <v>100</v>
      </c>
      <c r="DV39" s="86">
        <f t="shared" ref="DV39:DV51" si="23">+Z39+L39</f>
        <v>100</v>
      </c>
      <c r="DW39" s="86">
        <f t="shared" ref="DW39:DW51" si="24">+AA39+M39</f>
        <v>100</v>
      </c>
      <c r="DX39" s="86">
        <f t="shared" ref="DX39:DX51" si="25">+AB39+N39</f>
        <v>100</v>
      </c>
      <c r="DY39" s="80">
        <f>+AG39+AU39+BW39+CK39+CY39</f>
        <v>100.00000000000001</v>
      </c>
      <c r="DZ39" s="86">
        <f>+AH39+AV39+BX39+CL39+CZ39</f>
        <v>100.00000000000001</v>
      </c>
      <c r="EA39" s="86">
        <f>+AI39+AW39+BY39+CM39+DA39</f>
        <v>99.999999999999986</v>
      </c>
      <c r="EB39" s="86">
        <f>+AJ39+AX39+BZ39+CN39+DB39</f>
        <v>99.999999999999986</v>
      </c>
      <c r="EC39" s="86">
        <f>+AK39+AY39+CA39+CO39+DC39</f>
        <v>100</v>
      </c>
      <c r="ED39" s="86">
        <f>+AL39+AZ39+CB39+CP39+DD39</f>
        <v>100</v>
      </c>
      <c r="EE39" s="86">
        <f>+AM39+BA39+CC39+CQ39+DE39</f>
        <v>100</v>
      </c>
      <c r="EF39" s="86">
        <f>+AN39+BB39+CD39+CR39+DF39</f>
        <v>99.999999999999986</v>
      </c>
      <c r="EG39" s="86">
        <f>+AO39+BC39+CE39+CS39+DG39</f>
        <v>100</v>
      </c>
      <c r="EH39" s="86">
        <f>+AP39+BD39+CF39+CT39+DH39</f>
        <v>99.999999999999986</v>
      </c>
      <c r="EI39" s="86">
        <f>+AQ39+BE39+CG39+CU39+DI39</f>
        <v>99.999999999999986</v>
      </c>
      <c r="EJ39" s="79">
        <f>+AR39+BF39+CH39+CV39+DJ39</f>
        <v>99.999999999999986</v>
      </c>
      <c r="EK39" s="79">
        <f>+AS39+BG39+CI39+CW39+DK39</f>
        <v>99.999999999999986</v>
      </c>
      <c r="EL39" s="79">
        <f t="shared" si="7"/>
        <v>99.999999999999986</v>
      </c>
    </row>
    <row r="40" spans="1:142">
      <c r="A40" s="58" t="str">
        <f>+DATA!A43</f>
        <v>Indiana</v>
      </c>
      <c r="B40" s="65">
        <f>(DATA!AD43/DATA!B43)*100</f>
        <v>54.888103651354534</v>
      </c>
      <c r="C40" s="65">
        <f>(DATA!AE43/DATA!C43)*100</f>
        <v>50.237868696479552</v>
      </c>
      <c r="D40" s="65">
        <f>(DATA!AF43/DATA!D43)*100</f>
        <v>51.195219123505979</v>
      </c>
      <c r="E40" s="65">
        <f>(DATA!AG43/DATA!E43)*100</f>
        <v>49.07597535934292</v>
      </c>
      <c r="F40" s="65">
        <f>(DATA!AH43/DATA!F43)*100</f>
        <v>47.27104532839963</v>
      </c>
      <c r="G40" s="65">
        <f>(DATA!AI43/DATA!G43)*100</f>
        <v>42.311459353574925</v>
      </c>
      <c r="H40" s="65">
        <f>(DATA!AJ43/DATA!H43)*100</f>
        <v>11.936758893280633</v>
      </c>
      <c r="I40" s="65">
        <f>(DATA!AK43/DATA!I43)*100</f>
        <v>42.50663129973475</v>
      </c>
      <c r="J40" s="65">
        <f>(DATA!AL43/DATA!J43)*100</f>
        <v>40.375586854460096</v>
      </c>
      <c r="K40" s="65">
        <f>(DATA!AM43/DATA!K43)*100</f>
        <v>41.780376868096162</v>
      </c>
      <c r="L40" s="65">
        <f>(DATA!AN43/DATA!L43)*100</f>
        <v>42.405913978494624</v>
      </c>
      <c r="M40" s="59">
        <f>(DATA!AO43/DATA!M43)*100</f>
        <v>40.622505985634476</v>
      </c>
      <c r="N40" s="59">
        <f>(DATA!AP43/DATA!N43)*100</f>
        <v>41.819464033850494</v>
      </c>
      <c r="O40" s="59">
        <f>(DATA!AQ43/DATA!O43)*100</f>
        <v>40.425531914893611</v>
      </c>
      <c r="P40" s="51">
        <f>(DATA!AR43/DATA!B43)*100</f>
        <v>45.111896348645466</v>
      </c>
      <c r="Q40" s="38">
        <f>(DATA!AS43/DATA!C43)*100</f>
        <v>49.762131303520455</v>
      </c>
      <c r="R40" s="38">
        <f>(DATA!AT43/DATA!D43)*100</f>
        <v>48.804780876494021</v>
      </c>
      <c r="S40" s="38">
        <f>(DATA!AU43/DATA!E43)*100</f>
        <v>50.92402464065708</v>
      </c>
      <c r="T40" s="38">
        <f>(DATA!AV43/DATA!F43)*100</f>
        <v>52.72895467160037</v>
      </c>
      <c r="U40" s="38">
        <f>(DATA!AW43/DATA!G43)*100</f>
        <v>57.688540646425068</v>
      </c>
      <c r="V40" s="38">
        <f>(DATA!AX43/DATA!H43)*100</f>
        <v>10.039525691699605</v>
      </c>
      <c r="W40" s="38">
        <f>(DATA!AY43/DATA!I43)*100</f>
        <v>57.493368700265258</v>
      </c>
      <c r="X40" s="38">
        <f>(DATA!AZ43/DATA!J43)*100</f>
        <v>59.624413145539904</v>
      </c>
      <c r="Y40" s="38">
        <f>(DATA!BA43/DATA!K43)*100</f>
        <v>58.21962313190383</v>
      </c>
      <c r="Z40" s="38">
        <f>(DATA!BB43/DATA!L43)*100</f>
        <v>57.594086021505376</v>
      </c>
      <c r="AA40" s="38">
        <f>(DATA!BC43/DATA!M43)*100</f>
        <v>59.377494014365517</v>
      </c>
      <c r="AB40" s="38">
        <f>(DATA!BD43/DATA!N43)*100</f>
        <v>58.180535966149506</v>
      </c>
      <c r="AC40" s="38">
        <f>(DATA!BE43/DATA!O43)*100</f>
        <v>59.574468085106382</v>
      </c>
      <c r="AD40" s="166">
        <f>(DATA!BF43/DATA!AC43)*100</f>
        <v>0.51724137931034486</v>
      </c>
      <c r="AE40" s="165">
        <f>(DATA!BG43/DATA!AC43)*100</f>
        <v>2.4137931034482758</v>
      </c>
      <c r="AF40" s="165">
        <f>(DATA!BH43/DATA!AC43)*100</f>
        <v>8.6206896551724144E-2</v>
      </c>
      <c r="AG40" s="38">
        <f>(DATA!BI43/DATA!P43)*100</f>
        <v>95.641931684334509</v>
      </c>
      <c r="AH40" s="38">
        <f>(DATA!BJ43/DATA!Q43)*100</f>
        <v>95.242626070409131</v>
      </c>
      <c r="AI40" s="38">
        <f>(DATA!BK43/DATA!R43)*100</f>
        <v>94.710578842315371</v>
      </c>
      <c r="AJ40" s="38">
        <f>(DATA!BL43/DATA!S43)*100</f>
        <v>94.655704008222003</v>
      </c>
      <c r="AK40" s="38">
        <f>(DATA!BM43/DATA!T43)*100</f>
        <v>92.870370370370367</v>
      </c>
      <c r="AL40" s="38">
        <f>(DATA!BN43/DATA!U43)*100</f>
        <v>91.15913555992141</v>
      </c>
      <c r="AM40" s="38">
        <f>(DATA!BO43/DATA!V43)*100</f>
        <v>97.111913357400724</v>
      </c>
      <c r="AN40" s="38">
        <f>(DATA!BP43/DATA!W43)*100</f>
        <v>92.082501663339983</v>
      </c>
      <c r="AO40" s="38">
        <f>(DATA!BQ43/DATA!X43)*100</f>
        <v>89.662162162162161</v>
      </c>
      <c r="AP40" s="38">
        <f>(DATA!BR43/DATA!Y43)*100</f>
        <v>90.491803278688522</v>
      </c>
      <c r="AQ40" s="38">
        <f>(DATA!BS43/DATA!Z43)*100</f>
        <v>89.312457454050374</v>
      </c>
      <c r="AR40" s="38">
        <f>(DATA!BT43/DATA!AA43)*100</f>
        <v>87.905844155844164</v>
      </c>
      <c r="AS40" s="38">
        <f>(DATA!BU43/DATA!AB43)*100</f>
        <v>88.362068965517238</v>
      </c>
      <c r="AT40" s="38">
        <f>(DATA!BV43/DATA!AC43)*100</f>
        <v>86.637931034482762</v>
      </c>
      <c r="AU40" s="51">
        <f>(DATA!BW43/DATA!P43)*100</f>
        <v>2.5912838633686692</v>
      </c>
      <c r="AV40" s="65">
        <f>(DATA!BX43/DATA!Q43)*100</f>
        <v>2.9495718363463368</v>
      </c>
      <c r="AW40" s="65">
        <f>(DATA!BY43/DATA!R43)*100</f>
        <v>2.9940119760479043</v>
      </c>
      <c r="AX40" s="65">
        <f>(DATA!BZ43/DATA!S43)*100</f>
        <v>3.1860226104830422</v>
      </c>
      <c r="AY40" s="65">
        <f>(DATA!CA43/DATA!T43)*100</f>
        <v>4.1666666666666661</v>
      </c>
      <c r="AZ40" s="65">
        <f>(DATA!CB43/DATA!U43)*100</f>
        <v>5.2062868369351669</v>
      </c>
      <c r="BA40" s="65">
        <f>(DATA!CC43/DATA!V43)*100</f>
        <v>1.0830324909747291</v>
      </c>
      <c r="BB40" s="65">
        <f>(DATA!CD43/DATA!W43)*100</f>
        <v>5.1230871590153031</v>
      </c>
      <c r="BC40" s="65">
        <f>(DATA!CE43/DATA!X43)*100</f>
        <v>6.2837837837837833</v>
      </c>
      <c r="BD40" s="65">
        <f>(DATA!CF43/DATA!Y43)*100</f>
        <v>5.8360655737704912</v>
      </c>
      <c r="BE40" s="65">
        <f>(DATA!CG43/DATA!Z43)*100</f>
        <v>6.2627637848876789</v>
      </c>
      <c r="BF40" s="65">
        <f>(DATA!CH43/DATA!AA43)*100</f>
        <v>6.8181818181818175</v>
      </c>
      <c r="BG40" s="65">
        <f>(DATA!CI43/DATA!AB43)*100</f>
        <v>5.818965517241379</v>
      </c>
      <c r="BH40" s="65">
        <f>(DATA!CJ43/DATA!AC43)*100</f>
        <v>6.9827586206896548</v>
      </c>
      <c r="BI40" s="93" t="str">
        <f>IF(DATA!CK43&gt;0,((DATA!CK43/DATA!BW43)*100),"NA")</f>
        <v>NA</v>
      </c>
      <c r="BJ40" s="98" t="str">
        <f>IF(DATA!CL43&gt;0,((DATA!CL43/DATA!BX43)*100),"NA")</f>
        <v>NA</v>
      </c>
      <c r="BK40" s="98" t="str">
        <f>IF(DATA!CM43&gt;0,((DATA!CM43/DATA!BY43)*100),"NA")</f>
        <v>NA</v>
      </c>
      <c r="BL40" s="98" t="str">
        <f>IF(DATA!CN43&gt;0,((DATA!CN43/DATA!BZ43)*100),"NA")</f>
        <v>NA</v>
      </c>
      <c r="BM40" s="98" t="str">
        <f>IF(DATA!CO43&gt;0,((DATA!CO43/DATA!CA43)*100),"NA")</f>
        <v>NA</v>
      </c>
      <c r="BN40" s="98" t="str">
        <f>IF(DATA!CP43&gt;0,((DATA!CP43/DATA!CB43)*100),"NA")</f>
        <v>NA</v>
      </c>
      <c r="BO40" s="98" t="str">
        <f>IF(DATA!CQ43&gt;0,((DATA!CQ43/DATA!CC43)*100),"NA")</f>
        <v>NA</v>
      </c>
      <c r="BP40" s="98" t="str">
        <f>IF(DATA!CR43&gt;0,((DATA!CR43/DATA!CD43)*100),"NA")</f>
        <v>NA</v>
      </c>
      <c r="BQ40" s="98" t="str">
        <f>IF(DATA!CS43&gt;0,((DATA!CS43/DATA!CE43)*100),"NA")</f>
        <v>NA</v>
      </c>
      <c r="BR40" s="98" t="str">
        <f>IF(DATA!CT43&gt;0,((DATA!CT43/DATA!CF43)*100),"NA")</f>
        <v>NA</v>
      </c>
      <c r="BS40" s="98" t="str">
        <f>IF(DATA!CU43&gt;0,((DATA!CU43/DATA!CG43)*100),"NA")</f>
        <v>NA</v>
      </c>
      <c r="BT40" s="98" t="str">
        <f>IF(DATA!CV43&gt;0,((DATA!CV43/DATA!CH43)*100),"NA")</f>
        <v>NA</v>
      </c>
      <c r="BU40" s="98" t="str">
        <f>IF(DATA!CW43&gt;0,((DATA!CW43/DATA!CI43)*100),"NA")</f>
        <v>NA</v>
      </c>
      <c r="BV40" s="98" t="str">
        <f>IF(DATA!CX43&gt;0,((DATA!CX43/DATA!CJ43)*100),"NA")</f>
        <v>NA</v>
      </c>
      <c r="BW40" s="51">
        <f>(DATA!CY43/DATA!P43)*100</f>
        <v>0.23557126030624262</v>
      </c>
      <c r="BX40" s="65">
        <f>(DATA!CZ43/DATA!Q43)*100</f>
        <v>0.19029495718363465</v>
      </c>
      <c r="BY40" s="65">
        <f>(DATA!DA43/DATA!R43)*100</f>
        <v>0.49900199600798401</v>
      </c>
      <c r="BZ40" s="65">
        <f>(DATA!DB43/DATA!S43)*100</f>
        <v>0.51387461459403905</v>
      </c>
      <c r="CA40" s="65">
        <f>(DATA!DC43/DATA!T43)*100</f>
        <v>1.0185185185185186</v>
      </c>
      <c r="CB40" s="65">
        <f>(DATA!DD43/DATA!U43)*100</f>
        <v>1.37524557956778</v>
      </c>
      <c r="CC40" s="65">
        <f>(DATA!DE43/DATA!V43)*100</f>
        <v>0.36101083032490977</v>
      </c>
      <c r="CD40" s="65">
        <f>(DATA!DF43/DATA!W43)*100</f>
        <v>1.2641383898868928</v>
      </c>
      <c r="CE40" s="65">
        <f>(DATA!DG43/DATA!X43)*100</f>
        <v>1.8243243243243243</v>
      </c>
      <c r="CF40" s="65">
        <f>(DATA!DH43/DATA!Y43)*100</f>
        <v>1.639344262295082</v>
      </c>
      <c r="CG40" s="65">
        <f>(DATA!DI43/DATA!Z43)*100</f>
        <v>1.8379850238257316</v>
      </c>
      <c r="CH40" s="65">
        <f>(DATA!DJ43/DATA!AA43)*100</f>
        <v>2.1103896103896105</v>
      </c>
      <c r="CI40" s="65">
        <f>(DATA!DK43/DATA!AB43)*100</f>
        <v>2.4425287356321839</v>
      </c>
      <c r="CJ40" s="65">
        <f>(DATA!DL43/DATA!AC43)*100</f>
        <v>2.7586206896551726</v>
      </c>
      <c r="CK40" s="51">
        <f>(DATA!DM43/DATA!P43)*100</f>
        <v>0</v>
      </c>
      <c r="CL40" s="65">
        <f>(DATA!DN43/DATA!Q43)*100</f>
        <v>0</v>
      </c>
      <c r="CM40" s="65">
        <f>(DATA!DO43/DATA!R43)*100</f>
        <v>0</v>
      </c>
      <c r="CN40" s="65">
        <f>(DATA!DP43/DATA!S43)*100</f>
        <v>0</v>
      </c>
      <c r="CO40" s="65">
        <f>(DATA!DQ43/DATA!T43)*100</f>
        <v>0</v>
      </c>
      <c r="CP40" s="65">
        <f>(DATA!DR43/DATA!U43)*100</f>
        <v>0</v>
      </c>
      <c r="CQ40" s="65">
        <f>(DATA!DS43/DATA!V43)*100</f>
        <v>0</v>
      </c>
      <c r="CR40" s="65">
        <f>(DATA!DT43/DATA!W43)*100</f>
        <v>0</v>
      </c>
      <c r="CS40" s="65">
        <f>(DATA!DU43/DATA!X43)*100</f>
        <v>0.40540540540540543</v>
      </c>
      <c r="CT40" s="65">
        <f>(DATA!DV43/DATA!Y43)*100</f>
        <v>0.19672131147540983</v>
      </c>
      <c r="CU40" s="65">
        <f>(DATA!DW43/DATA!Z43)*100</f>
        <v>0.54458815520762416</v>
      </c>
      <c r="CV40" s="65">
        <f>(DATA!DX43/DATA!AA43)*100</f>
        <v>0.73051948051948046</v>
      </c>
      <c r="CW40" s="65">
        <f>(DATA!DY43/DATA!AB43)*100</f>
        <v>0.7183908045977011</v>
      </c>
      <c r="CX40" s="65">
        <f>(DATA!DZ43/DATA!AC43)*100</f>
        <v>0.60344827586206895</v>
      </c>
      <c r="CY40" s="51">
        <f>(DATA!EA43/DATA!P43)*100</f>
        <v>1.5312131919905771</v>
      </c>
      <c r="CZ40" s="65">
        <f>(DATA!EB43/DATA!Q43)*100</f>
        <v>1.6175071360608944</v>
      </c>
      <c r="DA40" s="65">
        <f>(DATA!EC43/DATA!R43)*100</f>
        <v>1.7964071856287425</v>
      </c>
      <c r="DB40" s="65">
        <f>(DATA!ED43/DATA!S43)*100</f>
        <v>1.644398766700925</v>
      </c>
      <c r="DC40" s="65">
        <f>(DATA!EE43/DATA!T43)*100</f>
        <v>1.9444444444444444</v>
      </c>
      <c r="DD40" s="65">
        <f>(DATA!EF43/DATA!U43)*100</f>
        <v>2.2593320235756389</v>
      </c>
      <c r="DE40" s="65">
        <f>(DATA!EG43/DATA!V43)*100</f>
        <v>1.4440433212996391</v>
      </c>
      <c r="DF40" s="65">
        <f>(DATA!EH43/DATA!W43)*100</f>
        <v>1.5302727877578177</v>
      </c>
      <c r="DG40" s="65">
        <f>(DATA!EI43/DATA!X43)*100</f>
        <v>1.8243243243243243</v>
      </c>
      <c r="DH40" s="65">
        <f>(DATA!EJ43/DATA!Y43)*100</f>
        <v>1.8360655737704918</v>
      </c>
      <c r="DI40" s="65">
        <f>(DATA!EK43/DATA!Z43)*100</f>
        <v>2.0422055820285911</v>
      </c>
      <c r="DJ40" s="65">
        <f>(DATA!EL43/DATA!AA43)*100</f>
        <v>2.4350649350649354</v>
      </c>
      <c r="DK40" s="65">
        <f>(DATA!EM43/DATA!AB43)*100</f>
        <v>2.6580459770114939</v>
      </c>
      <c r="DL40" s="80">
        <f t="shared" si="0"/>
        <v>100</v>
      </c>
      <c r="DM40" s="86">
        <f t="shared" si="1"/>
        <v>100</v>
      </c>
      <c r="DN40" s="86">
        <f t="shared" si="2"/>
        <v>100</v>
      </c>
      <c r="DO40" s="86">
        <f t="shared" si="3"/>
        <v>100</v>
      </c>
      <c r="DP40" s="86">
        <f t="shared" si="4"/>
        <v>100</v>
      </c>
      <c r="DQ40" s="86">
        <f t="shared" si="5"/>
        <v>100</v>
      </c>
      <c r="DR40" s="86">
        <f t="shared" si="6"/>
        <v>21.976284584980238</v>
      </c>
      <c r="DS40" s="86">
        <f t="shared" si="20"/>
        <v>100</v>
      </c>
      <c r="DT40" s="86">
        <f t="shared" si="21"/>
        <v>100</v>
      </c>
      <c r="DU40" s="86">
        <f t="shared" si="22"/>
        <v>100</v>
      </c>
      <c r="DV40" s="86">
        <f t="shared" si="23"/>
        <v>100</v>
      </c>
      <c r="DW40" s="86">
        <f t="shared" si="24"/>
        <v>100</v>
      </c>
      <c r="DX40" s="86">
        <f t="shared" si="25"/>
        <v>100</v>
      </c>
      <c r="DY40" s="80">
        <f>+AG40+AU40+BW40+CK40+CY40</f>
        <v>100</v>
      </c>
      <c r="DZ40" s="86">
        <f>+AH40+AV40+BX40+CL40+CZ40</f>
        <v>100</v>
      </c>
      <c r="EA40" s="86">
        <f>+AI40+AW40+BY40+CM40+DA40</f>
        <v>100</v>
      </c>
      <c r="EB40" s="86">
        <f>+AJ40+AX40+BZ40+CN40+DB40</f>
        <v>100.00000000000001</v>
      </c>
      <c r="EC40" s="86">
        <f>+AK40+AY40+CA40+CO40+DC40</f>
        <v>100</v>
      </c>
      <c r="ED40" s="86">
        <f>+AL40+AZ40+CB40+CP40+DD40</f>
        <v>99.999999999999986</v>
      </c>
      <c r="EE40" s="86">
        <f>+AM40+BA40+CC40+CQ40+DE40</f>
        <v>100.00000000000001</v>
      </c>
      <c r="EF40" s="86">
        <f>+AN40+BB40+CD40+CR40+DF40</f>
        <v>100</v>
      </c>
      <c r="EG40" s="86">
        <f>+AO40+BC40+CE40+CS40+DG40</f>
        <v>100</v>
      </c>
      <c r="EH40" s="86">
        <f>+AP40+BD40+CF40+CT40+DH40</f>
        <v>100.00000000000001</v>
      </c>
      <c r="EI40" s="86">
        <f>+AQ40+BE40+CG40+CU40+DI40</f>
        <v>100</v>
      </c>
      <c r="EJ40" s="79">
        <f>+AR40+BF40+CH40+CV40+DJ40</f>
        <v>99.999999999999986</v>
      </c>
      <c r="EK40" s="79">
        <f>+AS40+BG40+CI40+CW40+DK40</f>
        <v>100</v>
      </c>
      <c r="EL40" s="79">
        <f t="shared" si="7"/>
        <v>100</v>
      </c>
    </row>
    <row r="41" spans="1:142">
      <c r="A41" s="58" t="str">
        <f>+DATA!A44</f>
        <v>Iowa</v>
      </c>
      <c r="B41" s="65">
        <f>(DATA!AD44/DATA!B44)*100</f>
        <v>60.382707299787384</v>
      </c>
      <c r="C41" s="65">
        <f>(DATA!AE44/DATA!C44)*100</f>
        <v>58.961367954401524</v>
      </c>
      <c r="D41" s="65">
        <f>(DATA!AF44/DATA!D44)*100</f>
        <v>57.116336633663366</v>
      </c>
      <c r="E41" s="65">
        <f>(DATA!AG44/DATA!E44)*100</f>
        <v>55.735660847880297</v>
      </c>
      <c r="F41" s="65">
        <f>(DATA!AH44/DATA!F44)*100</f>
        <v>52.665495020503805</v>
      </c>
      <c r="G41" s="65">
        <f>(DATA!AI44/DATA!G44)*100</f>
        <v>51.759364358683314</v>
      </c>
      <c r="H41" s="65">
        <f>(DATA!AJ44/DATA!H44)*100</f>
        <v>51.096491228070171</v>
      </c>
      <c r="I41" s="65">
        <f>(DATA!AK44/DATA!I44)*100</f>
        <v>50.995575221238944</v>
      </c>
      <c r="J41" s="65">
        <f>(DATA!AL44/DATA!J44)*100</f>
        <v>50.900163666121109</v>
      </c>
      <c r="K41" s="65">
        <f>(DATA!AM44/DATA!K44)*100</f>
        <v>51.506696428571431</v>
      </c>
      <c r="L41" s="65">
        <f>(DATA!AN44/DATA!L44)*100</f>
        <v>51.554550593555682</v>
      </c>
      <c r="M41" s="59">
        <f>(DATA!AO44/DATA!M44)*100</f>
        <v>50.884198516828292</v>
      </c>
      <c r="N41" s="59">
        <f>(DATA!AP44/DATA!N44)*100</f>
        <v>50.436808386721019</v>
      </c>
      <c r="O41" s="59">
        <f>(DATA!AQ44/DATA!O44)*100</f>
        <v>49.853372434017594</v>
      </c>
      <c r="P41" s="51">
        <f>(DATA!AR44/DATA!B44)*100</f>
        <v>39.617292700212616</v>
      </c>
      <c r="Q41" s="38">
        <f>(DATA!AS44/DATA!C44)*100</f>
        <v>41.038632045598476</v>
      </c>
      <c r="R41" s="38">
        <f>(DATA!AT44/DATA!D44)*100</f>
        <v>42.883663366336634</v>
      </c>
      <c r="S41" s="38">
        <f>(DATA!AU44/DATA!E44)*100</f>
        <v>44.264339152119703</v>
      </c>
      <c r="T41" s="38">
        <f>(DATA!AV44/DATA!F44)*100</f>
        <v>47.334504979496195</v>
      </c>
      <c r="U41" s="38">
        <f>(DATA!AW44/DATA!G44)*100</f>
        <v>48.240635641316686</v>
      </c>
      <c r="V41" s="38">
        <f>(DATA!AX44/DATA!H44)*100</f>
        <v>48.903508771929829</v>
      </c>
      <c r="W41" s="38">
        <f>(DATA!AY44/DATA!I44)*100</f>
        <v>49.004424778761063</v>
      </c>
      <c r="X41" s="38">
        <f>(DATA!AZ44/DATA!J44)*100</f>
        <v>49.099836333878891</v>
      </c>
      <c r="Y41" s="38">
        <f>(DATA!BA44/DATA!K44)*100</f>
        <v>48.493303571428569</v>
      </c>
      <c r="Z41" s="38">
        <f>(DATA!BB44/DATA!L44)*100</f>
        <v>48.445449406444318</v>
      </c>
      <c r="AA41" s="38">
        <f>(DATA!BC44/DATA!M44)*100</f>
        <v>49.115801483171708</v>
      </c>
      <c r="AB41" s="38">
        <f>(DATA!BD44/DATA!N44)*100</f>
        <v>49.563191613278974</v>
      </c>
      <c r="AC41" s="38">
        <f>(DATA!BE44/DATA!O44)*100</f>
        <v>50.146627565982406</v>
      </c>
      <c r="AD41" s="165">
        <f>(DATA!BF44/DATA!AC44)*100</f>
        <v>5.9276822762299938E-2</v>
      </c>
      <c r="AE41" s="165">
        <f>(DATA!BG44/DATA!AC44)*100</f>
        <v>1.3633669235328987</v>
      </c>
      <c r="AF41" s="165">
        <f>(DATA!BH44/DATA!AC44)*100</f>
        <v>5.9276822762299938E-2</v>
      </c>
      <c r="AG41" s="38">
        <f>(DATA!BI44/DATA!P44)*100</f>
        <v>98.369950389794468</v>
      </c>
      <c r="AH41" s="38">
        <f>(DATA!BJ44/DATA!Q44)*100</f>
        <v>98.161065313887136</v>
      </c>
      <c r="AI41" s="38">
        <f>(DATA!BK44/DATA!R44)*100</f>
        <v>97.893432465923169</v>
      </c>
      <c r="AJ41" s="38">
        <f>(DATA!BL44/DATA!S44)*100</f>
        <v>97.9375</v>
      </c>
      <c r="AK41" s="38">
        <f>(DATA!BM44/DATA!T44)*100</f>
        <v>97.184750733137832</v>
      </c>
      <c r="AL41" s="38">
        <f>(DATA!BN44/DATA!U44)*100</f>
        <v>96.928327645051198</v>
      </c>
      <c r="AM41" s="38">
        <f>(DATA!BO44/DATA!V44)*100</f>
        <v>96.859504132231393</v>
      </c>
      <c r="AN41" s="38">
        <f>(DATA!BP44/DATA!W44)*100</f>
        <v>96.662958843159061</v>
      </c>
      <c r="AO41" s="38">
        <f>(DATA!BQ44/DATA!X44)*100</f>
        <v>96.326754385964904</v>
      </c>
      <c r="AP41" s="38">
        <f>(DATA!BR44/DATA!Y44)*100</f>
        <v>95.686274509803923</v>
      </c>
      <c r="AQ41" s="38">
        <f>(DATA!BS44/DATA!Z44)*100</f>
        <v>95.3514739229025</v>
      </c>
      <c r="AR41" s="38">
        <f>(DATA!BT44/DATA!AA44)*100</f>
        <v>96.041308089500859</v>
      </c>
      <c r="AS41" s="38">
        <f>(DATA!BU44/DATA!AB44)*100</f>
        <v>94.77699530516432</v>
      </c>
      <c r="AT41" s="38">
        <f>(DATA!BV44/DATA!AC44)*100</f>
        <v>94.665085951392996</v>
      </c>
      <c r="AU41" s="51">
        <f>(DATA!BW44/DATA!P44)*100</f>
        <v>0.77958894401133949</v>
      </c>
      <c r="AV41" s="65">
        <f>(DATA!BX44/DATA!Q44)*100</f>
        <v>0.88776157260621424</v>
      </c>
      <c r="AW41" s="65">
        <f>(DATA!BY44/DATA!R44)*100</f>
        <v>0.92936802973977695</v>
      </c>
      <c r="AX41" s="65">
        <f>(DATA!BZ44/DATA!S44)*100</f>
        <v>0.9375</v>
      </c>
      <c r="AY41" s="65">
        <f>(DATA!CA44/DATA!T44)*100</f>
        <v>1.1143695014662758</v>
      </c>
      <c r="AZ41" s="65">
        <f>(DATA!CB44/DATA!U44)*100</f>
        <v>0.85324232081911267</v>
      </c>
      <c r="BA41" s="65">
        <f>(DATA!CC44/DATA!V44)*100</f>
        <v>0.9366391184573003</v>
      </c>
      <c r="BB41" s="65">
        <f>(DATA!CD44/DATA!W44)*100</f>
        <v>0.94549499443826479</v>
      </c>
      <c r="BC41" s="65">
        <f>(DATA!CE44/DATA!X44)*100</f>
        <v>1.0416666666666665</v>
      </c>
      <c r="BD41" s="65">
        <f>(DATA!CF44/DATA!Y44)*100</f>
        <v>1.1204481792717087</v>
      </c>
      <c r="BE41" s="65">
        <f>(DATA!CG44/DATA!Z44)*100</f>
        <v>1.1904761904761905</v>
      </c>
      <c r="BF41" s="65">
        <f>(DATA!CH44/DATA!AA44)*100</f>
        <v>1.1474469305794608</v>
      </c>
      <c r="BG41" s="65">
        <f>(DATA!CI44/DATA!AB44)*100</f>
        <v>1.3497652582159625</v>
      </c>
      <c r="BH41" s="65">
        <f>(DATA!CJ44/DATA!AC44)*100</f>
        <v>1.2448132780082988</v>
      </c>
      <c r="BI41" s="93" t="str">
        <f>IF(DATA!CK44&gt;0,((DATA!CK44/DATA!BW44)*100),"NA")</f>
        <v>NA</v>
      </c>
      <c r="BJ41" s="98" t="str">
        <f>IF(DATA!CL44&gt;0,((DATA!CL44/DATA!BX44)*100),"NA")</f>
        <v>NA</v>
      </c>
      <c r="BK41" s="98" t="str">
        <f>IF(DATA!CM44&gt;0,((DATA!CM44/DATA!BY44)*100),"NA")</f>
        <v>NA</v>
      </c>
      <c r="BL41" s="98" t="str">
        <f>IF(DATA!CN44&gt;0,((DATA!CN44/DATA!BZ44)*100),"NA")</f>
        <v>NA</v>
      </c>
      <c r="BM41" s="98" t="str">
        <f>IF(DATA!CO44&gt;0,((DATA!CO44/DATA!CA44)*100),"NA")</f>
        <v>NA</v>
      </c>
      <c r="BN41" s="98" t="str">
        <f>IF(DATA!CP44&gt;0,((DATA!CP44/DATA!CB44)*100),"NA")</f>
        <v>NA</v>
      </c>
      <c r="BO41" s="98" t="str">
        <f>IF(DATA!CQ44&gt;0,((DATA!CQ44/DATA!CC44)*100),"NA")</f>
        <v>NA</v>
      </c>
      <c r="BP41" s="98" t="str">
        <f>IF(DATA!CR44&gt;0,((DATA!CR44/DATA!CD44)*100),"NA")</f>
        <v>NA</v>
      </c>
      <c r="BQ41" s="98" t="str">
        <f>IF(DATA!CS44&gt;0,((DATA!CS44/DATA!CE44)*100),"NA")</f>
        <v>NA</v>
      </c>
      <c r="BR41" s="98" t="str">
        <f>IF(DATA!CT44&gt;0,((DATA!CT44/DATA!CF44)*100),"NA")</f>
        <v>NA</v>
      </c>
      <c r="BS41" s="98" t="str">
        <f>IF(DATA!CU44&gt;0,((DATA!CU44/DATA!CG44)*100),"NA")</f>
        <v>NA</v>
      </c>
      <c r="BT41" s="98" t="str">
        <f>IF(DATA!CV44&gt;0,((DATA!CV44/DATA!CH44)*100),"NA")</f>
        <v>NA</v>
      </c>
      <c r="BU41" s="98" t="str">
        <f>IF(DATA!CW44&gt;0,((DATA!CW44/DATA!CI44)*100),"NA")</f>
        <v>NA</v>
      </c>
      <c r="BV41" s="98" t="str">
        <f>IF(DATA!CX44&gt;0,((DATA!CX44/DATA!CJ44)*100),"NA")</f>
        <v>NA</v>
      </c>
      <c r="BW41" s="51">
        <f>(DATA!CY44/DATA!P44)*100</f>
        <v>0.28348688873139616</v>
      </c>
      <c r="BX41" s="65">
        <f>(DATA!CZ44/DATA!Q44)*100</f>
        <v>0.44388078630310712</v>
      </c>
      <c r="BY41" s="65">
        <f>(DATA!DA44/DATA!R44)*100</f>
        <v>0.43370508054522927</v>
      </c>
      <c r="BZ41" s="65">
        <f>(DATA!DB44/DATA!S44)*100</f>
        <v>0.43750000000000006</v>
      </c>
      <c r="CA41" s="65">
        <f>(DATA!DC44/DATA!T44)*100</f>
        <v>0.82111436950146632</v>
      </c>
      <c r="CB41" s="65">
        <f>(DATA!DD44/DATA!U44)*100</f>
        <v>0.96700796359499441</v>
      </c>
      <c r="CC41" s="65">
        <f>(DATA!DE44/DATA!V44)*100</f>
        <v>0.9366391184573003</v>
      </c>
      <c r="CD41" s="65">
        <f>(DATA!DF44/DATA!W44)*100</f>
        <v>1.0011123470522802</v>
      </c>
      <c r="CE41" s="65">
        <f>(DATA!DG44/DATA!X44)*100</f>
        <v>1.0416666666666665</v>
      </c>
      <c r="CF41" s="65">
        <f>(DATA!DH44/DATA!Y44)*100</f>
        <v>1.2324929971988796</v>
      </c>
      <c r="CG41" s="65">
        <f>(DATA!DI44/DATA!Z44)*100</f>
        <v>1.4172335600907031</v>
      </c>
      <c r="CH41" s="65">
        <f>(DATA!DJ44/DATA!AA44)*100</f>
        <v>0.86058519793459543</v>
      </c>
      <c r="CI41" s="65">
        <f>(DATA!DK44/DATA!AB44)*100</f>
        <v>1.3497652582159625</v>
      </c>
      <c r="CJ41" s="65">
        <f>(DATA!DL44/DATA!AC44)*100</f>
        <v>1.4226437462951986</v>
      </c>
      <c r="CK41" s="51">
        <f>(DATA!DM44/DATA!P44)*100</f>
        <v>0</v>
      </c>
      <c r="CL41" s="65">
        <f>(DATA!DN44/DATA!Q44)*100</f>
        <v>0</v>
      </c>
      <c r="CM41" s="65">
        <f>(DATA!DO44/DATA!R44)*100</f>
        <v>0</v>
      </c>
      <c r="CN41" s="65">
        <f>(DATA!DP44/DATA!S44)*100</f>
        <v>0</v>
      </c>
      <c r="CO41" s="65">
        <f>(DATA!DQ44/DATA!T44)*100</f>
        <v>0</v>
      </c>
      <c r="CP41" s="65">
        <f>(DATA!DR44/DATA!U44)*100</f>
        <v>0</v>
      </c>
      <c r="CQ41" s="65">
        <f>(DATA!DS44/DATA!V44)*100</f>
        <v>0</v>
      </c>
      <c r="CR41" s="65">
        <f>(DATA!DT44/DATA!W44)*100</f>
        <v>0.16685205784204674</v>
      </c>
      <c r="CS41" s="65">
        <f>(DATA!DU44/DATA!X44)*100</f>
        <v>0.3289473684210526</v>
      </c>
      <c r="CT41" s="65">
        <f>(DATA!DV44/DATA!Y44)*100</f>
        <v>0.44817927170868344</v>
      </c>
      <c r="CU41" s="65">
        <f>(DATA!DW44/DATA!Z44)*100</f>
        <v>0.85034013605442182</v>
      </c>
      <c r="CV41" s="65">
        <f>(DATA!DX44/DATA!AA44)*100</f>
        <v>0.6884681583476765</v>
      </c>
      <c r="CW41" s="65">
        <f>(DATA!DY44/DATA!AB44)*100</f>
        <v>1.056338028169014</v>
      </c>
      <c r="CX41" s="65">
        <f>(DATA!DZ44/DATA!AC44)*100</f>
        <v>1.1855364552459988</v>
      </c>
      <c r="CY41" s="51">
        <f>(DATA!EA44/DATA!P44)*100</f>
        <v>0.56697377746279232</v>
      </c>
      <c r="CZ41" s="65">
        <f>(DATA!EB44/DATA!Q44)*100</f>
        <v>0.507292327203551</v>
      </c>
      <c r="DA41" s="65">
        <f>(DATA!EC44/DATA!R44)*100</f>
        <v>0.74349442379182151</v>
      </c>
      <c r="DB41" s="65">
        <f>(DATA!ED44/DATA!S44)*100</f>
        <v>0.6875</v>
      </c>
      <c r="DC41" s="65">
        <f>(DATA!EE44/DATA!T44)*100</f>
        <v>0.87976539589442826</v>
      </c>
      <c r="DD41" s="65">
        <f>(DATA!EF44/DATA!U44)*100</f>
        <v>1.2514220705346986</v>
      </c>
      <c r="DE41" s="65">
        <f>(DATA!EG44/DATA!V44)*100</f>
        <v>1.2672176308539946</v>
      </c>
      <c r="DF41" s="65">
        <f>(DATA!EH44/DATA!W44)*100</f>
        <v>1.2235817575083427</v>
      </c>
      <c r="DG41" s="65">
        <f>(DATA!EI44/DATA!X44)*100</f>
        <v>1.2609649122807016</v>
      </c>
      <c r="DH41" s="65">
        <f>(DATA!EJ44/DATA!Y44)*100</f>
        <v>1.5126050420168067</v>
      </c>
      <c r="DI41" s="65">
        <f>(DATA!EK44/DATA!Z44)*100</f>
        <v>1.1904761904761905</v>
      </c>
      <c r="DJ41" s="65">
        <f>(DATA!EL44/DATA!AA44)*100</f>
        <v>1.2621916236374069</v>
      </c>
      <c r="DK41" s="65">
        <f>(DATA!EM44/DATA!AB44)*100</f>
        <v>1.4671361502347418</v>
      </c>
      <c r="DL41" s="80">
        <f t="shared" si="0"/>
        <v>100</v>
      </c>
      <c r="DM41" s="86">
        <f t="shared" si="1"/>
        <v>100</v>
      </c>
      <c r="DN41" s="86">
        <f t="shared" si="2"/>
        <v>100</v>
      </c>
      <c r="DO41" s="86">
        <f t="shared" si="3"/>
        <v>100</v>
      </c>
      <c r="DP41" s="86">
        <f t="shared" si="4"/>
        <v>100</v>
      </c>
      <c r="DQ41" s="86">
        <f t="shared" si="5"/>
        <v>100</v>
      </c>
      <c r="DR41" s="86">
        <f t="shared" si="6"/>
        <v>100</v>
      </c>
      <c r="DS41" s="86">
        <f t="shared" si="20"/>
        <v>100</v>
      </c>
      <c r="DT41" s="86">
        <f t="shared" si="21"/>
        <v>100</v>
      </c>
      <c r="DU41" s="86">
        <f t="shared" si="22"/>
        <v>100</v>
      </c>
      <c r="DV41" s="86">
        <f t="shared" si="23"/>
        <v>100</v>
      </c>
      <c r="DW41" s="86">
        <f t="shared" si="24"/>
        <v>100</v>
      </c>
      <c r="DX41" s="86">
        <f t="shared" si="25"/>
        <v>100</v>
      </c>
      <c r="DY41" s="80">
        <f>+AG41+AU41+BW41+CK41+CY41</f>
        <v>100</v>
      </c>
      <c r="DZ41" s="86">
        <f>+AH41+AV41+BX41+CL41+CZ41</f>
        <v>100</v>
      </c>
      <c r="EA41" s="86">
        <f>+AI41+AW41+BY41+CM41+DA41</f>
        <v>99.999999999999986</v>
      </c>
      <c r="EB41" s="86">
        <f>+AJ41+AX41+BZ41+CN41+DB41</f>
        <v>100</v>
      </c>
      <c r="EC41" s="86">
        <f>+AK41+AY41+CA41+CO41+DC41</f>
        <v>100</v>
      </c>
      <c r="ED41" s="86">
        <f>+AL41+AZ41+CB41+CP41+DD41</f>
        <v>100</v>
      </c>
      <c r="EE41" s="86">
        <f>+AM41+BA41+CC41+CQ41+DE41</f>
        <v>99.999999999999972</v>
      </c>
      <c r="EF41" s="86">
        <f>+AN41+BB41+CD41+CR41+DF41</f>
        <v>100</v>
      </c>
      <c r="EG41" s="86">
        <f>+AO41+BC41+CE41+CS41+DG41</f>
        <v>100</v>
      </c>
      <c r="EH41" s="86">
        <f>+AP41+BD41+CF41+CT41+DH41</f>
        <v>99.999999999999986</v>
      </c>
      <c r="EI41" s="86">
        <f>+AQ41+BE41+CG41+CU41+DI41</f>
        <v>100.00000000000001</v>
      </c>
      <c r="EJ41" s="79">
        <f>+AR41+BF41+CH41+CV41+DJ41</f>
        <v>100</v>
      </c>
      <c r="EK41" s="79">
        <f>+AS41+BG41+CI41+CW41+DK41</f>
        <v>100</v>
      </c>
      <c r="EL41" s="79">
        <f t="shared" si="7"/>
        <v>99.999999999999972</v>
      </c>
    </row>
    <row r="42" spans="1:142">
      <c r="A42" s="58" t="str">
        <f>+DATA!A45</f>
        <v>Kansas</v>
      </c>
      <c r="B42" s="65">
        <f>(DATA!AD45/DATA!B45)*100</f>
        <v>54.334365325077393</v>
      </c>
      <c r="C42" s="65">
        <f>(DATA!AE45/DATA!C45)*100</f>
        <v>55.705705705705711</v>
      </c>
      <c r="D42" s="65">
        <f>(DATA!AF45/DATA!D45)*100</f>
        <v>52.690426275331937</v>
      </c>
      <c r="E42" s="65">
        <f>(DATA!AG45/DATA!E45)*100</f>
        <v>53.356643356643353</v>
      </c>
      <c r="F42" s="65">
        <f>(DATA!AH45/DATA!F45)*100</f>
        <v>54.016445287792536</v>
      </c>
      <c r="G42" s="65">
        <f>(DATA!AI45/DATA!G45)*100</f>
        <v>53.422904670505432</v>
      </c>
      <c r="H42" s="65">
        <f>(DATA!AJ45/DATA!H45)*100</f>
        <v>51.180124223602483</v>
      </c>
      <c r="I42" s="65">
        <f>(DATA!AK45/DATA!I45)*100</f>
        <v>50.787172011661809</v>
      </c>
      <c r="J42" s="65">
        <f>(DATA!AL45/DATA!J45)*100</f>
        <v>46.971569839307783</v>
      </c>
      <c r="K42" s="65">
        <f>(DATA!AM45/DATA!K45)*100</f>
        <v>48.80952380952381</v>
      </c>
      <c r="L42" s="65">
        <f>(DATA!AN45/DATA!L45)*100</f>
        <v>49.880668257756561</v>
      </c>
      <c r="M42" s="59">
        <f>(DATA!AO45/DATA!M45)*100</f>
        <v>51.201372997711672</v>
      </c>
      <c r="N42" s="59">
        <f>(DATA!AP45/DATA!N45)*100</f>
        <v>50.056053811659197</v>
      </c>
      <c r="O42" s="59">
        <f>(DATA!AQ45/DATA!O45)*100</f>
        <v>50.260869565217391</v>
      </c>
      <c r="P42" s="51">
        <f>(DATA!AR45/DATA!B45)*100</f>
        <v>45.6656346749226</v>
      </c>
      <c r="Q42" s="38">
        <f>(DATA!AS45/DATA!C45)*100</f>
        <v>44.294294294294296</v>
      </c>
      <c r="R42" s="38">
        <f>(DATA!AT45/DATA!D45)*100</f>
        <v>47.309573724668063</v>
      </c>
      <c r="S42" s="38">
        <f>(DATA!AU45/DATA!E45)*100</f>
        <v>46.64335664335664</v>
      </c>
      <c r="T42" s="38">
        <f>(DATA!AV45/DATA!F45)*100</f>
        <v>45.983554712207464</v>
      </c>
      <c r="U42" s="38">
        <f>(DATA!AW45/DATA!G45)*100</f>
        <v>46.577095329494561</v>
      </c>
      <c r="V42" s="38">
        <f>(DATA!AX45/DATA!H45)*100</f>
        <v>48.819875776397517</v>
      </c>
      <c r="W42" s="38">
        <f>(DATA!AY45/DATA!I45)*100</f>
        <v>49.212827988338191</v>
      </c>
      <c r="X42" s="38">
        <f>(DATA!AZ45/DATA!J45)*100</f>
        <v>53.02843016069221</v>
      </c>
      <c r="Y42" s="38">
        <f>(DATA!BA45/DATA!K45)*100</f>
        <v>51.19047619047619</v>
      </c>
      <c r="Z42" s="38">
        <f>(DATA!BB45/DATA!L45)*100</f>
        <v>50.119331742243432</v>
      </c>
      <c r="AA42" s="38">
        <f>(DATA!BC45/DATA!M45)*100</f>
        <v>48.798627002288328</v>
      </c>
      <c r="AB42" s="38">
        <f>(DATA!BD45/DATA!N45)*100</f>
        <v>49.94394618834081</v>
      </c>
      <c r="AC42" s="38">
        <f>(DATA!BE45/DATA!O45)*100</f>
        <v>49.739130434782609</v>
      </c>
      <c r="AD42" s="166">
        <f>(DATA!BF45/DATA!AC45)*100</f>
        <v>1.1124121779859486</v>
      </c>
      <c r="AE42" s="165">
        <f>(DATA!BG45/DATA!AC45)*100</f>
        <v>1.8149882903981265</v>
      </c>
      <c r="AF42" s="165">
        <f>(DATA!BH45/DATA!AC45)*100</f>
        <v>0.1756440281030445</v>
      </c>
      <c r="AG42" s="38">
        <f>(DATA!BI45/DATA!P45)*100</f>
        <v>96.981424148606806</v>
      </c>
      <c r="AH42" s="38">
        <f>(DATA!BJ45/DATA!Q45)*100</f>
        <v>97.211755840241139</v>
      </c>
      <c r="AI42" s="38">
        <f>(DATA!BK45/DATA!R45)*100</f>
        <v>95.031490552834157</v>
      </c>
      <c r="AJ42" s="38">
        <f>(DATA!BL45/DATA!S45)*100</f>
        <v>96.221133659902023</v>
      </c>
      <c r="AK42" s="38">
        <f>(DATA!BM45/DATA!T45)*100</f>
        <v>95.17766497461929</v>
      </c>
      <c r="AL42" s="38">
        <f>(DATA!BN45/DATA!U45)*100</f>
        <v>95.231958762886592</v>
      </c>
      <c r="AM42" s="38">
        <f>(DATA!BO45/DATA!V45)*100</f>
        <v>94.548872180451127</v>
      </c>
      <c r="AN42" s="38">
        <f>(DATA!BP45/DATA!W45)*100</f>
        <v>94.280660377358487</v>
      </c>
      <c r="AO42" s="38">
        <f>(DATA!BQ45/DATA!X45)*100</f>
        <v>95.641344956413448</v>
      </c>
      <c r="AP42" s="38">
        <f>(DATA!BR45/DATA!Y45)*100</f>
        <v>89.334402566158772</v>
      </c>
      <c r="AQ42" s="38">
        <f>(DATA!BS45/DATA!Z45)*100</f>
        <v>88.421052631578945</v>
      </c>
      <c r="AR42" s="38">
        <f>(DATA!BT45/DATA!AA45)*100</f>
        <v>90.434272300469488</v>
      </c>
      <c r="AS42" s="38">
        <f>(DATA!BU45/DATA!AB45)*100</f>
        <v>90.163934426229503</v>
      </c>
      <c r="AT42" s="38">
        <f>(DATA!BV45/DATA!AC45)*100</f>
        <v>89.578454332552695</v>
      </c>
      <c r="AU42" s="51">
        <f>(DATA!BW45/DATA!P45)*100</f>
        <v>1.393188854489164</v>
      </c>
      <c r="AV42" s="65">
        <f>(DATA!BX45/DATA!Q45)*100</f>
        <v>1.1303692539562924</v>
      </c>
      <c r="AW42" s="65">
        <f>(DATA!BY45/DATA!R45)*100</f>
        <v>2.2393282015395379</v>
      </c>
      <c r="AX42" s="65">
        <f>(DATA!BZ45/DATA!S45)*100</f>
        <v>1.3995801259622114</v>
      </c>
      <c r="AY42" s="65">
        <f>(DATA!CA45/DATA!T45)*100</f>
        <v>2.1573604060913705</v>
      </c>
      <c r="AZ42" s="65">
        <f>(DATA!CB45/DATA!U45)*100</f>
        <v>1.804123711340206</v>
      </c>
      <c r="BA42" s="65">
        <f>(DATA!CC45/DATA!V45)*100</f>
        <v>2.1929824561403506</v>
      </c>
      <c r="BB42" s="65">
        <f>(DATA!CD45/DATA!W45)*100</f>
        <v>2.1226415094339623</v>
      </c>
      <c r="BC42" s="65">
        <f>(DATA!CE45/DATA!X45)*100</f>
        <v>1.61892901618929</v>
      </c>
      <c r="BD42" s="65">
        <f>(DATA!CF45/DATA!Y45)*100</f>
        <v>2.72654370489174</v>
      </c>
      <c r="BE42" s="65">
        <f>(DATA!CG45/DATA!Z45)*100</f>
        <v>3.0769230769230771</v>
      </c>
      <c r="BF42" s="65">
        <f>(DATA!CH45/DATA!AA45)*100</f>
        <v>2.8169014084507045</v>
      </c>
      <c r="BG42" s="65">
        <f>(DATA!CI45/DATA!AB45)*100</f>
        <v>2.6568682871678915</v>
      </c>
      <c r="BH42" s="65">
        <f>(DATA!CJ45/DATA!AC45)*100</f>
        <v>2.810304449648712</v>
      </c>
      <c r="BI42" s="93" t="str">
        <f>IF(DATA!CK45&gt;0,((DATA!CK45/DATA!BW45)*100),"NA")</f>
        <v>NA</v>
      </c>
      <c r="BJ42" s="98" t="str">
        <f>IF(DATA!CL45&gt;0,((DATA!CL45/DATA!BX45)*100),"NA")</f>
        <v>NA</v>
      </c>
      <c r="BK42" s="98" t="str">
        <f>IF(DATA!CM45&gt;0,((DATA!CM45/DATA!BY45)*100),"NA")</f>
        <v>NA</v>
      </c>
      <c r="BL42" s="98" t="str">
        <f>IF(DATA!CN45&gt;0,((DATA!CN45/DATA!BZ45)*100),"NA")</f>
        <v>NA</v>
      </c>
      <c r="BM42" s="98" t="str">
        <f>IF(DATA!CO45&gt;0,((DATA!CO45/DATA!CA45)*100),"NA")</f>
        <v>NA</v>
      </c>
      <c r="BN42" s="98" t="str">
        <f>IF(DATA!CP45&gt;0,((DATA!CP45/DATA!CB45)*100),"NA")</f>
        <v>NA</v>
      </c>
      <c r="BO42" s="98" t="str">
        <f>IF(DATA!CQ45&gt;0,((DATA!CQ45/DATA!CC45)*100),"NA")</f>
        <v>NA</v>
      </c>
      <c r="BP42" s="98" t="str">
        <f>IF(DATA!CR45&gt;0,((DATA!CR45/DATA!CD45)*100),"NA")</f>
        <v>NA</v>
      </c>
      <c r="BQ42" s="98" t="str">
        <f>IF(DATA!CS45&gt;0,((DATA!CS45/DATA!CE45)*100),"NA")</f>
        <v>NA</v>
      </c>
      <c r="BR42" s="98" t="str">
        <f>IF(DATA!CT45&gt;0,((DATA!CT45/DATA!CF45)*100),"NA")</f>
        <v>NA</v>
      </c>
      <c r="BS42" s="98" t="str">
        <f>IF(DATA!CU45&gt;0,((DATA!CU45/DATA!CG45)*100),"NA")</f>
        <v>NA</v>
      </c>
      <c r="BT42" s="98" t="str">
        <f>IF(DATA!CV45&gt;0,((DATA!CV45/DATA!CH45)*100),"NA")</f>
        <v>NA</v>
      </c>
      <c r="BU42" s="98" t="str">
        <f>IF(DATA!CW45&gt;0,((DATA!CW45/DATA!CI45)*100),"NA")</f>
        <v>NA</v>
      </c>
      <c r="BV42" s="98" t="str">
        <f>IF(DATA!CX45&gt;0,((DATA!CX45/DATA!CJ45)*100),"NA")</f>
        <v>NA</v>
      </c>
      <c r="BW42" s="51">
        <f>(DATA!CY45/DATA!P45)*100</f>
        <v>0.30959752321981426</v>
      </c>
      <c r="BX42" s="65">
        <f>(DATA!CZ45/DATA!Q45)*100</f>
        <v>0.22607385079125847</v>
      </c>
      <c r="BY42" s="65">
        <f>(DATA!DA45/DATA!R45)*100</f>
        <v>1.119664100769769</v>
      </c>
      <c r="BZ42" s="65">
        <f>(DATA!DB45/DATA!S45)*100</f>
        <v>0.69979006298110569</v>
      </c>
      <c r="CA42" s="65">
        <f>(DATA!DC45/DATA!T45)*100</f>
        <v>1.1421319796954315</v>
      </c>
      <c r="CB42" s="65">
        <f>(DATA!DD45/DATA!U45)*100</f>
        <v>1.2242268041237114</v>
      </c>
      <c r="CC42" s="65">
        <f>(DATA!DE45/DATA!V45)*100</f>
        <v>1.3157894736842104</v>
      </c>
      <c r="CD42" s="65">
        <f>(DATA!DF45/DATA!W45)*100</f>
        <v>1.3561320754716981</v>
      </c>
      <c r="CE42" s="65">
        <f>(DATA!DG45/DATA!X45)*100</f>
        <v>1.3698630136986301</v>
      </c>
      <c r="CF42" s="65">
        <f>(DATA!DH45/DATA!Y45)*100</f>
        <v>1.6038492381716118</v>
      </c>
      <c r="CG42" s="65">
        <f>(DATA!DI45/DATA!Z45)*100</f>
        <v>2.6720647773279356</v>
      </c>
      <c r="CH42" s="65">
        <f>(DATA!DJ45/DATA!AA45)*100</f>
        <v>2.4061032863849765</v>
      </c>
      <c r="CI42" s="65">
        <f>(DATA!DK45/DATA!AB45)*100</f>
        <v>3.2221594120972301</v>
      </c>
      <c r="CJ42" s="65">
        <f>(DATA!DL45/DATA!AC45)*100</f>
        <v>3.278688524590164</v>
      </c>
      <c r="CK42" s="51">
        <f>(DATA!DM45/DATA!P45)*100</f>
        <v>0</v>
      </c>
      <c r="CL42" s="65">
        <f>(DATA!DN45/DATA!Q45)*100</f>
        <v>0</v>
      </c>
      <c r="CM42" s="65">
        <f>(DATA!DO45/DATA!R45)*100</f>
        <v>0</v>
      </c>
      <c r="CN42" s="65">
        <f>(DATA!DP45/DATA!S45)*100</f>
        <v>0</v>
      </c>
      <c r="CO42" s="65">
        <f>(DATA!DQ45/DATA!T45)*100</f>
        <v>0</v>
      </c>
      <c r="CP42" s="65">
        <f>(DATA!DR45/DATA!U45)*100</f>
        <v>0</v>
      </c>
      <c r="CQ42" s="65">
        <f>(DATA!DS45/DATA!V45)*100</f>
        <v>0</v>
      </c>
      <c r="CR42" s="65">
        <f>(DATA!DT45/DATA!W45)*100</f>
        <v>0.1768867924528302</v>
      </c>
      <c r="CS42" s="65">
        <f>(DATA!DU45/DATA!X45)*100</f>
        <v>0.37359900373599003</v>
      </c>
      <c r="CT42" s="65">
        <f>(DATA!DV45/DATA!Y45)*100</f>
        <v>0.96230954290296711</v>
      </c>
      <c r="CU42" s="65">
        <f>(DATA!DW45/DATA!Z45)*100</f>
        <v>0.97165991902834015</v>
      </c>
      <c r="CV42" s="65">
        <f>(DATA!DX45/DATA!AA45)*100</f>
        <v>1.643192488262911</v>
      </c>
      <c r="CW42" s="65">
        <f>(DATA!DY45/DATA!AB45)*100</f>
        <v>1.1871113623516112</v>
      </c>
      <c r="CX42" s="65">
        <f>(DATA!DZ45/DATA!AC45)*100</f>
        <v>1.2295081967213115</v>
      </c>
      <c r="CY42" s="51">
        <f>(DATA!EA45/DATA!P45)*100</f>
        <v>1.3157894736842104</v>
      </c>
      <c r="CZ42" s="65">
        <f>(DATA!EB45/DATA!Q45)*100</f>
        <v>1.4318010550113038</v>
      </c>
      <c r="DA42" s="65">
        <f>(DATA!EC45/DATA!R45)*100</f>
        <v>1.6095171448565431</v>
      </c>
      <c r="DB42" s="65">
        <f>(DATA!ED45/DATA!S45)*100</f>
        <v>1.6794961511546536</v>
      </c>
      <c r="DC42" s="65">
        <f>(DATA!EE45/DATA!T45)*100</f>
        <v>1.5228426395939088</v>
      </c>
      <c r="DD42" s="65">
        <f>(DATA!EF45/DATA!U45)*100</f>
        <v>1.7396907216494846</v>
      </c>
      <c r="DE42" s="65">
        <f>(DATA!EG45/DATA!V45)*100</f>
        <v>1.9423558897243107</v>
      </c>
      <c r="DF42" s="65">
        <f>(DATA!EH45/DATA!W45)*100</f>
        <v>2.0636792452830188</v>
      </c>
      <c r="DG42" s="65">
        <f>(DATA!EI45/DATA!X45)*100</f>
        <v>0.99626400996264008</v>
      </c>
      <c r="DH42" s="65">
        <f>(DATA!EJ45/DATA!Y45)*100</f>
        <v>5.3728949478749</v>
      </c>
      <c r="DI42" s="65">
        <f>(DATA!EK45/DATA!Z45)*100</f>
        <v>4.8582995951417001</v>
      </c>
      <c r="DJ42" s="65">
        <f>(DATA!EL45/DATA!AA45)*100</f>
        <v>2.699530516431925</v>
      </c>
      <c r="DK42" s="65">
        <f>(DATA!EM45/DATA!AB45)*100</f>
        <v>2.7699265121537593</v>
      </c>
      <c r="DL42" s="80">
        <f t="shared" si="0"/>
        <v>100</v>
      </c>
      <c r="DM42" s="86">
        <f t="shared" si="1"/>
        <v>100</v>
      </c>
      <c r="DN42" s="86">
        <f t="shared" si="2"/>
        <v>100</v>
      </c>
      <c r="DO42" s="86">
        <f t="shared" si="3"/>
        <v>100</v>
      </c>
      <c r="DP42" s="86">
        <f t="shared" si="4"/>
        <v>100</v>
      </c>
      <c r="DQ42" s="86">
        <f t="shared" si="5"/>
        <v>100</v>
      </c>
      <c r="DR42" s="86">
        <f t="shared" si="6"/>
        <v>100</v>
      </c>
      <c r="DS42" s="86">
        <f t="shared" si="20"/>
        <v>100</v>
      </c>
      <c r="DT42" s="86">
        <f t="shared" si="21"/>
        <v>100</v>
      </c>
      <c r="DU42" s="86">
        <f t="shared" si="22"/>
        <v>100</v>
      </c>
      <c r="DV42" s="86">
        <f t="shared" si="23"/>
        <v>100</v>
      </c>
      <c r="DW42" s="86">
        <f t="shared" si="24"/>
        <v>100</v>
      </c>
      <c r="DX42" s="86">
        <f t="shared" si="25"/>
        <v>100</v>
      </c>
      <c r="DY42" s="80">
        <f>+AG42+AU42+BW42+CK42+CY42</f>
        <v>99.999999999999986</v>
      </c>
      <c r="DZ42" s="86">
        <f>+AH42+AV42+BX42+CL42+CZ42</f>
        <v>99.999999999999986</v>
      </c>
      <c r="EA42" s="86">
        <f>+AI42+AW42+BY42+CM42+DA42</f>
        <v>100</v>
      </c>
      <c r="EB42" s="86">
        <f>+AJ42+AX42+BZ42+CN42+DB42</f>
        <v>100</v>
      </c>
      <c r="EC42" s="86">
        <f>+AK42+AY42+CA42+CO42+DC42</f>
        <v>100</v>
      </c>
      <c r="ED42" s="86">
        <f>+AL42+AZ42+CB42+CP42+DD42</f>
        <v>100</v>
      </c>
      <c r="EE42" s="86">
        <f>+AM42+BA42+CC42+CQ42+DE42</f>
        <v>100</v>
      </c>
      <c r="EF42" s="86">
        <f>+AN42+BB42+CD42+CR42+DF42</f>
        <v>99.999999999999986</v>
      </c>
      <c r="EG42" s="86">
        <f>+AO42+BC42+CE42+CS42+DG42</f>
        <v>100</v>
      </c>
      <c r="EH42" s="86">
        <f>+AP42+BD42+CF42+CT42+DH42</f>
        <v>99.999999999999986</v>
      </c>
      <c r="EI42" s="86">
        <f>+AQ42+BE42+CG42+CU42+DI42</f>
        <v>100</v>
      </c>
      <c r="EJ42" s="79">
        <f>+AR42+BF42+CH42+CV42+DJ42</f>
        <v>100</v>
      </c>
      <c r="EK42" s="79">
        <f>+AS42+BG42+CI42+CW42+DK42</f>
        <v>100</v>
      </c>
      <c r="EL42" s="79">
        <f t="shared" si="7"/>
        <v>100.00000000000001</v>
      </c>
    </row>
    <row r="43" spans="1:142">
      <c r="A43" s="58" t="str">
        <f>+DATA!A46</f>
        <v>Michigan</v>
      </c>
      <c r="B43" s="65">
        <f>(DATA!AD46/DATA!B46)*100</f>
        <v>63.288718929254308</v>
      </c>
      <c r="C43" s="65">
        <f>(DATA!AE46/DATA!C46)*100</f>
        <v>61.267145656433705</v>
      </c>
      <c r="D43" s="65">
        <f>(DATA!AF46/DATA!D46)*100</f>
        <v>59.825620389000669</v>
      </c>
      <c r="E43" s="65">
        <f>(DATA!AG46/DATA!E46)*100</f>
        <v>57.394247038917086</v>
      </c>
      <c r="F43" s="65">
        <f>(DATA!AH46/DATA!F46)*100</f>
        <v>52.815013404825741</v>
      </c>
      <c r="G43" s="65">
        <f>(DATA!AI46/DATA!G46)*100</f>
        <v>51.619299405155317</v>
      </c>
      <c r="H43" s="65">
        <f>(DATA!AJ46/DATA!H46)*100</f>
        <v>51.155778894472363</v>
      </c>
      <c r="I43" s="65">
        <f>(DATA!AK46/DATA!I46)*100</f>
        <v>49.917191122888369</v>
      </c>
      <c r="J43" s="65">
        <f>(DATA!AL46/DATA!J46)*100</f>
        <v>49.223497636731942</v>
      </c>
      <c r="K43" s="65">
        <f>(DATA!AM46/DATA!K46)*100</f>
        <v>48.849902534113063</v>
      </c>
      <c r="L43" s="65">
        <f>(DATA!AN46/DATA!L46)*100</f>
        <v>49.47958366693355</v>
      </c>
      <c r="M43" s="59">
        <f>(DATA!AO46/DATA!M46)*100</f>
        <v>48.947951273532667</v>
      </c>
      <c r="N43" s="59">
        <f>(DATA!AP46/DATA!N46)*100</f>
        <v>49.413101098068914</v>
      </c>
      <c r="O43" s="59">
        <f>(DATA!AQ46/DATA!O46)*100</f>
        <v>48.203162434115953</v>
      </c>
      <c r="P43" s="51">
        <f>(DATA!AR46/DATA!B46)*100</f>
        <v>36.711281070745699</v>
      </c>
      <c r="Q43" s="38">
        <f>(DATA!AS46/DATA!C46)*100</f>
        <v>38.732854343566295</v>
      </c>
      <c r="R43" s="38">
        <f>(DATA!AT46/DATA!D46)*100</f>
        <v>40.174379610999331</v>
      </c>
      <c r="S43" s="38">
        <f>(DATA!AU46/DATA!E46)*100</f>
        <v>42.605752961082914</v>
      </c>
      <c r="T43" s="38">
        <f>(DATA!AV46/DATA!F46)*100</f>
        <v>47.184986595174259</v>
      </c>
      <c r="U43" s="38">
        <f>(DATA!AW46/DATA!G46)*100</f>
        <v>48.380700594844676</v>
      </c>
      <c r="V43" s="38">
        <f>(DATA!AX46/DATA!H46)*100</f>
        <v>48.844221105527637</v>
      </c>
      <c r="W43" s="38">
        <f>(DATA!AY46/DATA!I46)*100</f>
        <v>50.082808877111631</v>
      </c>
      <c r="X43" s="38">
        <f>(DATA!AZ46/DATA!J46)*100</f>
        <v>50.776502363268058</v>
      </c>
      <c r="Y43" s="38">
        <f>(DATA!BA46/DATA!K46)*100</f>
        <v>51.150097465886937</v>
      </c>
      <c r="Z43" s="38">
        <f>(DATA!BB46/DATA!L46)*100</f>
        <v>50.52041633306645</v>
      </c>
      <c r="AA43" s="38">
        <f>(DATA!BC46/DATA!M46)*100</f>
        <v>51.052048726467333</v>
      </c>
      <c r="AB43" s="38">
        <f>(DATA!BD46/DATA!N46)*100</f>
        <v>50.586898901931086</v>
      </c>
      <c r="AC43" s="38">
        <f>(DATA!BE46/DATA!O46)*100</f>
        <v>51.796837565884047</v>
      </c>
      <c r="AD43" s="165">
        <f>(DATA!BF46/DATA!AC46)*100</f>
        <v>0.58622374206155348</v>
      </c>
      <c r="AE43" s="165">
        <f>(DATA!BG46/DATA!AC46)*100</f>
        <v>2.1494870542256961</v>
      </c>
      <c r="AF43" s="165">
        <f>(DATA!BH46/DATA!AC46)*100</f>
        <v>0</v>
      </c>
      <c r="AG43" s="38">
        <f>(DATA!BI46/DATA!P46)*100</f>
        <v>89.770554493307841</v>
      </c>
      <c r="AH43" s="38">
        <f>(DATA!BJ46/DATA!Q46)*100</f>
        <v>89.810581319399091</v>
      </c>
      <c r="AI43" s="38">
        <f>(DATA!BK46/DATA!R46)*100</f>
        <v>89.564336372847009</v>
      </c>
      <c r="AJ43" s="38">
        <f>(DATA!BL46/DATA!S46)*100</f>
        <v>89.36242754858506</v>
      </c>
      <c r="AK43" s="38">
        <f>(DATA!BM46/DATA!T46)*100</f>
        <v>89.161073825503351</v>
      </c>
      <c r="AL43" s="38">
        <f>(DATA!BN46/DATA!U46)*100</f>
        <v>87.965425531914903</v>
      </c>
      <c r="AM43" s="38">
        <f>(DATA!BO46/DATA!V46)*100</f>
        <v>88.745762711864401</v>
      </c>
      <c r="AN43" s="38">
        <f>(DATA!BP46/DATA!W46)*100</f>
        <v>88.367415353670793</v>
      </c>
      <c r="AO43" s="38">
        <f>(DATA!BQ46/DATA!X46)*100</f>
        <v>87.054794520547944</v>
      </c>
      <c r="AP43" s="38">
        <f>(DATA!BR46/DATA!Y46)*100</f>
        <v>89.407114624505923</v>
      </c>
      <c r="AQ43" s="38">
        <f>(DATA!BS46/DATA!Z46)*100</f>
        <v>89.156135344476155</v>
      </c>
      <c r="AR43" s="38">
        <f>(DATA!BT46/DATA!AA46)*100</f>
        <v>88.159879336349917</v>
      </c>
      <c r="AS43" s="38">
        <f>(DATA!BU46/DATA!AB46)*100</f>
        <v>87.818253035644346</v>
      </c>
      <c r="AT43" s="38">
        <f>(DATA!BV46/DATA!AC46)*100</f>
        <v>87.298485588666338</v>
      </c>
      <c r="AU43" s="51">
        <f>(DATA!BW46/DATA!P46)*100</f>
        <v>7.4569789674952203</v>
      </c>
      <c r="AV43" s="65">
        <f>(DATA!BX46/DATA!Q46)*100</f>
        <v>6.9888961463096022</v>
      </c>
      <c r="AW43" s="65">
        <f>(DATA!BY46/DATA!R46)*100</f>
        <v>6.9233367105707533</v>
      </c>
      <c r="AX43" s="65">
        <f>(DATA!BZ46/DATA!S46)*100</f>
        <v>7.0576201841118307</v>
      </c>
      <c r="AY43" s="65">
        <f>(DATA!CA46/DATA!T46)*100</f>
        <v>6.9798657718120802</v>
      </c>
      <c r="AZ43" s="65">
        <f>(DATA!CB46/DATA!U46)*100</f>
        <v>8.0784574468085104</v>
      </c>
      <c r="BA43" s="65">
        <f>(DATA!CC46/DATA!V46)*100</f>
        <v>7.3559322033898313</v>
      </c>
      <c r="BB43" s="65">
        <f>(DATA!CD46/DATA!W46)*100</f>
        <v>7.0063694267515926</v>
      </c>
      <c r="BC43" s="65">
        <f>(DATA!CE46/DATA!X46)*100</f>
        <v>6.5410958904109586</v>
      </c>
      <c r="BD43" s="65">
        <f>(DATA!CF46/DATA!Y46)*100</f>
        <v>6.1264822134387353</v>
      </c>
      <c r="BE43" s="65">
        <f>(DATA!CG46/DATA!Z46)*100</f>
        <v>5.7888300040766412</v>
      </c>
      <c r="BF43" s="65">
        <f>(DATA!CH46/DATA!AA46)*100</f>
        <v>6.8627450980392162</v>
      </c>
      <c r="BG43" s="65">
        <f>(DATA!CI46/DATA!AB46)*100</f>
        <v>7.0505287896592241</v>
      </c>
      <c r="BH43" s="65">
        <f>(DATA!CJ46/DATA!AC46)*100</f>
        <v>7.4743527112848067</v>
      </c>
      <c r="BI43" s="93">
        <f>IF(DATA!CK46&gt;0,((DATA!CK46/DATA!BW46)*100),"NA")</f>
        <v>41.025641025641022</v>
      </c>
      <c r="BJ43" s="98">
        <f>IF(DATA!CL46&gt;0,((DATA!CL46/DATA!BX46)*100),"NA")</f>
        <v>34.579439252336449</v>
      </c>
      <c r="BK43" s="98">
        <f>IF(DATA!CM46&gt;0,((DATA!CM46/DATA!BY46)*100),"NA")</f>
        <v>31.707317073170731</v>
      </c>
      <c r="BL43" s="98">
        <f>IF(DATA!CN46&gt;0,((DATA!CN46/DATA!BZ46)*100),"NA")</f>
        <v>27.053140096618357</v>
      </c>
      <c r="BM43" s="98">
        <f>IF(DATA!CO46&gt;0,((DATA!CO46/DATA!CA46)*100),"NA")</f>
        <v>23.076923076923077</v>
      </c>
      <c r="BN43" s="98">
        <f>IF(DATA!CP46&gt;0,((DATA!CP46/DATA!CB46)*100),"NA")</f>
        <v>30.452674897119341</v>
      </c>
      <c r="BO43" s="98">
        <f>IF(DATA!CQ46&gt;0,((DATA!CQ46/DATA!CC46)*100),"NA")</f>
        <v>25.806451612903224</v>
      </c>
      <c r="BP43" s="98">
        <f>IF(DATA!CR46&gt;0,((DATA!CR46/DATA!CD46)*100),"NA")</f>
        <v>23.444976076555022</v>
      </c>
      <c r="BQ43" s="98">
        <f>IF(DATA!CS46&gt;0,((DATA!CS46/DATA!CE46)*100),"NA")</f>
        <v>22.513089005235599</v>
      </c>
      <c r="BR43" s="98">
        <f>IF(DATA!CT46&gt;0,((DATA!CT46/DATA!CF46)*100),"NA")</f>
        <v>21.935483870967744</v>
      </c>
      <c r="BS43" s="98" t="str">
        <f>IF(DATA!CU46&gt;0,((DATA!CU46/DATA!CG46)*100),"NA")</f>
        <v>NA</v>
      </c>
      <c r="BT43" s="98">
        <f>IF(DATA!CV46&gt;0,((DATA!CV46/DATA!CH46)*100),"NA")</f>
        <v>21.978021978021978</v>
      </c>
      <c r="BU43" s="98">
        <f>IF(DATA!CW46&gt;0,((DATA!CW46/DATA!CI46)*100),"NA")</f>
        <v>24.444444444444443</v>
      </c>
      <c r="BV43" s="98">
        <f>IF(DATA!CX46&gt;0,((DATA!CX46/DATA!CJ46)*100),"NA")</f>
        <v>28.75816993464052</v>
      </c>
      <c r="BW43" s="51">
        <f>(DATA!CY46/DATA!P46)*100</f>
        <v>0.76481835564053535</v>
      </c>
      <c r="BX43" s="65">
        <f>(DATA!CZ46/DATA!Q46)*100</f>
        <v>0.88177661659046369</v>
      </c>
      <c r="BY43" s="65">
        <f>(DATA!DA46/DATA!R46)*100</f>
        <v>1.0807159743329957</v>
      </c>
      <c r="BZ43" s="65">
        <f>(DATA!DB46/DATA!S46)*100</f>
        <v>1.1592226389362428</v>
      </c>
      <c r="CA43" s="65">
        <f>(DATA!DC46/DATA!T46)*100</f>
        <v>1.3422818791946309</v>
      </c>
      <c r="CB43" s="65">
        <f>(DATA!DD46/DATA!U46)*100</f>
        <v>1.4960106382978724</v>
      </c>
      <c r="CC43" s="65">
        <f>(DATA!DE46/DATA!V46)*100</f>
        <v>1.6271186440677967</v>
      </c>
      <c r="CD43" s="65">
        <f>(DATA!DF46/DATA!W46)*100</f>
        <v>1.8102581293999327</v>
      </c>
      <c r="CE43" s="65">
        <f>(DATA!DG46/DATA!X46)*100</f>
        <v>1.8150684931506849</v>
      </c>
      <c r="CF43" s="65">
        <f>(DATA!DH46/DATA!Y46)*100</f>
        <v>1.6600790513833994</v>
      </c>
      <c r="CG43" s="65">
        <f>(DATA!DI46/DATA!Z46)*100</f>
        <v>1.6714227476559314</v>
      </c>
      <c r="CH43" s="65">
        <f>(DATA!DJ46/DATA!AA46)*100</f>
        <v>1.6591251885369533</v>
      </c>
      <c r="CI43" s="65">
        <f>(DATA!DK46/DATA!AB46)*100</f>
        <v>1.4492753623188406</v>
      </c>
      <c r="CJ43" s="65">
        <f>(DATA!DL46/DATA!AC46)*100</f>
        <v>1.8563751831949193</v>
      </c>
      <c r="CK43" s="51">
        <f>(DATA!DM46/DATA!P46)*100</f>
        <v>0</v>
      </c>
      <c r="CL43" s="65">
        <f>(DATA!DN46/DATA!Q46)*100</f>
        <v>0</v>
      </c>
      <c r="CM43" s="65">
        <f>(DATA!DO46/DATA!R46)*100</f>
        <v>0</v>
      </c>
      <c r="CN43" s="65">
        <f>(DATA!DP46/DATA!S46)*100</f>
        <v>0</v>
      </c>
      <c r="CO43" s="65">
        <f>(DATA!DQ46/DATA!T46)*100</f>
        <v>0</v>
      </c>
      <c r="CP43" s="65">
        <f>(DATA!DR46/DATA!U46)*100</f>
        <v>0</v>
      </c>
      <c r="CQ43" s="65">
        <f>(DATA!DS46/DATA!V46)*100</f>
        <v>0</v>
      </c>
      <c r="CR43" s="65">
        <f>(DATA!DT46/DATA!W46)*100</f>
        <v>0.23466309084813944</v>
      </c>
      <c r="CS43" s="65">
        <f>(DATA!DU46/DATA!X46)*100</f>
        <v>0.37671232876712329</v>
      </c>
      <c r="CT43" s="65">
        <f>(DATA!DV46/DATA!Y46)*100</f>
        <v>0.15810276679841898</v>
      </c>
      <c r="CU43" s="65">
        <f>(DATA!DW46/DATA!Z46)*100</f>
        <v>0.24459845087647777</v>
      </c>
      <c r="CV43" s="65">
        <f>(DATA!DX46/DATA!AA46)*100</f>
        <v>0.49019607843137253</v>
      </c>
      <c r="CW43" s="65">
        <f>(DATA!DY46/DATA!AB46)*100</f>
        <v>0.62671367019193103</v>
      </c>
      <c r="CX43" s="65">
        <f>(DATA!DZ46/DATA!AC46)*100</f>
        <v>0.63507572056668293</v>
      </c>
      <c r="CY43" s="51">
        <f>(DATA!EA46/DATA!P46)*100</f>
        <v>2.0076481835564053</v>
      </c>
      <c r="CZ43" s="65">
        <f>(DATA!EB46/DATA!Q46)*100</f>
        <v>2.3187459177008494</v>
      </c>
      <c r="DA43" s="65">
        <f>(DATA!EC46/DATA!R46)*100</f>
        <v>2.43161094224924</v>
      </c>
      <c r="DB43" s="65">
        <f>(DATA!ED46/DATA!S46)*100</f>
        <v>2.42072962836686</v>
      </c>
      <c r="DC43" s="65">
        <f>(DATA!EE46/DATA!T46)*100</f>
        <v>2.5167785234899327</v>
      </c>
      <c r="DD43" s="65">
        <f>(DATA!EF46/DATA!U46)*100</f>
        <v>2.4601063829787235</v>
      </c>
      <c r="DE43" s="65">
        <f>(DATA!EG46/DATA!V46)*100</f>
        <v>2.2711864406779658</v>
      </c>
      <c r="DF43" s="65">
        <f>(DATA!EH46/DATA!W46)*100</f>
        <v>2.5812939993295343</v>
      </c>
      <c r="DG43" s="65">
        <f>(DATA!EI46/DATA!X46)*100</f>
        <v>4.2123287671232879</v>
      </c>
      <c r="DH43" s="65">
        <f>(DATA!EJ46/DATA!Y46)*100</f>
        <v>2.6482213438735176</v>
      </c>
      <c r="DI43" s="65">
        <f>(DATA!EK46/DATA!Z46)*100</f>
        <v>3.1390134529147984</v>
      </c>
      <c r="DJ43" s="65">
        <f>(DATA!EL46/DATA!AA46)*100</f>
        <v>2.8280542986425341</v>
      </c>
      <c r="DK43" s="65">
        <f>(DATA!EM46/DATA!AB46)*100</f>
        <v>3.0552291421856639</v>
      </c>
      <c r="DL43" s="80">
        <f t="shared" si="0"/>
        <v>100</v>
      </c>
      <c r="DM43" s="86">
        <f t="shared" si="1"/>
        <v>100</v>
      </c>
      <c r="DN43" s="86">
        <f t="shared" si="2"/>
        <v>100</v>
      </c>
      <c r="DO43" s="86">
        <f t="shared" si="3"/>
        <v>100</v>
      </c>
      <c r="DP43" s="86">
        <f t="shared" si="4"/>
        <v>100</v>
      </c>
      <c r="DQ43" s="86">
        <f t="shared" si="5"/>
        <v>100</v>
      </c>
      <c r="DR43" s="86">
        <f t="shared" si="6"/>
        <v>100</v>
      </c>
      <c r="DS43" s="86">
        <f t="shared" si="20"/>
        <v>100</v>
      </c>
      <c r="DT43" s="86">
        <f t="shared" si="21"/>
        <v>100</v>
      </c>
      <c r="DU43" s="86">
        <f t="shared" si="22"/>
        <v>100</v>
      </c>
      <c r="DV43" s="86">
        <f t="shared" si="23"/>
        <v>100</v>
      </c>
      <c r="DW43" s="86">
        <f t="shared" si="24"/>
        <v>100</v>
      </c>
      <c r="DX43" s="86">
        <f t="shared" si="25"/>
        <v>100</v>
      </c>
      <c r="DY43" s="80">
        <f>+AG43+AU43+BW43+CK43+CY43</f>
        <v>100</v>
      </c>
      <c r="DZ43" s="86">
        <f>+AH43+AV43+BX43+CL43+CZ43</f>
        <v>100</v>
      </c>
      <c r="EA43" s="86">
        <f>+AI43+AW43+BY43+CM43+DA43</f>
        <v>99.999999999999986</v>
      </c>
      <c r="EB43" s="86">
        <f>+AJ43+AX43+BZ43+CN43+DB43</f>
        <v>99.999999999999986</v>
      </c>
      <c r="EC43" s="86">
        <f>+AK43+AY43+CA43+CO43+DC43</f>
        <v>100</v>
      </c>
      <c r="ED43" s="86">
        <f>+AL43+AZ43+CB43+CP43+DD43</f>
        <v>100.00000000000001</v>
      </c>
      <c r="EE43" s="86">
        <f>+AM43+BA43+CC43+CQ43+DE43</f>
        <v>99.999999999999986</v>
      </c>
      <c r="EF43" s="86">
        <f>+AN43+BB43+CD43+CR43+DF43</f>
        <v>99.999999999999986</v>
      </c>
      <c r="EG43" s="86">
        <f>+AO43+BC43+CE43+CS43+DG43</f>
        <v>100</v>
      </c>
      <c r="EH43" s="86">
        <f>+AP43+BD43+CF43+CT43+DH43</f>
        <v>100</v>
      </c>
      <c r="EI43" s="86">
        <f>+AQ43+BE43+CG43+CU43+DI43</f>
        <v>100</v>
      </c>
      <c r="EJ43" s="79">
        <f>+AR43+BF43+CH43+CV43+DJ43</f>
        <v>99.999999999999972</v>
      </c>
      <c r="EK43" s="79">
        <f>+AS43+BG43+CI43+CW43+DK43</f>
        <v>100.00000000000001</v>
      </c>
      <c r="EL43" s="79">
        <f t="shared" si="7"/>
        <v>100</v>
      </c>
    </row>
    <row r="44" spans="1:142">
      <c r="A44" s="58" t="str">
        <f>+DATA!A47</f>
        <v>Minnesota</v>
      </c>
      <c r="B44" s="65">
        <f>(DATA!AD47/DATA!B47)*100</f>
        <v>63.407948835084518</v>
      </c>
      <c r="C44" s="65">
        <f>(DATA!AE47/DATA!C47)*100</f>
        <v>61.952191235059765</v>
      </c>
      <c r="D44" s="65">
        <f>(DATA!AF47/DATA!D47)*100</f>
        <v>59.149248258159147</v>
      </c>
      <c r="E44" s="65">
        <f>(DATA!AG47/DATA!E47)*100</f>
        <v>58.018867924528308</v>
      </c>
      <c r="F44" s="65">
        <f>(DATA!AH47/DATA!F47)*100</f>
        <v>55.298804780876495</v>
      </c>
      <c r="G44" s="65">
        <f>(DATA!AI47/DATA!G47)*100</f>
        <v>52.55725190839695</v>
      </c>
      <c r="H44" s="65">
        <f>(DATA!AJ47/DATA!H47)*100</f>
        <v>51.622756777395949</v>
      </c>
      <c r="I44" s="65">
        <f>(DATA!AK47/DATA!I47)*100</f>
        <v>50.147601476014756</v>
      </c>
      <c r="J44" s="65">
        <f>(DATA!AL47/DATA!J47)*100</f>
        <v>49.620253164556956</v>
      </c>
      <c r="K44" s="65">
        <f>(DATA!AM47/DATA!K47)*100</f>
        <v>48.682877406281662</v>
      </c>
      <c r="L44" s="65">
        <f>(DATA!AN47/DATA!L47)*100</f>
        <v>49.463519313304722</v>
      </c>
      <c r="M44" s="59">
        <f>(DATA!AO47/DATA!M47)*100</f>
        <v>49.156209433145825</v>
      </c>
      <c r="N44" s="59">
        <f>(DATA!AP47/DATA!N47)*100</f>
        <v>49.098108227012759</v>
      </c>
      <c r="O44" s="59">
        <f>(DATA!AQ47/DATA!O47)*100</f>
        <v>48.359550561797754</v>
      </c>
      <c r="P44" s="51">
        <f>(DATA!AR47/DATA!B47)*100</f>
        <v>36.592051164915482</v>
      </c>
      <c r="Q44" s="38">
        <f>(DATA!AS47/DATA!C47)*100</f>
        <v>38.047808764940235</v>
      </c>
      <c r="R44" s="38">
        <f>(DATA!AT47/DATA!D47)*100</f>
        <v>40.850751741840853</v>
      </c>
      <c r="S44" s="38">
        <f>(DATA!AU47/DATA!E47)*100</f>
        <v>41.981132075471699</v>
      </c>
      <c r="T44" s="38">
        <f>(DATA!AV47/DATA!F47)*100</f>
        <v>44.701195219123505</v>
      </c>
      <c r="U44" s="38">
        <f>(DATA!AW47/DATA!G47)*100</f>
        <v>47.442748091603058</v>
      </c>
      <c r="V44" s="38">
        <f>(DATA!AX47/DATA!H47)*100</f>
        <v>48.377243222604051</v>
      </c>
      <c r="W44" s="38">
        <f>(DATA!AY47/DATA!I47)*100</f>
        <v>49.852398523985244</v>
      </c>
      <c r="X44" s="38">
        <f>(DATA!AZ47/DATA!J47)*100</f>
        <v>50.379746835443044</v>
      </c>
      <c r="Y44" s="38">
        <f>(DATA!BA47/DATA!K47)*100</f>
        <v>51.317122593718331</v>
      </c>
      <c r="Z44" s="38">
        <f>(DATA!BB47/DATA!L47)*100</f>
        <v>50.536480686695285</v>
      </c>
      <c r="AA44" s="38">
        <f>(DATA!BC47/DATA!M47)*100</f>
        <v>50.843790566854175</v>
      </c>
      <c r="AB44" s="38">
        <f>(DATA!BD47/DATA!N47)*100</f>
        <v>50.901891772987241</v>
      </c>
      <c r="AC44" s="38">
        <f>(DATA!BE47/DATA!O47)*100</f>
        <v>51.640449438202253</v>
      </c>
      <c r="AD44" s="166">
        <f>(DATA!BF47/DATA!AC47)*100</f>
        <v>1.1343012704174229</v>
      </c>
      <c r="AE44" s="165">
        <f>(DATA!BG47/DATA!AC47)*100</f>
        <v>2.7676950998185115</v>
      </c>
      <c r="AF44" s="165">
        <f>(DATA!BH47/DATA!AC47)*100</f>
        <v>4.5372050816696916E-2</v>
      </c>
      <c r="AG44" s="38">
        <f>(DATA!BI47/DATA!P47)*100</f>
        <v>96.75650982183646</v>
      </c>
      <c r="AH44" s="38">
        <f>(DATA!BJ47/DATA!Q47)*100</f>
        <v>95.957533687219282</v>
      </c>
      <c r="AI44" s="38">
        <f>(DATA!BK47/DATA!R47)*100</f>
        <v>95.919909331318479</v>
      </c>
      <c r="AJ44" s="38">
        <f>(DATA!BL47/DATA!S47)*100</f>
        <v>96.564327485380119</v>
      </c>
      <c r="AK44" s="38">
        <f>(DATA!BM47/DATA!T47)*100</f>
        <v>96.356275303643727</v>
      </c>
      <c r="AL44" s="38">
        <f>(DATA!BN47/DATA!U47)*100</f>
        <v>95.810705973622973</v>
      </c>
      <c r="AM44" s="38">
        <f>(DATA!BO47/DATA!V47)*100</f>
        <v>95.910184442662398</v>
      </c>
      <c r="AN44" s="38">
        <f>(DATA!BP47/DATA!W47)*100</f>
        <v>95.72072072072072</v>
      </c>
      <c r="AO44" s="38">
        <f>(DATA!BQ47/DATA!X47)*100</f>
        <v>93.270280101855221</v>
      </c>
      <c r="AP44" s="38">
        <f>(DATA!BR47/DATA!Y47)*100</f>
        <v>92.707802141764404</v>
      </c>
      <c r="AQ44" s="38">
        <f>(DATA!BS47/DATA!Z47)*100</f>
        <v>92.332613390928728</v>
      </c>
      <c r="AR44" s="38">
        <f>(DATA!BT47/DATA!AA47)*100</f>
        <v>91.78617992177314</v>
      </c>
      <c r="AS44" s="38">
        <f>(DATA!BU47/DATA!AB47)*100</f>
        <v>91.054030115146148</v>
      </c>
      <c r="AT44" s="38">
        <f>(DATA!BV47/DATA!AC47)*100</f>
        <v>90.607985480943739</v>
      </c>
      <c r="AU44" s="51">
        <f>(DATA!BW47/DATA!P47)*100</f>
        <v>0.73092736409319325</v>
      </c>
      <c r="AV44" s="65">
        <f>(DATA!BX47/DATA!Q47)*100</f>
        <v>0.9799918334013884</v>
      </c>
      <c r="AW44" s="65">
        <f>(DATA!BY47/DATA!R47)*100</f>
        <v>1.1333585190782016</v>
      </c>
      <c r="AX44" s="65">
        <f>(DATA!BZ47/DATA!S47)*100</f>
        <v>0.95029239766081863</v>
      </c>
      <c r="AY44" s="65">
        <f>(DATA!CA47/DATA!T47)*100</f>
        <v>0.80971659919028338</v>
      </c>
      <c r="AZ44" s="65">
        <f>(DATA!CB47/DATA!U47)*100</f>
        <v>1.1249030256012413</v>
      </c>
      <c r="BA44" s="65">
        <f>(DATA!CC47/DATA!V47)*100</f>
        <v>1.3231756214915797</v>
      </c>
      <c r="BB44" s="65">
        <f>(DATA!CD47/DATA!W47)*100</f>
        <v>1.1636636636636637</v>
      </c>
      <c r="BC44" s="65">
        <f>(DATA!CE47/DATA!X47)*100</f>
        <v>1.600582029829029</v>
      </c>
      <c r="BD44" s="65">
        <f>(DATA!CF47/DATA!Y47)*100</f>
        <v>1.988781234064253</v>
      </c>
      <c r="BE44" s="65">
        <f>(DATA!CG47/DATA!Z47)*100</f>
        <v>2.0518358531317493</v>
      </c>
      <c r="BF44" s="65">
        <f>(DATA!CH47/DATA!AA47)*100</f>
        <v>2.0425901781833988</v>
      </c>
      <c r="BG44" s="65">
        <f>(DATA!CI47/DATA!AB47)*100</f>
        <v>2.3472099202834369</v>
      </c>
      <c r="BH44" s="65">
        <f>(DATA!CJ47/DATA!AC47)*100</f>
        <v>2.3593466424682399</v>
      </c>
      <c r="BI44" s="93" t="str">
        <f>IF(DATA!CK47&gt;0,((DATA!CK47/DATA!BW47)*100),"NA")</f>
        <v>NA</v>
      </c>
      <c r="BJ44" s="98" t="str">
        <f>IF(DATA!CL47&gt;0,((DATA!CL47/DATA!BX47)*100),"NA")</f>
        <v>NA</v>
      </c>
      <c r="BK44" s="98" t="str">
        <f>IF(DATA!CM47&gt;0,((DATA!CM47/DATA!BY47)*100),"NA")</f>
        <v>NA</v>
      </c>
      <c r="BL44" s="98" t="str">
        <f>IF(DATA!CN47&gt;0,((DATA!CN47/DATA!BZ47)*100),"NA")</f>
        <v>NA</v>
      </c>
      <c r="BM44" s="98" t="str">
        <f>IF(DATA!CO47&gt;0,((DATA!CO47/DATA!CA47)*100),"NA")</f>
        <v>NA</v>
      </c>
      <c r="BN44" s="98" t="str">
        <f>IF(DATA!CP47&gt;0,((DATA!CP47/DATA!CB47)*100),"NA")</f>
        <v>NA</v>
      </c>
      <c r="BO44" s="98" t="str">
        <f>IF(DATA!CQ47&gt;0,((DATA!CQ47/DATA!CC47)*100),"NA")</f>
        <v>NA</v>
      </c>
      <c r="BP44" s="98" t="str">
        <f>IF(DATA!CR47&gt;0,((DATA!CR47/DATA!CD47)*100),"NA")</f>
        <v>NA</v>
      </c>
      <c r="BQ44" s="98" t="str">
        <f>IF(DATA!CS47&gt;0,((DATA!CS47/DATA!CE47)*100),"NA")</f>
        <v>NA</v>
      </c>
      <c r="BR44" s="98" t="str">
        <f>IF(DATA!CT47&gt;0,((DATA!CT47/DATA!CF47)*100),"NA")</f>
        <v>NA</v>
      </c>
      <c r="BS44" s="98" t="str">
        <f>IF(DATA!CU47&gt;0,((DATA!CU47/DATA!CG47)*100),"NA")</f>
        <v>NA</v>
      </c>
      <c r="BT44" s="98" t="str">
        <f>IF(DATA!CV47&gt;0,((DATA!CV47/DATA!CH47)*100),"NA")</f>
        <v>NA</v>
      </c>
      <c r="BU44" s="98" t="str">
        <f>IF(DATA!CW47&gt;0,((DATA!CW47/DATA!CI47)*100),"NA")</f>
        <v>NA</v>
      </c>
      <c r="BV44" s="98" t="str">
        <f>IF(DATA!CX47&gt;0,((DATA!CX47/DATA!CJ47)*100),"NA")</f>
        <v>NA</v>
      </c>
      <c r="BW44" s="51">
        <f>(DATA!CY47/DATA!P47)*100</f>
        <v>0.77661032434901789</v>
      </c>
      <c r="BX44" s="65">
        <f>(DATA!CZ47/DATA!Q47)*100</f>
        <v>0.77582686810943247</v>
      </c>
      <c r="BY44" s="65">
        <f>(DATA!DA47/DATA!R47)*100</f>
        <v>0.64223649414431427</v>
      </c>
      <c r="BZ44" s="65">
        <f>(DATA!DB47/DATA!S47)*100</f>
        <v>0.69444444444444442</v>
      </c>
      <c r="CA44" s="65">
        <f>(DATA!DC47/DATA!T47)*100</f>
        <v>0.80971659919028338</v>
      </c>
      <c r="CB44" s="65">
        <f>(DATA!DD47/DATA!U47)*100</f>
        <v>0.7370054305663305</v>
      </c>
      <c r="CC44" s="65">
        <f>(DATA!DE47/DATA!V47)*100</f>
        <v>0.60144346431435447</v>
      </c>
      <c r="CD44" s="65">
        <f>(DATA!DF47/DATA!W47)*100</f>
        <v>0.71321321321321318</v>
      </c>
      <c r="CE44" s="65">
        <f>(DATA!DG47/DATA!X47)*100</f>
        <v>1.2004365223717717</v>
      </c>
      <c r="CF44" s="65">
        <f>(DATA!DH47/DATA!Y47)*100</f>
        <v>1.2748597654258031</v>
      </c>
      <c r="CG44" s="65">
        <f>(DATA!DI47/DATA!Z47)*100</f>
        <v>1.4038876889848813</v>
      </c>
      <c r="CH44" s="65">
        <f>(DATA!DJ47/DATA!AA47)*100</f>
        <v>1.4341590612777053</v>
      </c>
      <c r="CI44" s="65">
        <f>(DATA!DK47/DATA!AB47)*100</f>
        <v>1.771479185119575</v>
      </c>
      <c r="CJ44" s="65">
        <f>(DATA!DL47/DATA!AC47)*100</f>
        <v>1.8148820326678767</v>
      </c>
      <c r="CK44" s="51">
        <f>(DATA!DM47/DATA!P47)*100</f>
        <v>0</v>
      </c>
      <c r="CL44" s="65">
        <f>(DATA!DN47/DATA!Q47)*100</f>
        <v>0</v>
      </c>
      <c r="CM44" s="65">
        <f>(DATA!DO47/DATA!R47)*100</f>
        <v>0</v>
      </c>
      <c r="CN44" s="65">
        <f>(DATA!DP47/DATA!S47)*100</f>
        <v>0</v>
      </c>
      <c r="CO44" s="65">
        <f>(DATA!DQ47/DATA!T47)*100</f>
        <v>0</v>
      </c>
      <c r="CP44" s="65">
        <f>(DATA!DR47/DATA!U47)*100</f>
        <v>0</v>
      </c>
      <c r="CQ44" s="65">
        <f>(DATA!DS47/DATA!V47)*100</f>
        <v>0</v>
      </c>
      <c r="CR44" s="65">
        <f>(DATA!DT47/DATA!W47)*100</f>
        <v>0</v>
      </c>
      <c r="CS44" s="65">
        <f>(DATA!DU47/DATA!X47)*100</f>
        <v>0.90942160785740267</v>
      </c>
      <c r="CT44" s="65">
        <f>(DATA!DV47/DATA!Y47)*100</f>
        <v>0.6629270780214177</v>
      </c>
      <c r="CU44" s="65">
        <f>(DATA!DW47/DATA!Z47)*100</f>
        <v>0.75593952483801297</v>
      </c>
      <c r="CV44" s="65">
        <f>(DATA!DX47/DATA!AA47)*100</f>
        <v>0.86918730986527593</v>
      </c>
      <c r="CW44" s="65">
        <f>(DATA!DY47/DATA!AB47)*100</f>
        <v>1.0628875110717448</v>
      </c>
      <c r="CX44" s="65">
        <f>(DATA!DZ47/DATA!AC47)*100</f>
        <v>1.2704174228675136</v>
      </c>
      <c r="CY44" s="51">
        <f>(DATA!EA47/DATA!P47)*100</f>
        <v>1.7359524897213339</v>
      </c>
      <c r="CZ44" s="65">
        <f>(DATA!EB47/DATA!Q47)*100</f>
        <v>2.2866476112699061</v>
      </c>
      <c r="DA44" s="65">
        <f>(DATA!EC47/DATA!R47)*100</f>
        <v>2.3044956554590099</v>
      </c>
      <c r="DB44" s="65">
        <f>(DATA!ED47/DATA!S47)*100</f>
        <v>1.7909356725146197</v>
      </c>
      <c r="DC44" s="65">
        <f>(DATA!EE47/DATA!T47)*100</f>
        <v>2.0242914979757085</v>
      </c>
      <c r="DD44" s="65">
        <f>(DATA!EF47/DATA!U47)*100</f>
        <v>2.3273855702094646</v>
      </c>
      <c r="DE44" s="65">
        <f>(DATA!EG47/DATA!V47)*100</f>
        <v>2.1651964715316758</v>
      </c>
      <c r="DF44" s="65">
        <f>(DATA!EH47/DATA!W47)*100</f>
        <v>2.4024024024024024</v>
      </c>
      <c r="DG44" s="65">
        <f>(DATA!EI47/DATA!X47)*100</f>
        <v>3.0192797380865768</v>
      </c>
      <c r="DH44" s="65">
        <f>(DATA!EJ47/DATA!Y47)*100</f>
        <v>3.3656297807241207</v>
      </c>
      <c r="DI44" s="65">
        <f>(DATA!EK47/DATA!Z47)*100</f>
        <v>3.455723542116631</v>
      </c>
      <c r="DJ44" s="65">
        <f>(DATA!EL47/DATA!AA47)*100</f>
        <v>3.867883528900478</v>
      </c>
      <c r="DK44" s="65">
        <f>(DATA!EM47/DATA!AB47)*100</f>
        <v>3.7643932683790968</v>
      </c>
      <c r="DL44" s="80">
        <f t="shared" si="0"/>
        <v>100</v>
      </c>
      <c r="DM44" s="86">
        <f t="shared" si="1"/>
        <v>100</v>
      </c>
      <c r="DN44" s="86">
        <f t="shared" si="2"/>
        <v>100</v>
      </c>
      <c r="DO44" s="86">
        <f t="shared" si="3"/>
        <v>100</v>
      </c>
      <c r="DP44" s="86">
        <f t="shared" si="4"/>
        <v>100</v>
      </c>
      <c r="DQ44" s="86">
        <f t="shared" si="5"/>
        <v>100</v>
      </c>
      <c r="DR44" s="86">
        <f t="shared" si="6"/>
        <v>100</v>
      </c>
      <c r="DS44" s="86">
        <f t="shared" si="20"/>
        <v>100</v>
      </c>
      <c r="DT44" s="86">
        <f t="shared" si="21"/>
        <v>100</v>
      </c>
      <c r="DU44" s="86">
        <f t="shared" si="22"/>
        <v>100</v>
      </c>
      <c r="DV44" s="86">
        <f t="shared" si="23"/>
        <v>100</v>
      </c>
      <c r="DW44" s="86">
        <f t="shared" si="24"/>
        <v>100</v>
      </c>
      <c r="DX44" s="86">
        <f t="shared" si="25"/>
        <v>100</v>
      </c>
      <c r="DY44" s="80">
        <f>+AG44+AU44+BW44+CK44+CY44</f>
        <v>100</v>
      </c>
      <c r="DZ44" s="86">
        <f>+AH44+AV44+BX44+CL44+CZ44</f>
        <v>100</v>
      </c>
      <c r="EA44" s="86">
        <f>+AI44+AW44+BY44+CM44+DA44</f>
        <v>100</v>
      </c>
      <c r="EB44" s="86">
        <f>+AJ44+AX44+BZ44+CN44+DB44</f>
        <v>100</v>
      </c>
      <c r="EC44" s="86">
        <f>+AK44+AY44+CA44+CO44+DC44</f>
        <v>100</v>
      </c>
      <c r="ED44" s="86">
        <f>+AL44+AZ44+CB44+CP44+DD44</f>
        <v>100</v>
      </c>
      <c r="EE44" s="86">
        <f>+AM44+BA44+CC44+CQ44+DE44</f>
        <v>100.00000000000001</v>
      </c>
      <c r="EF44" s="86">
        <f>+AN44+BB44+CD44+CR44+DF44</f>
        <v>100</v>
      </c>
      <c r="EG44" s="86">
        <f>+AO44+BC44+CE44+CS44+DG44</f>
        <v>100</v>
      </c>
      <c r="EH44" s="86">
        <f>+AP44+BD44+CF44+CT44+DH44</f>
        <v>99.999999999999986</v>
      </c>
      <c r="EI44" s="86">
        <f>+AQ44+BE44+CG44+CU44+DI44</f>
        <v>100</v>
      </c>
      <c r="EJ44" s="79">
        <f>+AR44+BF44+CH44+CV44+DJ44</f>
        <v>100.00000000000001</v>
      </c>
      <c r="EK44" s="79">
        <f>+AS44+BG44+CI44+CW44+DK44</f>
        <v>100</v>
      </c>
      <c r="EL44" s="79">
        <f t="shared" si="7"/>
        <v>100</v>
      </c>
    </row>
    <row r="45" spans="1:142" ht="12.75" customHeight="1">
      <c r="A45" s="58" t="str">
        <f>+DATA!A48</f>
        <v>Missouri</v>
      </c>
      <c r="B45" s="65">
        <f>(DATA!AD48/DATA!B48)*100</f>
        <v>66.226754649070187</v>
      </c>
      <c r="C45" s="65">
        <f>(DATA!AE48/DATA!C48)*100</f>
        <v>53.250773993808053</v>
      </c>
      <c r="D45" s="65">
        <f>(DATA!AF48/DATA!D48)*100</f>
        <v>50.826121164437453</v>
      </c>
      <c r="E45" s="65">
        <f>(DATA!AG48/DATA!E48)*100</f>
        <v>52.564102564102569</v>
      </c>
      <c r="F45" s="65">
        <f>(DATA!AH48/DATA!F48)*100</f>
        <v>48.565430370888734</v>
      </c>
      <c r="G45" s="65">
        <f>(DATA!AI48/DATA!G48)*100</f>
        <v>47.440944881889763</v>
      </c>
      <c r="H45" s="65">
        <f>(DATA!AJ48/DATA!H48)*100</f>
        <v>45.942492012779553</v>
      </c>
      <c r="I45" s="65">
        <f>(DATA!AK48/DATA!I48)*100</f>
        <v>44.592952612393681</v>
      </c>
      <c r="J45" s="65">
        <f>(DATA!AL48/DATA!J48)*100</f>
        <v>44.239904988123513</v>
      </c>
      <c r="K45" s="65">
        <f>(DATA!AM48/DATA!K48)*100</f>
        <v>43.3158201984822</v>
      </c>
      <c r="L45" s="65">
        <f>(DATA!AN48/DATA!L48)*100</f>
        <v>43.219339622641513</v>
      </c>
      <c r="M45" s="59">
        <f>(DATA!AO48/DATA!M48)*100</f>
        <v>43.269230769230774</v>
      </c>
      <c r="N45" s="59">
        <f>(DATA!AP48/DATA!N48)*100</f>
        <v>43.559718969555036</v>
      </c>
      <c r="O45" s="59">
        <f>(DATA!AQ48/DATA!O48)*100</f>
        <v>43.625377643504528</v>
      </c>
      <c r="P45" s="51">
        <f>(DATA!AR48/DATA!B48)*100</f>
        <v>33.773245350929813</v>
      </c>
      <c r="Q45" s="38">
        <f>(DATA!AS48/DATA!C48)*100</f>
        <v>46.749226006191954</v>
      </c>
      <c r="R45" s="38">
        <f>(DATA!AT48/DATA!D48)*100</f>
        <v>49.173878835562554</v>
      </c>
      <c r="S45" s="38">
        <f>(DATA!AU48/DATA!E48)*100</f>
        <v>47.435897435897431</v>
      </c>
      <c r="T45" s="38">
        <f>(DATA!AV48/DATA!F48)*100</f>
        <v>51.434569629111273</v>
      </c>
      <c r="U45" s="38">
        <f>(DATA!AW48/DATA!G48)*100</f>
        <v>52.55905511811023</v>
      </c>
      <c r="V45" s="38">
        <f>(DATA!AX48/DATA!H48)*100</f>
        <v>54.057507987220447</v>
      </c>
      <c r="W45" s="38">
        <f>(DATA!AY48/DATA!I48)*100</f>
        <v>55.407047387606326</v>
      </c>
      <c r="X45" s="38">
        <f>(DATA!AZ48/DATA!J48)*100</f>
        <v>55.760095011876487</v>
      </c>
      <c r="Y45" s="38">
        <f>(DATA!BA48/DATA!K48)*100</f>
        <v>56.684179801517807</v>
      </c>
      <c r="Z45" s="38">
        <f>(DATA!BB48/DATA!L48)*100</f>
        <v>56.780660377358494</v>
      </c>
      <c r="AA45" s="38">
        <f>(DATA!BC48/DATA!M48)*100</f>
        <v>56.730769230769226</v>
      </c>
      <c r="AB45" s="38">
        <f>(DATA!BD48/DATA!N48)*100</f>
        <v>56.440281030444964</v>
      </c>
      <c r="AC45" s="38">
        <f>(DATA!BE48/DATA!O48)*100</f>
        <v>56.374622356495465</v>
      </c>
      <c r="AD45" s="165">
        <f>(DATA!BF48/DATA!AC48)*100</f>
        <v>0.49566294919454773</v>
      </c>
      <c r="AE45" s="165">
        <f>(DATA!BG48/DATA!AC48)*100</f>
        <v>1.9206939281288724</v>
      </c>
      <c r="AF45" s="165">
        <f>(DATA!BH48/DATA!AC48)*100</f>
        <v>0.12391573729863693</v>
      </c>
      <c r="AG45" s="38">
        <f>(DATA!BI48/DATA!P48)*100</f>
        <v>92.141571685662868</v>
      </c>
      <c r="AH45" s="38">
        <f>(DATA!BJ48/DATA!Q48)*100</f>
        <v>90.739299610894946</v>
      </c>
      <c r="AI45" s="38">
        <f>(DATA!BK48/DATA!R48)*100</f>
        <v>91.587301587301582</v>
      </c>
      <c r="AJ45" s="38">
        <f>(DATA!BL48/DATA!S48)*100</f>
        <v>91.440798858773178</v>
      </c>
      <c r="AK45" s="38">
        <f>(DATA!BM48/DATA!T48)*100</f>
        <v>92.503536067892497</v>
      </c>
      <c r="AL45" s="38">
        <f>(DATA!BN48/DATA!U48)*100</f>
        <v>91.20054570259208</v>
      </c>
      <c r="AM45" s="38">
        <f>(DATA!BO48/DATA!V48)*100</f>
        <v>91.205862758161231</v>
      </c>
      <c r="AN45" s="38">
        <f>(DATA!BP48/DATA!W48)*100</f>
        <v>91.25310173697271</v>
      </c>
      <c r="AO45" s="38">
        <f>(DATA!BQ48/DATA!X48)*100</f>
        <v>90.453172205438065</v>
      </c>
      <c r="AP45" s="38">
        <f>(DATA!BR48/DATA!Y48)*100</f>
        <v>89.081145584725547</v>
      </c>
      <c r="AQ45" s="38">
        <f>(DATA!BS48/DATA!Z48)*100</f>
        <v>90.21148036253777</v>
      </c>
      <c r="AR45" s="38">
        <f>(DATA!BT48/DATA!AA48)*100</f>
        <v>90.495391705069125</v>
      </c>
      <c r="AS45" s="38">
        <f>(DATA!BU48/DATA!AB48)*100</f>
        <v>90.581883623275345</v>
      </c>
      <c r="AT45" s="38">
        <f>(DATA!BV48/DATA!AC48)*100</f>
        <v>90.334572490706321</v>
      </c>
      <c r="AU45" s="51">
        <f>(DATA!BW48/DATA!P48)*100</f>
        <v>3.7792441511697659</v>
      </c>
      <c r="AV45" s="65">
        <f>(DATA!BX48/DATA!Q48)*100</f>
        <v>6.8482490272373546</v>
      </c>
      <c r="AW45" s="65">
        <f>(DATA!BY48/DATA!R48)*100</f>
        <v>6.2698412698412698</v>
      </c>
      <c r="AX45" s="65">
        <f>(DATA!BZ48/DATA!S48)*100</f>
        <v>5.7061340941512126</v>
      </c>
      <c r="AY45" s="65">
        <f>(DATA!CA48/DATA!T48)*100</f>
        <v>4.809052333804809</v>
      </c>
      <c r="AZ45" s="65">
        <f>(DATA!CB48/DATA!U48)*100</f>
        <v>5.4570259208731242</v>
      </c>
      <c r="BA45" s="65">
        <f>(DATA!CC48/DATA!V48)*100</f>
        <v>5.5296469020652896</v>
      </c>
      <c r="BB45" s="65">
        <f>(DATA!CD48/DATA!W48)*100</f>
        <v>5.3349875930521087</v>
      </c>
      <c r="BC45" s="65">
        <f>(DATA!CE48/DATA!X48)*100</f>
        <v>4.7129909365558911</v>
      </c>
      <c r="BD45" s="65">
        <f>(DATA!CF48/DATA!Y48)*100</f>
        <v>4.7136038186157521</v>
      </c>
      <c r="BE45" s="65">
        <f>(DATA!CG48/DATA!Z48)*100</f>
        <v>5.3172205438066467</v>
      </c>
      <c r="BF45" s="65">
        <f>(DATA!CH48/DATA!AA48)*100</f>
        <v>4.6082949308755765</v>
      </c>
      <c r="BG45" s="65">
        <f>(DATA!CI48/DATA!AB48)*100</f>
        <v>4.0791841631673664</v>
      </c>
      <c r="BH45" s="65">
        <f>(DATA!CJ48/DATA!AC48)*100</f>
        <v>4.2131350681536555</v>
      </c>
      <c r="BI45" s="93" t="str">
        <f>IF(DATA!CK48&gt;0,((DATA!CK48/DATA!BW48)*100),"NA")</f>
        <v>NA</v>
      </c>
      <c r="BJ45" s="98" t="str">
        <f>IF(DATA!CL48&gt;0,((DATA!CL48/DATA!BX48)*100),"NA")</f>
        <v>NA</v>
      </c>
      <c r="BK45" s="98" t="str">
        <f>IF(DATA!CM48&gt;0,((DATA!CM48/DATA!BY48)*100),"NA")</f>
        <v>NA</v>
      </c>
      <c r="BL45" s="98" t="str">
        <f>IF(DATA!CN48&gt;0,((DATA!CN48/DATA!BZ48)*100),"NA")</f>
        <v>NA</v>
      </c>
      <c r="BM45" s="98" t="str">
        <f>IF(DATA!CO48&gt;0,((DATA!CO48/DATA!CA48)*100),"NA")</f>
        <v>NA</v>
      </c>
      <c r="BN45" s="98">
        <f>IF(DATA!CP48&gt;0,((DATA!CP48/DATA!CB48)*100),"NA")</f>
        <v>18.75</v>
      </c>
      <c r="BO45" s="98">
        <f>IF(DATA!CQ48&gt;0,((DATA!CQ48/DATA!CC48)*100),"NA")</f>
        <v>55.421686746987952</v>
      </c>
      <c r="BP45" s="98">
        <f>IF(DATA!CR48&gt;0,((DATA!CR48/DATA!CD48)*100),"NA")</f>
        <v>52.325581395348841</v>
      </c>
      <c r="BQ45" s="98">
        <f>IF(DATA!CS48&gt;0,((DATA!CS48/DATA!CE48)*100),"NA")</f>
        <v>61.53846153846154</v>
      </c>
      <c r="BR45" s="98" t="str">
        <f>IF(DATA!CT48&gt;0,((DATA!CT48/DATA!CF48)*100),"NA")</f>
        <v>NA</v>
      </c>
      <c r="BS45" s="98" t="str">
        <f>IF(DATA!CU48&gt;0,((DATA!CU48/DATA!CG48)*100),"NA")</f>
        <v>NA</v>
      </c>
      <c r="BT45" s="98" t="str">
        <f>IF(DATA!CV48&gt;0,((DATA!CV48/DATA!CH48)*100),"NA")</f>
        <v>NA</v>
      </c>
      <c r="BU45" s="98" t="str">
        <f>IF(DATA!CW48&gt;0,((DATA!CW48/DATA!CI48)*100),"NA")</f>
        <v>NA</v>
      </c>
      <c r="BV45" s="98" t="str">
        <f>IF(DATA!CX48&gt;0,((DATA!CX48/DATA!CJ48)*100),"NA")</f>
        <v>NA</v>
      </c>
      <c r="BW45" s="51">
        <f>(DATA!CY48/DATA!P48)*100</f>
        <v>0.59988002399520102</v>
      </c>
      <c r="BX45" s="65">
        <f>(DATA!CZ48/DATA!Q48)*100</f>
        <v>0.46692607003891051</v>
      </c>
      <c r="BY45" s="65">
        <f>(DATA!DA48/DATA!R48)*100</f>
        <v>0.47619047619047622</v>
      </c>
      <c r="BZ45" s="65">
        <f>(DATA!DB48/DATA!S48)*100</f>
        <v>0.78459343794579173</v>
      </c>
      <c r="CA45" s="65">
        <f>(DATA!DC48/DATA!T48)*100</f>
        <v>0.77793493635077793</v>
      </c>
      <c r="CB45" s="65">
        <f>(DATA!DD48/DATA!U48)*100</f>
        <v>1.0914051841746248</v>
      </c>
      <c r="CC45" s="65">
        <f>(DATA!DE48/DATA!V48)*100</f>
        <v>0.99933377748167884</v>
      </c>
      <c r="CD45" s="65">
        <f>(DATA!DF48/DATA!W48)*100</f>
        <v>0.93052109181141429</v>
      </c>
      <c r="CE45" s="65">
        <f>(DATA!DG48/DATA!X48)*100</f>
        <v>1.3293051359516617</v>
      </c>
      <c r="CF45" s="65">
        <f>(DATA!DH48/DATA!Y48)*100</f>
        <v>1.0739856801909307</v>
      </c>
      <c r="CG45" s="65">
        <f>(DATA!DI48/DATA!Z48)*100</f>
        <v>1.2084592145015105</v>
      </c>
      <c r="CH45" s="65">
        <f>(DATA!DJ48/DATA!AA48)*100</f>
        <v>1.2672811059907834</v>
      </c>
      <c r="CI45" s="65">
        <f>(DATA!DK48/DATA!AB48)*100</f>
        <v>1.3797240551889622</v>
      </c>
      <c r="CJ45" s="65">
        <f>(DATA!DL48/DATA!AC48)*100</f>
        <v>1.486988847583643</v>
      </c>
      <c r="CK45" s="51">
        <f>(DATA!DM48/DATA!P48)*100</f>
        <v>0</v>
      </c>
      <c r="CL45" s="65">
        <f>(DATA!DN48/DATA!Q48)*100</f>
        <v>0</v>
      </c>
      <c r="CM45" s="65">
        <f>(DATA!DO48/DATA!R48)*100</f>
        <v>0</v>
      </c>
      <c r="CN45" s="65">
        <f>(DATA!DP48/DATA!S48)*100</f>
        <v>0</v>
      </c>
      <c r="CO45" s="65">
        <f>(DATA!DQ48/DATA!T48)*100</f>
        <v>0</v>
      </c>
      <c r="CP45" s="65">
        <f>(DATA!DR48/DATA!U48)*100</f>
        <v>0</v>
      </c>
      <c r="CQ45" s="65">
        <f>(DATA!DS48/DATA!V48)*100</f>
        <v>0</v>
      </c>
      <c r="CR45" s="65">
        <f>(DATA!DT48/DATA!W48)*100</f>
        <v>6.2034739454094295E-2</v>
      </c>
      <c r="CS45" s="65">
        <f>(DATA!DU48/DATA!X48)*100</f>
        <v>0.66465256797583083</v>
      </c>
      <c r="CT45" s="65">
        <f>(DATA!DV48/DATA!Y48)*100</f>
        <v>2.8639618138424821</v>
      </c>
      <c r="CU45" s="65">
        <f>(DATA!DW48/DATA!Z48)*100</f>
        <v>1.0271903323262841</v>
      </c>
      <c r="CV45" s="65">
        <f>(DATA!DX48/DATA!AA48)*100</f>
        <v>1.0944700460829493</v>
      </c>
      <c r="CW45" s="65">
        <f>(DATA!DY48/DATA!AB48)*100</f>
        <v>1.3197360527894422</v>
      </c>
      <c r="CX45" s="65">
        <f>(DATA!DZ48/DATA!AC48)*100</f>
        <v>1.4250309789343247</v>
      </c>
      <c r="CY45" s="51">
        <f>(DATA!EA48/DATA!P48)*100</f>
        <v>3.4793041391721657</v>
      </c>
      <c r="CZ45" s="65">
        <f>(DATA!EB48/DATA!Q48)*100</f>
        <v>1.9455252918287937</v>
      </c>
      <c r="DA45" s="65">
        <f>(DATA!EC48/DATA!R48)*100</f>
        <v>1.6666666666666667</v>
      </c>
      <c r="DB45" s="65">
        <f>(DATA!ED48/DATA!S48)*100</f>
        <v>2.0684736091298146</v>
      </c>
      <c r="DC45" s="65">
        <f>(DATA!EE48/DATA!T48)*100</f>
        <v>1.9094766619519095</v>
      </c>
      <c r="DD45" s="65">
        <f>(DATA!EF48/DATA!U48)*100</f>
        <v>2.2510231923601638</v>
      </c>
      <c r="DE45" s="65">
        <f>(DATA!EG48/DATA!V48)*100</f>
        <v>2.2651565622918057</v>
      </c>
      <c r="DF45" s="65">
        <f>(DATA!EH48/DATA!W48)*100</f>
        <v>2.4193548387096775</v>
      </c>
      <c r="DG45" s="65">
        <f>(DATA!EI48/DATA!X48)*100</f>
        <v>2.8398791540785497</v>
      </c>
      <c r="DH45" s="65">
        <f>(DATA!EJ48/DATA!Y48)*100</f>
        <v>2.2673031026252981</v>
      </c>
      <c r="DI45" s="65">
        <f>(DATA!EK48/DATA!Z48)*100</f>
        <v>2.2356495468277946</v>
      </c>
      <c r="DJ45" s="65">
        <f>(DATA!EL48/DATA!AA48)*100</f>
        <v>2.5345622119815667</v>
      </c>
      <c r="DK45" s="65">
        <f>(DATA!EM48/DATA!AB48)*100</f>
        <v>2.6394721055788843</v>
      </c>
      <c r="DL45" s="80">
        <f t="shared" si="0"/>
        <v>100</v>
      </c>
      <c r="DM45" s="86">
        <f t="shared" si="1"/>
        <v>100</v>
      </c>
      <c r="DN45" s="86">
        <f t="shared" si="2"/>
        <v>100</v>
      </c>
      <c r="DO45" s="86">
        <f t="shared" si="3"/>
        <v>100</v>
      </c>
      <c r="DP45" s="86">
        <f t="shared" si="4"/>
        <v>100</v>
      </c>
      <c r="DQ45" s="86">
        <f t="shared" si="5"/>
        <v>100</v>
      </c>
      <c r="DR45" s="86">
        <f t="shared" si="6"/>
        <v>100</v>
      </c>
      <c r="DS45" s="86">
        <f t="shared" si="20"/>
        <v>100</v>
      </c>
      <c r="DT45" s="86">
        <f t="shared" si="21"/>
        <v>100</v>
      </c>
      <c r="DU45" s="86">
        <f t="shared" si="22"/>
        <v>100</v>
      </c>
      <c r="DV45" s="86">
        <f t="shared" si="23"/>
        <v>100</v>
      </c>
      <c r="DW45" s="86">
        <f t="shared" si="24"/>
        <v>100</v>
      </c>
      <c r="DX45" s="86">
        <f t="shared" si="25"/>
        <v>100</v>
      </c>
      <c r="DY45" s="80">
        <f>+AG45+AU45+BW45+CK45+CY45</f>
        <v>100</v>
      </c>
      <c r="DZ45" s="86">
        <f>+AH45+AV45+BX45+CL45+CZ45</f>
        <v>100</v>
      </c>
      <c r="EA45" s="86">
        <f>+AI45+AW45+BY45+CM45+DA45</f>
        <v>100</v>
      </c>
      <c r="EB45" s="86">
        <f>+AJ45+AX45+BZ45+CN45+DB45</f>
        <v>99.999999999999986</v>
      </c>
      <c r="EC45" s="86">
        <f>+AK45+AY45+CA45+CO45+DC45</f>
        <v>100</v>
      </c>
      <c r="ED45" s="86">
        <f>+AL45+AZ45+CB45+CP45+DD45</f>
        <v>99.999999999999986</v>
      </c>
      <c r="EE45" s="86">
        <f>+AM45+BA45+CC45+CQ45+DE45</f>
        <v>100.00000000000001</v>
      </c>
      <c r="EF45" s="86">
        <f>+AN45+BB45+CD45+CR45+DF45</f>
        <v>100</v>
      </c>
      <c r="EG45" s="86">
        <f>+AO45+BC45+CE45+CS45+DG45</f>
        <v>100</v>
      </c>
      <c r="EH45" s="86">
        <f>+AP45+BD45+CF45+CT45+DH45</f>
        <v>100</v>
      </c>
      <c r="EI45" s="86">
        <f>+AQ45+BE45+CG45+CU45+DI45</f>
        <v>100.00000000000001</v>
      </c>
      <c r="EJ45" s="79">
        <f>+AR45+BF45+CH45+CV45+DJ45</f>
        <v>100</v>
      </c>
      <c r="EK45" s="79">
        <f>+AS45+BG45+CI45+CW45+DK45</f>
        <v>100</v>
      </c>
      <c r="EL45" s="79">
        <f t="shared" si="7"/>
        <v>100.00000000000001</v>
      </c>
    </row>
    <row r="46" spans="1:142" ht="12.75" customHeight="1">
      <c r="A46" s="58" t="str">
        <f>+DATA!A49</f>
        <v>Nebraska</v>
      </c>
      <c r="B46" s="65">
        <f>(DATA!AD49/DATA!B49)*100</f>
        <v>63.268156424581001</v>
      </c>
      <c r="C46" s="65">
        <f>(DATA!AE49/DATA!C49)*100</f>
        <v>62.283236994219649</v>
      </c>
      <c r="D46" s="65">
        <f>(DATA!AF49/DATA!D49)*100</f>
        <v>59.975369458128078</v>
      </c>
      <c r="E46" s="65">
        <f>(DATA!AG49/DATA!E49)*100</f>
        <v>59.018404907975466</v>
      </c>
      <c r="F46" s="65">
        <f>(DATA!AH49/DATA!F49)*100</f>
        <v>57.529411764705884</v>
      </c>
      <c r="G46" s="65">
        <f>(DATA!AI49/DATA!G49)*100</f>
        <v>55.106621773288445</v>
      </c>
      <c r="H46" s="65">
        <f>(DATA!AJ49/DATA!H49)*100</f>
        <v>53.922651933701658</v>
      </c>
      <c r="I46" s="65">
        <f>(DATA!AK49/DATA!I49)*100</f>
        <v>52.446808510638299</v>
      </c>
      <c r="J46" s="65">
        <f>(DATA!AL49/DATA!J49)*100</f>
        <v>51.324828263002942</v>
      </c>
      <c r="K46" s="65">
        <f>(DATA!AM49/DATA!K49)*100</f>
        <v>50.657108721624851</v>
      </c>
      <c r="L46" s="65">
        <f>(DATA!AN49/DATA!L49)*100</f>
        <v>51.279069767441868</v>
      </c>
      <c r="M46" s="59">
        <f>(DATA!AO49/DATA!M49)*100</f>
        <v>50.45787545787546</v>
      </c>
      <c r="N46" s="59">
        <f>(DATA!AP49/DATA!N49)*100</f>
        <v>49.494949494949495</v>
      </c>
      <c r="O46" s="59">
        <f>(DATA!AQ49/DATA!O49)*100</f>
        <v>50.236966824644547</v>
      </c>
      <c r="P46" s="51">
        <f>(DATA!AR49/DATA!B49)*100</f>
        <v>36.731843575418992</v>
      </c>
      <c r="Q46" s="38">
        <f>(DATA!AS49/DATA!C49)*100</f>
        <v>37.716763005780344</v>
      </c>
      <c r="R46" s="38">
        <f>(DATA!AT49/DATA!D49)*100</f>
        <v>40.024630541871922</v>
      </c>
      <c r="S46" s="38">
        <f>(DATA!AU49/DATA!E49)*100</f>
        <v>40.981595092024541</v>
      </c>
      <c r="T46" s="38">
        <f>(DATA!AV49/DATA!F49)*100</f>
        <v>42.470588235294116</v>
      </c>
      <c r="U46" s="38">
        <f>(DATA!AW49/DATA!G49)*100</f>
        <v>44.893378226711562</v>
      </c>
      <c r="V46" s="38">
        <f>(DATA!AX49/DATA!H49)*100</f>
        <v>46.077348066298342</v>
      </c>
      <c r="W46" s="38">
        <f>(DATA!AY49/DATA!I49)*100</f>
        <v>47.553191489361701</v>
      </c>
      <c r="X46" s="38">
        <f>(DATA!AZ49/DATA!J49)*100</f>
        <v>48.675171736997058</v>
      </c>
      <c r="Y46" s="38">
        <f>(DATA!BA49/DATA!K49)*100</f>
        <v>49.342891278375149</v>
      </c>
      <c r="Z46" s="38">
        <f>(DATA!BB49/DATA!L49)*100</f>
        <v>48.720930232558139</v>
      </c>
      <c r="AA46" s="38">
        <f>(DATA!BC49/DATA!M49)*100</f>
        <v>49.54212454212454</v>
      </c>
      <c r="AB46" s="38">
        <f>(DATA!BD49/DATA!N49)*100</f>
        <v>50.505050505050505</v>
      </c>
      <c r="AC46" s="38">
        <f>(DATA!BE49/DATA!O49)*100</f>
        <v>49.763033175355446</v>
      </c>
      <c r="AD46" s="166">
        <f>(DATA!BF49/DATA!AC49)*100</f>
        <v>1.1461318051575931</v>
      </c>
      <c r="AE46" s="165">
        <f>(DATA!BG49/DATA!AC49)*100</f>
        <v>1.7191977077363898</v>
      </c>
      <c r="AF46" s="165">
        <f>(DATA!BH49/DATA!AC49)*100</f>
        <v>9.5510983763132759E-2</v>
      </c>
      <c r="AG46" s="38">
        <f>(DATA!BI49/DATA!P49)*100</f>
        <v>97.905027932960891</v>
      </c>
      <c r="AH46" s="38">
        <f>(DATA!BJ49/DATA!Q49)*100</f>
        <v>96.526772793053553</v>
      </c>
      <c r="AI46" s="38">
        <f>(DATA!BK49/DATA!R49)*100</f>
        <v>94.451783355350059</v>
      </c>
      <c r="AJ46" s="38">
        <f>(DATA!BL49/DATA!S49)*100</f>
        <v>95.39473684210526</v>
      </c>
      <c r="AK46" s="38">
        <f>(DATA!BM49/DATA!T49)*100</f>
        <v>94.929245283018872</v>
      </c>
      <c r="AL46" s="38">
        <f>(DATA!BN49/DATA!U49)*100</f>
        <v>94.808126410835214</v>
      </c>
      <c r="AM46" s="38">
        <f>(DATA!BO49/DATA!V49)*100</f>
        <v>94.333333333333343</v>
      </c>
      <c r="AN46" s="38">
        <f>(DATA!BP49/DATA!W49)*100</f>
        <v>94.337606837606842</v>
      </c>
      <c r="AO46" s="38">
        <f>(DATA!BQ49/DATA!X49)*100</f>
        <v>94.302554027504911</v>
      </c>
      <c r="AP46" s="38">
        <f>(DATA!BR49/DATA!Y49)*100</f>
        <v>93.65269461077844</v>
      </c>
      <c r="AQ46" s="38">
        <f>(DATA!BS49/DATA!Z49)*100</f>
        <v>93.317702227432591</v>
      </c>
      <c r="AR46" s="38">
        <f>(DATA!BT49/DATA!AA49)*100</f>
        <v>93.382352941176478</v>
      </c>
      <c r="AS46" s="38">
        <f>(DATA!BU49/DATA!AB49)*100</f>
        <v>93.148148148148152</v>
      </c>
      <c r="AT46" s="38">
        <f>(DATA!BV49/DATA!AC49)*100</f>
        <v>93.123209169054448</v>
      </c>
      <c r="AU46" s="51">
        <f>(DATA!BW49/DATA!P49)*100</f>
        <v>1.1173184357541899</v>
      </c>
      <c r="AV46" s="65">
        <f>(DATA!BX49/DATA!Q49)*100</f>
        <v>1.3024602026049203</v>
      </c>
      <c r="AW46" s="65">
        <f>(DATA!BY49/DATA!R49)*100</f>
        <v>1.321003963011889</v>
      </c>
      <c r="AX46" s="65">
        <f>(DATA!BZ49/DATA!S49)*100</f>
        <v>1.9736842105263157</v>
      </c>
      <c r="AY46" s="65">
        <f>(DATA!CA49/DATA!T49)*100</f>
        <v>1.4150943396226416</v>
      </c>
      <c r="AZ46" s="65">
        <f>(DATA!CB49/DATA!U49)*100</f>
        <v>1.6930022573363432</v>
      </c>
      <c r="BA46" s="65">
        <f>(DATA!CC49/DATA!V49)*100</f>
        <v>2.3333333333333335</v>
      </c>
      <c r="BB46" s="65">
        <f>(DATA!CD49/DATA!W49)*100</f>
        <v>2.0299145299145298</v>
      </c>
      <c r="BC46" s="65">
        <f>(DATA!CE49/DATA!X49)*100</f>
        <v>1.768172888015717</v>
      </c>
      <c r="BD46" s="65">
        <f>(DATA!CF49/DATA!Y49)*100</f>
        <v>2.0359281437125749</v>
      </c>
      <c r="BE46" s="65">
        <f>(DATA!CG49/DATA!Z49)*100</f>
        <v>2.3446658851113718</v>
      </c>
      <c r="BF46" s="65">
        <f>(DATA!CH49/DATA!AA49)*100</f>
        <v>2.2058823529411766</v>
      </c>
      <c r="BG46" s="65">
        <f>(DATA!CI49/DATA!AB49)*100</f>
        <v>1.9444444444444444</v>
      </c>
      <c r="BH46" s="65">
        <f>(DATA!CJ49/DATA!AC49)*100</f>
        <v>1.8147086914995225</v>
      </c>
      <c r="BI46" s="93" t="str">
        <f>IF(DATA!CK49&gt;0,((DATA!CK49/DATA!BW49)*100),"NA")</f>
        <v>NA</v>
      </c>
      <c r="BJ46" s="98" t="str">
        <f>IF(DATA!CL49&gt;0,((DATA!CL49/DATA!BX49)*100),"NA")</f>
        <v>NA</v>
      </c>
      <c r="BK46" s="98" t="str">
        <f>IF(DATA!CM49&gt;0,((DATA!CM49/DATA!BY49)*100),"NA")</f>
        <v>NA</v>
      </c>
      <c r="BL46" s="98" t="str">
        <f>IF(DATA!CN49&gt;0,((DATA!CN49/DATA!BZ49)*100),"NA")</f>
        <v>NA</v>
      </c>
      <c r="BM46" s="98" t="str">
        <f>IF(DATA!CO49&gt;0,((DATA!CO49/DATA!CA49)*100),"NA")</f>
        <v>NA</v>
      </c>
      <c r="BN46" s="98" t="str">
        <f>IF(DATA!CP49&gt;0,((DATA!CP49/DATA!CB49)*100),"NA")</f>
        <v>NA</v>
      </c>
      <c r="BO46" s="98" t="str">
        <f>IF(DATA!CQ49&gt;0,((DATA!CQ49/DATA!CC49)*100),"NA")</f>
        <v>NA</v>
      </c>
      <c r="BP46" s="98" t="str">
        <f>IF(DATA!CR49&gt;0,((DATA!CR49/DATA!CD49)*100),"NA")</f>
        <v>NA</v>
      </c>
      <c r="BQ46" s="98" t="str">
        <f>IF(DATA!CS49&gt;0,((DATA!CS49/DATA!CE49)*100),"NA")</f>
        <v>NA</v>
      </c>
      <c r="BR46" s="98" t="str">
        <f>IF(DATA!CT49&gt;0,((DATA!CT49/DATA!CF49)*100),"NA")</f>
        <v>NA</v>
      </c>
      <c r="BS46" s="98" t="str">
        <f>IF(DATA!CU49&gt;0,((DATA!CU49/DATA!CG49)*100),"NA")</f>
        <v>NA</v>
      </c>
      <c r="BT46" s="98" t="str">
        <f>IF(DATA!CV49&gt;0,((DATA!CV49/DATA!CH49)*100),"NA")</f>
        <v>NA</v>
      </c>
      <c r="BU46" s="98" t="str">
        <f>IF(DATA!CW49&gt;0,((DATA!CW49/DATA!CI49)*100),"NA")</f>
        <v>NA</v>
      </c>
      <c r="BV46" s="98" t="str">
        <f>IF(DATA!CX49&gt;0,((DATA!CX49/DATA!CJ49)*100),"NA")</f>
        <v>NA</v>
      </c>
      <c r="BW46" s="51">
        <f>(DATA!CY49/DATA!P49)*100</f>
        <v>0.55865921787709494</v>
      </c>
      <c r="BX46" s="65">
        <f>(DATA!CZ49/DATA!Q49)*100</f>
        <v>0.86830680173661368</v>
      </c>
      <c r="BY46" s="65">
        <f>(DATA!DA49/DATA!R49)*100</f>
        <v>0.79260237780713338</v>
      </c>
      <c r="BZ46" s="65">
        <f>(DATA!DB49/DATA!S49)*100</f>
        <v>1.3157894736842104</v>
      </c>
      <c r="CA46" s="65">
        <f>(DATA!DC49/DATA!T49)*100</f>
        <v>1.4150943396226416</v>
      </c>
      <c r="CB46" s="65">
        <f>(DATA!DD49/DATA!U49)*100</f>
        <v>1.3544018058690745</v>
      </c>
      <c r="CC46" s="65">
        <f>(DATA!DE49/DATA!V49)*100</f>
        <v>1.2222222222222223</v>
      </c>
      <c r="CD46" s="65">
        <f>(DATA!DF49/DATA!W49)*100</f>
        <v>1.3888888888888888</v>
      </c>
      <c r="CE46" s="65">
        <f>(DATA!DG49/DATA!X49)*100</f>
        <v>1.37524557956778</v>
      </c>
      <c r="CF46" s="65">
        <f>(DATA!DH49/DATA!Y49)*100</f>
        <v>1.5568862275449102</v>
      </c>
      <c r="CG46" s="65">
        <f>(DATA!DI49/DATA!Z49)*100</f>
        <v>1.4067995310668231</v>
      </c>
      <c r="CH46" s="65">
        <f>(DATA!DJ49/DATA!AA49)*100</f>
        <v>1.3786764705882353</v>
      </c>
      <c r="CI46" s="65">
        <f>(DATA!DK49/DATA!AB49)*100</f>
        <v>1.8518518518518516</v>
      </c>
      <c r="CJ46" s="65">
        <f>(DATA!DL49/DATA!AC49)*100</f>
        <v>2.1012416427889207</v>
      </c>
      <c r="CK46" s="51">
        <f>(DATA!DM49/DATA!P49)*100</f>
        <v>0</v>
      </c>
      <c r="CL46" s="65">
        <f>(DATA!DN49/DATA!Q49)*100</f>
        <v>0</v>
      </c>
      <c r="CM46" s="65">
        <f>(DATA!DO49/DATA!R49)*100</f>
        <v>0</v>
      </c>
      <c r="CN46" s="65">
        <f>(DATA!DP49/DATA!S49)*100</f>
        <v>0</v>
      </c>
      <c r="CO46" s="65">
        <f>(DATA!DQ49/DATA!T49)*100</f>
        <v>0</v>
      </c>
      <c r="CP46" s="65">
        <f>(DATA!DR49/DATA!U49)*100</f>
        <v>0</v>
      </c>
      <c r="CQ46" s="65">
        <f>(DATA!DS49/DATA!V49)*100</f>
        <v>0</v>
      </c>
      <c r="CR46" s="65">
        <f>(DATA!DT49/DATA!W49)*100</f>
        <v>0</v>
      </c>
      <c r="CS46" s="65">
        <f>(DATA!DU49/DATA!X49)*100</f>
        <v>0.19646365422396855</v>
      </c>
      <c r="CT46" s="65">
        <f>(DATA!DV49/DATA!Y49)*100</f>
        <v>0.23952095808383234</v>
      </c>
      <c r="CU46" s="65">
        <f>(DATA!DW49/DATA!Z49)*100</f>
        <v>0.11723329425556857</v>
      </c>
      <c r="CV46" s="65">
        <f>(DATA!DX49/DATA!AA49)*100</f>
        <v>0.18382352941176469</v>
      </c>
      <c r="CW46" s="65">
        <f>(DATA!DY49/DATA!AB49)*100</f>
        <v>9.2592592592592601E-2</v>
      </c>
      <c r="CX46" s="65">
        <f>(DATA!DZ49/DATA!AC49)*100</f>
        <v>0</v>
      </c>
      <c r="CY46" s="51">
        <f>(DATA!EA49/DATA!P49)*100</f>
        <v>0.41899441340782123</v>
      </c>
      <c r="CZ46" s="65">
        <f>(DATA!EB49/DATA!Q49)*100</f>
        <v>1.3024602026049203</v>
      </c>
      <c r="DA46" s="65">
        <f>(DATA!EC49/DATA!R49)*100</f>
        <v>3.4346103038309117</v>
      </c>
      <c r="DB46" s="65">
        <f>(DATA!ED49/DATA!S49)*100</f>
        <v>1.3157894736842104</v>
      </c>
      <c r="DC46" s="65">
        <f>(DATA!EE49/DATA!T49)*100</f>
        <v>2.2405660377358489</v>
      </c>
      <c r="DD46" s="65">
        <f>(DATA!EF49/DATA!U49)*100</f>
        <v>2.144469525959368</v>
      </c>
      <c r="DE46" s="65">
        <f>(DATA!EG49/DATA!V49)*100</f>
        <v>2.1111111111111112</v>
      </c>
      <c r="DF46" s="65">
        <f>(DATA!EH49/DATA!W49)*100</f>
        <v>2.2435897435897436</v>
      </c>
      <c r="DG46" s="65">
        <f>(DATA!EI49/DATA!X49)*100</f>
        <v>2.3575638506876229</v>
      </c>
      <c r="DH46" s="65">
        <f>(DATA!EJ49/DATA!Y49)*100</f>
        <v>2.5149700598802394</v>
      </c>
      <c r="DI46" s="65">
        <f>(DATA!EK49/DATA!Z49)*100</f>
        <v>2.8135990621336462</v>
      </c>
      <c r="DJ46" s="65">
        <f>(DATA!EL49/DATA!AA49)*100</f>
        <v>2.8492647058823528</v>
      </c>
      <c r="DK46" s="65">
        <f>(DATA!EM49/DATA!AB49)*100</f>
        <v>2.9629629629629632</v>
      </c>
      <c r="DL46" s="80">
        <f t="shared" si="0"/>
        <v>100</v>
      </c>
      <c r="DM46" s="86">
        <f t="shared" si="1"/>
        <v>100</v>
      </c>
      <c r="DN46" s="86">
        <f t="shared" si="2"/>
        <v>100</v>
      </c>
      <c r="DO46" s="86">
        <f t="shared" si="3"/>
        <v>100</v>
      </c>
      <c r="DP46" s="86">
        <f t="shared" si="4"/>
        <v>100</v>
      </c>
      <c r="DQ46" s="86">
        <f t="shared" si="5"/>
        <v>100</v>
      </c>
      <c r="DR46" s="86">
        <f t="shared" si="6"/>
        <v>100</v>
      </c>
      <c r="DS46" s="86">
        <f t="shared" si="20"/>
        <v>100</v>
      </c>
      <c r="DT46" s="86">
        <f t="shared" si="21"/>
        <v>100</v>
      </c>
      <c r="DU46" s="86">
        <f t="shared" si="22"/>
        <v>100</v>
      </c>
      <c r="DV46" s="86">
        <f t="shared" si="23"/>
        <v>100</v>
      </c>
      <c r="DW46" s="86">
        <f t="shared" si="24"/>
        <v>100</v>
      </c>
      <c r="DX46" s="86">
        <f t="shared" si="25"/>
        <v>100</v>
      </c>
      <c r="DY46" s="80">
        <f>+AG46+AU46+BW46+CK46+CY46</f>
        <v>99.999999999999986</v>
      </c>
      <c r="DZ46" s="86">
        <f>+AH46+AV46+BX46+CL46+CZ46</f>
        <v>100</v>
      </c>
      <c r="EA46" s="86">
        <f>+AI46+AW46+BY46+CM46+DA46</f>
        <v>99.999999999999986</v>
      </c>
      <c r="EB46" s="86">
        <f>+AJ46+AX46+BZ46+CN46+DB46</f>
        <v>99.999999999999986</v>
      </c>
      <c r="EC46" s="86">
        <f>+AK46+AY46+CA46+CO46+DC46</f>
        <v>100</v>
      </c>
      <c r="ED46" s="86">
        <f>+AL46+AZ46+CB46+CP46+DD46</f>
        <v>100</v>
      </c>
      <c r="EE46" s="86">
        <f>+AM46+BA46+CC46+CQ46+DE46</f>
        <v>100.00000000000001</v>
      </c>
      <c r="EF46" s="86">
        <f>+AN46+BB46+CD46+CR46+DF46</f>
        <v>100</v>
      </c>
      <c r="EG46" s="86">
        <f>+AO46+BC46+CE46+CS46+DG46</f>
        <v>99.999999999999986</v>
      </c>
      <c r="EH46" s="86">
        <f>+AP46+BD46+CF46+CT46+DH46</f>
        <v>100</v>
      </c>
      <c r="EI46" s="86">
        <f>+AQ46+BE46+CG46+CU46+DI46</f>
        <v>100</v>
      </c>
      <c r="EJ46" s="79">
        <f>+AR46+BF46+CH46+CV46+DJ46</f>
        <v>100</v>
      </c>
      <c r="EK46" s="79">
        <f>+AS46+BG46+CI46+CW46+DK46</f>
        <v>100</v>
      </c>
      <c r="EL46" s="79">
        <f t="shared" si="7"/>
        <v>100</v>
      </c>
    </row>
    <row r="47" spans="1:142" ht="12.75" customHeight="1">
      <c r="A47" s="58" t="str">
        <f>+DATA!A50</f>
        <v>North Dakota</v>
      </c>
      <c r="B47" s="65">
        <f>(DATA!AD50/DATA!B50)*100</f>
        <v>65.384615384615387</v>
      </c>
      <c r="C47" s="65">
        <f>(DATA!AE50/DATA!C50)*100</f>
        <v>68.421052631578945</v>
      </c>
      <c r="D47" s="65">
        <f>(DATA!AF50/DATA!D50)*100</f>
        <v>64.39169139465875</v>
      </c>
      <c r="E47" s="65">
        <f>(DATA!AG50/DATA!E50)*100</f>
        <v>66.005665722379604</v>
      </c>
      <c r="F47" s="65">
        <f>(DATA!AH50/DATA!F50)*100</f>
        <v>65.889212827988345</v>
      </c>
      <c r="G47" s="65">
        <f>(DATA!AI50/DATA!G50)*100</f>
        <v>66.184971098265905</v>
      </c>
      <c r="H47" s="65">
        <f>(DATA!AJ50/DATA!H50)*100</f>
        <v>63.53591160220995</v>
      </c>
      <c r="I47" s="65">
        <f>(DATA!AK50/DATA!I50)*100</f>
        <v>60.330578512396691</v>
      </c>
      <c r="J47" s="65">
        <f>(DATA!AL50/DATA!J50)*100</f>
        <v>57.936507936507944</v>
      </c>
      <c r="K47" s="65">
        <f>(DATA!AM50/DATA!K50)*100</f>
        <v>56.09137055837563</v>
      </c>
      <c r="L47" s="65">
        <f>(DATA!AN50/DATA!L50)*100</f>
        <v>56.690997566909971</v>
      </c>
      <c r="M47" s="59">
        <f>(DATA!AO50/DATA!M50)*100</f>
        <v>53.825857519788926</v>
      </c>
      <c r="N47" s="59">
        <f>(DATA!AP50/DATA!N50)*100</f>
        <v>51.908396946564885</v>
      </c>
      <c r="O47" s="59">
        <f>(DATA!AQ50/DATA!O50)*100</f>
        <v>48.672566371681413</v>
      </c>
      <c r="P47" s="51">
        <f>(DATA!AR50/DATA!B50)*100</f>
        <v>34.615384615384613</v>
      </c>
      <c r="Q47" s="38">
        <f>(DATA!AS50/DATA!C50)*100</f>
        <v>31.578947368421051</v>
      </c>
      <c r="R47" s="38">
        <f>(DATA!AT50/DATA!D50)*100</f>
        <v>35.60830860534125</v>
      </c>
      <c r="S47" s="38">
        <f>(DATA!AU50/DATA!E50)*100</f>
        <v>33.994334277620396</v>
      </c>
      <c r="T47" s="38">
        <f>(DATA!AV50/DATA!F50)*100</f>
        <v>34.110787172011662</v>
      </c>
      <c r="U47" s="38">
        <f>(DATA!AW50/DATA!G50)*100</f>
        <v>33.815028901734109</v>
      </c>
      <c r="V47" s="38">
        <f>(DATA!AX50/DATA!H50)*100</f>
        <v>36.464088397790057</v>
      </c>
      <c r="W47" s="38">
        <f>(DATA!AY50/DATA!I50)*100</f>
        <v>39.669421487603309</v>
      </c>
      <c r="X47" s="38">
        <f>(DATA!AZ50/DATA!J50)*100</f>
        <v>42.063492063492063</v>
      </c>
      <c r="Y47" s="38">
        <f>(DATA!BA50/DATA!K50)*100</f>
        <v>43.908629441624363</v>
      </c>
      <c r="Z47" s="38">
        <f>(DATA!BB50/DATA!L50)*100</f>
        <v>43.309002433090029</v>
      </c>
      <c r="AA47" s="38">
        <f>(DATA!BC50/DATA!M50)*100</f>
        <v>46.174142480211081</v>
      </c>
      <c r="AB47" s="38">
        <f>(DATA!BD50/DATA!N50)*100</f>
        <v>48.091603053435115</v>
      </c>
      <c r="AC47" s="38">
        <f>(DATA!BE50/DATA!O50)*100</f>
        <v>51.327433628318587</v>
      </c>
      <c r="AD47" s="165">
        <f>(DATA!BF50/DATA!AC50)*100</f>
        <v>3.1111111111111112</v>
      </c>
      <c r="AE47" s="165">
        <f>(DATA!BG50/DATA!AC50)*100</f>
        <v>1.7777777777777777</v>
      </c>
      <c r="AF47" s="165">
        <f>(DATA!BH50/DATA!AC50)*100</f>
        <v>0</v>
      </c>
      <c r="AG47" s="38">
        <f>(DATA!BI50/DATA!P50)*100</f>
        <v>78.605769230769226</v>
      </c>
      <c r="AH47" s="38">
        <f>(DATA!BJ50/DATA!Q50)*100</f>
        <v>93.235294117647058</v>
      </c>
      <c r="AI47" s="38">
        <f>(DATA!BK50/DATA!R50)*100</f>
        <v>92.814371257485035</v>
      </c>
      <c r="AJ47" s="38">
        <f>(DATA!BL50/DATA!S50)*100</f>
        <v>92.61363636363636</v>
      </c>
      <c r="AK47" s="38">
        <f>(DATA!BM50/DATA!T50)*100</f>
        <v>94.100294985250727</v>
      </c>
      <c r="AL47" s="38">
        <f>(DATA!BN50/DATA!U50)*100</f>
        <v>96.220930232558146</v>
      </c>
      <c r="AM47" s="38">
        <f>(DATA!BO50/DATA!V50)*100</f>
        <v>94.73684210526315</v>
      </c>
      <c r="AN47" s="38">
        <f>(DATA!BP50/DATA!W50)*100</f>
        <v>92.541436464088406</v>
      </c>
      <c r="AO47" s="38">
        <f>(DATA!BQ50/DATA!X50)*100</f>
        <v>90.957446808510639</v>
      </c>
      <c r="AP47" s="38">
        <f>(DATA!BR50/DATA!Y50)*100</f>
        <v>90.769230769230774</v>
      </c>
      <c r="AQ47" s="38">
        <f>(DATA!BS50/DATA!Z50)*100</f>
        <v>88.970588235294116</v>
      </c>
      <c r="AR47" s="38">
        <f>(DATA!BT50/DATA!AA50)*100</f>
        <v>90.909090909090907</v>
      </c>
      <c r="AS47" s="38">
        <f>(DATA!BU50/DATA!AB50)*100</f>
        <v>88.946015424164528</v>
      </c>
      <c r="AT47" s="38">
        <f>(DATA!BV50/DATA!AC50)*100</f>
        <v>92.888888888888886</v>
      </c>
      <c r="AU47" s="51">
        <f>(DATA!BW50/DATA!P50)*100</f>
        <v>0.48076923076923078</v>
      </c>
      <c r="AV47" s="65">
        <f>(DATA!BX50/DATA!Q50)*100</f>
        <v>0.58823529411764708</v>
      </c>
      <c r="AW47" s="65">
        <f>(DATA!BY50/DATA!R50)*100</f>
        <v>0.29940119760479045</v>
      </c>
      <c r="AX47" s="65">
        <f>(DATA!BZ50/DATA!S50)*100</f>
        <v>0</v>
      </c>
      <c r="AY47" s="65">
        <f>(DATA!CA50/DATA!T50)*100</f>
        <v>0</v>
      </c>
      <c r="AZ47" s="65">
        <f>(DATA!CB50/DATA!U50)*100</f>
        <v>0.29069767441860467</v>
      </c>
      <c r="BA47" s="65">
        <f>(DATA!CC50/DATA!V50)*100</f>
        <v>0</v>
      </c>
      <c r="BB47" s="65">
        <f>(DATA!CD50/DATA!W50)*100</f>
        <v>0.55248618784530379</v>
      </c>
      <c r="BC47" s="65">
        <f>(DATA!CE50/DATA!X50)*100</f>
        <v>0.7978723404255319</v>
      </c>
      <c r="BD47" s="65">
        <f>(DATA!CF50/DATA!Y50)*100</f>
        <v>0.76923076923076927</v>
      </c>
      <c r="BE47" s="65">
        <f>(DATA!CG50/DATA!Z50)*100</f>
        <v>1.4705882352941175</v>
      </c>
      <c r="BF47" s="65">
        <f>(DATA!CH50/DATA!AA50)*100</f>
        <v>1.0695187165775399</v>
      </c>
      <c r="BG47" s="65">
        <f>(DATA!CI50/DATA!AB50)*100</f>
        <v>1.7994858611825193</v>
      </c>
      <c r="BH47" s="65">
        <f>(DATA!CJ50/DATA!AC50)*100</f>
        <v>0.88888888888888884</v>
      </c>
      <c r="BI47" s="93" t="str">
        <f>IF(DATA!CK50&gt;0,((DATA!CK50/DATA!BW50)*100),"NA")</f>
        <v>NA</v>
      </c>
      <c r="BJ47" s="98" t="str">
        <f>IF(DATA!CL50&gt;0,((DATA!CL50/DATA!BX50)*100),"NA")</f>
        <v>NA</v>
      </c>
      <c r="BK47" s="98" t="str">
        <f>IF(DATA!CM50&gt;0,((DATA!CM50/DATA!BY50)*100),"NA")</f>
        <v>NA</v>
      </c>
      <c r="BL47" s="98" t="str">
        <f>IF(DATA!CN50&gt;0,((DATA!CN50/DATA!BZ50)*100),"NA")</f>
        <v>NA</v>
      </c>
      <c r="BM47" s="98" t="str">
        <f>IF(DATA!CO50&gt;0,((DATA!CO50/DATA!CA50)*100),"NA")</f>
        <v>NA</v>
      </c>
      <c r="BN47" s="98" t="str">
        <f>IF(DATA!CP50&gt;0,((DATA!CP50/DATA!CB50)*100),"NA")</f>
        <v>NA</v>
      </c>
      <c r="BO47" s="98" t="str">
        <f>IF(DATA!CQ50&gt;0,((DATA!CQ50/DATA!CC50)*100),"NA")</f>
        <v>NA</v>
      </c>
      <c r="BP47" s="98" t="str">
        <f>IF(DATA!CR50&gt;0,((DATA!CR50/DATA!CD50)*100),"NA")</f>
        <v>NA</v>
      </c>
      <c r="BQ47" s="98" t="str">
        <f>IF(DATA!CS50&gt;0,((DATA!CS50/DATA!CE50)*100),"NA")</f>
        <v>NA</v>
      </c>
      <c r="BR47" s="98" t="str">
        <f>IF(DATA!CT50&gt;0,((DATA!CT50/DATA!CF50)*100),"NA")</f>
        <v>NA</v>
      </c>
      <c r="BS47" s="98" t="str">
        <f>IF(DATA!CU50&gt;0,((DATA!CU50/DATA!CG50)*100),"NA")</f>
        <v>NA</v>
      </c>
      <c r="BT47" s="98" t="str">
        <f>IF(DATA!CV50&gt;0,((DATA!CV50/DATA!CH50)*100),"NA")</f>
        <v>NA</v>
      </c>
      <c r="BU47" s="98" t="str">
        <f>IF(DATA!CW50&gt;0,((DATA!CW50/DATA!CI50)*100),"NA")</f>
        <v>NA</v>
      </c>
      <c r="BV47" s="98" t="str">
        <f>IF(DATA!CX50&gt;0,((DATA!CX50/DATA!CJ50)*100),"NA")</f>
        <v>NA</v>
      </c>
      <c r="BW47" s="51">
        <f>(DATA!CY50/DATA!P50)*100</f>
        <v>0.24038461538461539</v>
      </c>
      <c r="BX47" s="65">
        <f>(DATA!CZ50/DATA!Q50)*100</f>
        <v>0.29411764705882354</v>
      </c>
      <c r="BY47" s="65">
        <f>(DATA!DA50/DATA!R50)*100</f>
        <v>0</v>
      </c>
      <c r="BZ47" s="65">
        <f>(DATA!DB50/DATA!S50)*100</f>
        <v>0</v>
      </c>
      <c r="CA47" s="65">
        <f>(DATA!DC50/DATA!T50)*100</f>
        <v>0.29498525073746312</v>
      </c>
      <c r="CB47" s="65">
        <f>(DATA!DD50/DATA!U50)*100</f>
        <v>0.29069767441860467</v>
      </c>
      <c r="CC47" s="65">
        <f>(DATA!DE50/DATA!V50)*100</f>
        <v>0.554016620498615</v>
      </c>
      <c r="CD47" s="65">
        <f>(DATA!DF50/DATA!W50)*100</f>
        <v>0.82872928176795579</v>
      </c>
      <c r="CE47" s="65">
        <f>(DATA!DG50/DATA!X50)*100</f>
        <v>0.53191489361702127</v>
      </c>
      <c r="CF47" s="65">
        <f>(DATA!DH50/DATA!Y50)*100</f>
        <v>0.51282051282051277</v>
      </c>
      <c r="CG47" s="65">
        <f>(DATA!DI50/DATA!Z50)*100</f>
        <v>0.73529411764705876</v>
      </c>
      <c r="CH47" s="65">
        <f>(DATA!DJ50/DATA!AA50)*100</f>
        <v>0.80213903743315518</v>
      </c>
      <c r="CI47" s="65">
        <f>(DATA!DK50/DATA!AB50)*100</f>
        <v>0.77120822622107965</v>
      </c>
      <c r="CJ47" s="65">
        <f>(DATA!DL50/DATA!AC50)*100</f>
        <v>0.88888888888888884</v>
      </c>
      <c r="CK47" s="51">
        <f>(DATA!DM50/DATA!P50)*100</f>
        <v>0</v>
      </c>
      <c r="CL47" s="65">
        <f>(DATA!DN50/DATA!Q50)*100</f>
        <v>0</v>
      </c>
      <c r="CM47" s="65">
        <f>(DATA!DO50/DATA!R50)*100</f>
        <v>0</v>
      </c>
      <c r="CN47" s="65">
        <f>(DATA!DP50/DATA!S50)*100</f>
        <v>0</v>
      </c>
      <c r="CO47" s="65">
        <f>(DATA!DQ50/DATA!T50)*100</f>
        <v>0</v>
      </c>
      <c r="CP47" s="65">
        <f>(DATA!DR50/DATA!U50)*100</f>
        <v>0</v>
      </c>
      <c r="CQ47" s="65">
        <f>(DATA!DS50/DATA!V50)*100</f>
        <v>0</v>
      </c>
      <c r="CR47" s="65">
        <f>(DATA!DT50/DATA!W50)*100</f>
        <v>0</v>
      </c>
      <c r="CS47" s="65">
        <f>(DATA!DU50/DATA!X50)*100</f>
        <v>0</v>
      </c>
      <c r="CT47" s="65">
        <f>(DATA!DV50/DATA!Y50)*100</f>
        <v>0.25641025641025639</v>
      </c>
      <c r="CU47" s="65">
        <f>(DATA!DW50/DATA!Z50)*100</f>
        <v>0.24509803921568626</v>
      </c>
      <c r="CV47" s="65">
        <f>(DATA!DX50/DATA!AA50)*100</f>
        <v>0.53475935828876997</v>
      </c>
      <c r="CW47" s="65">
        <f>(DATA!DY50/DATA!AB50)*100</f>
        <v>0.51413881748071977</v>
      </c>
      <c r="CX47" s="65">
        <f>(DATA!DZ50/DATA!AC50)*100</f>
        <v>0.44444444444444442</v>
      </c>
      <c r="CY47" s="51">
        <f>(DATA!EA50/DATA!P50)*100</f>
        <v>20.673076923076923</v>
      </c>
      <c r="CZ47" s="65">
        <f>(DATA!EB50/DATA!Q50)*100</f>
        <v>5.8823529411764701</v>
      </c>
      <c r="DA47" s="65">
        <f>(DATA!EC50/DATA!R50)*100</f>
        <v>6.88622754491018</v>
      </c>
      <c r="DB47" s="65">
        <f>(DATA!ED50/DATA!S50)*100</f>
        <v>7.3863636363636367</v>
      </c>
      <c r="DC47" s="65">
        <f>(DATA!EE50/DATA!T50)*100</f>
        <v>5.6047197640117989</v>
      </c>
      <c r="DD47" s="65">
        <f>(DATA!EF50/DATA!U50)*100</f>
        <v>3.1976744186046515</v>
      </c>
      <c r="DE47" s="65">
        <f>(DATA!EG50/DATA!V50)*100</f>
        <v>4.7091412742382275</v>
      </c>
      <c r="DF47" s="65">
        <f>(DATA!EH50/DATA!W50)*100</f>
        <v>6.0773480662983426</v>
      </c>
      <c r="DG47" s="65">
        <f>(DATA!EI50/DATA!X50)*100</f>
        <v>7.7127659574468082</v>
      </c>
      <c r="DH47" s="65">
        <f>(DATA!EJ50/DATA!Y50)*100</f>
        <v>7.6923076923076925</v>
      </c>
      <c r="DI47" s="65">
        <f>(DATA!EK50/DATA!Z50)*100</f>
        <v>8.5784313725490193</v>
      </c>
      <c r="DJ47" s="65">
        <f>(DATA!EL50/DATA!AA50)*100</f>
        <v>6.6844919786096257</v>
      </c>
      <c r="DK47" s="65">
        <f>(DATA!EM50/DATA!AB50)*100</f>
        <v>7.9691516709511561</v>
      </c>
      <c r="DL47" s="80">
        <f t="shared" si="0"/>
        <v>100</v>
      </c>
      <c r="DM47" s="86">
        <f t="shared" si="1"/>
        <v>100</v>
      </c>
      <c r="DN47" s="86">
        <f t="shared" si="2"/>
        <v>100</v>
      </c>
      <c r="DO47" s="86">
        <f t="shared" si="3"/>
        <v>100</v>
      </c>
      <c r="DP47" s="86">
        <f t="shared" si="4"/>
        <v>100</v>
      </c>
      <c r="DQ47" s="86">
        <f t="shared" si="5"/>
        <v>100.00000000000001</v>
      </c>
      <c r="DR47" s="86">
        <f t="shared" si="6"/>
        <v>100</v>
      </c>
      <c r="DS47" s="86">
        <f t="shared" si="20"/>
        <v>100</v>
      </c>
      <c r="DT47" s="86">
        <f t="shared" si="21"/>
        <v>100</v>
      </c>
      <c r="DU47" s="86">
        <f t="shared" si="22"/>
        <v>100</v>
      </c>
      <c r="DV47" s="86">
        <f t="shared" si="23"/>
        <v>100</v>
      </c>
      <c r="DW47" s="86">
        <f t="shared" si="24"/>
        <v>100</v>
      </c>
      <c r="DX47" s="86">
        <f t="shared" si="25"/>
        <v>100</v>
      </c>
      <c r="DY47" s="80">
        <f>+AG47+AU47+BW47+CK47+CY47</f>
        <v>99.999999999999986</v>
      </c>
      <c r="DZ47" s="86">
        <f>+AH47+AV47+BX47+CL47+CZ47</f>
        <v>100</v>
      </c>
      <c r="EA47" s="86">
        <f>+AI47+AW47+BY47+CM47+DA47</f>
        <v>100.00000000000001</v>
      </c>
      <c r="EB47" s="86">
        <f>+AJ47+AX47+BZ47+CN47+DB47</f>
        <v>100</v>
      </c>
      <c r="EC47" s="86">
        <f>+AK47+AY47+CA47+CO47+DC47</f>
        <v>100</v>
      </c>
      <c r="ED47" s="86">
        <f>+AL47+AZ47+CB47+CP47+DD47</f>
        <v>100.00000000000001</v>
      </c>
      <c r="EE47" s="86">
        <f>+AM47+BA47+CC47+CQ47+DE47</f>
        <v>100</v>
      </c>
      <c r="EF47" s="86">
        <f>+AN47+BB47+CD47+CR47+DF47</f>
        <v>100.00000000000001</v>
      </c>
      <c r="EG47" s="86">
        <f>+AO47+BC47+CE47+CS47+DG47</f>
        <v>100</v>
      </c>
      <c r="EH47" s="86">
        <f>+AP47+BD47+CF47+CT47+DH47</f>
        <v>100.00000000000001</v>
      </c>
      <c r="EI47" s="86">
        <f>+AQ47+BE47+CG47+CU47+DI47</f>
        <v>100</v>
      </c>
      <c r="EJ47" s="79">
        <f>+AR47+BF47+CH47+CV47+DJ47</f>
        <v>99.999999999999986</v>
      </c>
      <c r="EK47" s="79">
        <f>+AS47+BG47+CI47+CW47+DK47</f>
        <v>100</v>
      </c>
      <c r="EL47" s="79">
        <f t="shared" si="7"/>
        <v>99.999999999999986</v>
      </c>
    </row>
    <row r="48" spans="1:142" ht="12.75" customHeight="1">
      <c r="A48" s="58" t="str">
        <f>+DATA!A51</f>
        <v>Ohio</v>
      </c>
      <c r="B48" s="65">
        <f>(DATA!AD51/DATA!B51)*100</f>
        <v>58.463422099785731</v>
      </c>
      <c r="C48" s="65">
        <f>(DATA!AE51/DATA!C51)*100</f>
        <v>51.067434767875298</v>
      </c>
      <c r="D48" s="65">
        <f>(DATA!AF51/DATA!D51)*100</f>
        <v>51.453590192644484</v>
      </c>
      <c r="E48" s="65">
        <f>(DATA!AG51/DATA!E51)*100</f>
        <v>50.546821599453175</v>
      </c>
      <c r="F48" s="65">
        <f>(DATA!AH51/DATA!F51)*100</f>
        <v>47.529917152500765</v>
      </c>
      <c r="G48" s="65">
        <f>(DATA!AI51/DATA!G51)*100</f>
        <v>47.213114754098363</v>
      </c>
      <c r="H48" s="65">
        <f>(DATA!AJ51/DATA!H51)*100</f>
        <v>46.082561078348775</v>
      </c>
      <c r="I48" s="65">
        <f>(DATA!AK51/DATA!I51)*100</f>
        <v>45.50484094052559</v>
      </c>
      <c r="J48" s="65">
        <f>(DATA!AL51/DATA!J51)*100</f>
        <v>44.761150699392985</v>
      </c>
      <c r="K48" s="65">
        <f>(DATA!AM51/DATA!K51)*100</f>
        <v>43.379366368805847</v>
      </c>
      <c r="L48" s="65">
        <f>(DATA!AN51/DATA!L51)*100</f>
        <v>43.267298306057995</v>
      </c>
      <c r="M48" s="59">
        <f>(DATA!AO51/DATA!M51)*100</f>
        <v>42.915754923413566</v>
      </c>
      <c r="N48" s="59">
        <f>(DATA!AP51/DATA!N51)*100</f>
        <v>42.450142450142451</v>
      </c>
      <c r="O48" s="59">
        <f>(DATA!AQ51/DATA!O51)*100</f>
        <v>43.214475784992018</v>
      </c>
      <c r="P48" s="51">
        <f>(DATA!AR51/DATA!B51)*100</f>
        <v>41.536577900214269</v>
      </c>
      <c r="Q48" s="38">
        <f>(DATA!AS51/DATA!C51)*100</f>
        <v>48.932565232124702</v>
      </c>
      <c r="R48" s="38">
        <f>(DATA!AT51/DATA!D51)*100</f>
        <v>48.546409807355516</v>
      </c>
      <c r="S48" s="38">
        <f>(DATA!AU51/DATA!E51)*100</f>
        <v>49.453178400546818</v>
      </c>
      <c r="T48" s="38">
        <f>(DATA!AV51/DATA!F51)*100</f>
        <v>52.470082847499235</v>
      </c>
      <c r="U48" s="38">
        <f>(DATA!AW51/DATA!G51)*100</f>
        <v>52.786885245901637</v>
      </c>
      <c r="V48" s="38">
        <f>(DATA!AX51/DATA!H51)*100</f>
        <v>53.917438921651218</v>
      </c>
      <c r="W48" s="38">
        <f>(DATA!AY51/DATA!I51)*100</f>
        <v>54.49515905947441</v>
      </c>
      <c r="X48" s="38">
        <f>(DATA!AZ51/DATA!J51)*100</f>
        <v>55.238849300607015</v>
      </c>
      <c r="Y48" s="38">
        <f>(DATA!BA51/DATA!K51)*100</f>
        <v>56.620633631194153</v>
      </c>
      <c r="Z48" s="38">
        <f>(DATA!BB51/DATA!L51)*100</f>
        <v>56.732701693941998</v>
      </c>
      <c r="AA48" s="38">
        <f>(DATA!BC51/DATA!M51)*100</f>
        <v>57.084245076586434</v>
      </c>
      <c r="AB48" s="38">
        <f>(DATA!BD51/DATA!N51)*100</f>
        <v>57.549857549857549</v>
      </c>
      <c r="AC48" s="38">
        <f>(DATA!BE51/DATA!O51)*100</f>
        <v>56.785524215007989</v>
      </c>
      <c r="AD48" s="166">
        <f>(DATA!BF51/DATA!AC51)*100</f>
        <v>0.16420361247947454</v>
      </c>
      <c r="AE48" s="165">
        <f>(DATA!BG51/DATA!AC51)*100</f>
        <v>2.2441160372194857</v>
      </c>
      <c r="AF48" s="165">
        <f>(DATA!BH51/DATA!AC51)*100</f>
        <v>0</v>
      </c>
      <c r="AG48" s="38">
        <f>(DATA!BI51/DATA!P51)*100</f>
        <v>90.266299357208453</v>
      </c>
      <c r="AH48" s="38">
        <f>(DATA!BJ51/DATA!Q51)*100</f>
        <v>90.835030549898164</v>
      </c>
      <c r="AI48" s="38">
        <f>(DATA!BK51/DATA!R51)*100</f>
        <v>91.014391014391009</v>
      </c>
      <c r="AJ48" s="38">
        <f>(DATA!BL51/DATA!S51)*100</f>
        <v>90.391214824982853</v>
      </c>
      <c r="AK48" s="38">
        <f>(DATA!BM51/DATA!T51)*100</f>
        <v>90.234741784037553</v>
      </c>
      <c r="AL48" s="38">
        <f>(DATA!BN51/DATA!U51)*100</f>
        <v>90.117647058823522</v>
      </c>
      <c r="AM48" s="38">
        <f>(DATA!BO51/DATA!V51)*100</f>
        <v>89.287765651924175</v>
      </c>
      <c r="AN48" s="38">
        <f>(DATA!BP51/DATA!W51)*100</f>
        <v>89.877388080980893</v>
      </c>
      <c r="AO48" s="38">
        <f>(DATA!BQ51/DATA!X51)*100</f>
        <v>89.381017881705631</v>
      </c>
      <c r="AP48" s="38">
        <f>(DATA!BR51/DATA!Y51)*100</f>
        <v>89.604810996563572</v>
      </c>
      <c r="AQ48" s="38">
        <f>(DATA!BS51/DATA!Z51)*100</f>
        <v>88.684369342184667</v>
      </c>
      <c r="AR48" s="38">
        <f>(DATA!BT51/DATA!AA51)*100</f>
        <v>88.196814562002274</v>
      </c>
      <c r="AS48" s="38">
        <f>(DATA!BU51/DATA!AB51)*100</f>
        <v>88.029629629629625</v>
      </c>
      <c r="AT48" s="38">
        <f>(DATA!BV51/DATA!AC51)*100</f>
        <v>90.311986863710999</v>
      </c>
      <c r="AU48" s="51">
        <f>(DATA!BW51/DATA!P51)*100</f>
        <v>5.6014692378328741</v>
      </c>
      <c r="AV48" s="65">
        <f>(DATA!BX51/DATA!Q51)*100</f>
        <v>6.2797012898845885</v>
      </c>
      <c r="AW48" s="65">
        <f>(DATA!BY51/DATA!R51)*100</f>
        <v>5.9319059319059324</v>
      </c>
      <c r="AX48" s="65">
        <f>(DATA!BZ51/DATA!S51)*100</f>
        <v>6.2457103637611535</v>
      </c>
      <c r="AY48" s="65">
        <f>(DATA!CA51/DATA!T51)*100</f>
        <v>5.8215962441314559</v>
      </c>
      <c r="AZ48" s="65">
        <f>(DATA!CB51/DATA!U51)*100</f>
        <v>5.9159663865546221</v>
      </c>
      <c r="BA48" s="65">
        <f>(DATA!CC51/DATA!V51)*100</f>
        <v>5.8874210224009191</v>
      </c>
      <c r="BB48" s="65">
        <f>(DATA!CD51/DATA!W51)*100</f>
        <v>5.3321927573424581</v>
      </c>
      <c r="BC48" s="65">
        <f>(DATA!CE51/DATA!X51)*100</f>
        <v>5.8596973865199447</v>
      </c>
      <c r="BD48" s="65">
        <f>(DATA!CF51/DATA!Y51)*100</f>
        <v>5.3264604810996561</v>
      </c>
      <c r="BE48" s="65">
        <f>(DATA!CG51/DATA!Z51)*100</f>
        <v>5.8539529269764632</v>
      </c>
      <c r="BF48" s="65">
        <f>(DATA!CH51/DATA!AA51)*100</f>
        <v>6.3993174061433438</v>
      </c>
      <c r="BG48" s="65">
        <f>(DATA!CI51/DATA!AB51)*100</f>
        <v>6.2814814814814808</v>
      </c>
      <c r="BH48" s="65">
        <f>(DATA!CJ51/DATA!AC51)*100</f>
        <v>6.2397372742200332</v>
      </c>
      <c r="BI48" s="93" t="str">
        <f>IF(DATA!CK51&gt;0,((DATA!CK51/DATA!BW51)*100),"NA")</f>
        <v>NA</v>
      </c>
      <c r="BJ48" s="98" t="str">
        <f>IF(DATA!CL51&gt;0,((DATA!CL51/DATA!BX51)*100),"NA")</f>
        <v>NA</v>
      </c>
      <c r="BK48" s="98" t="str">
        <f>IF(DATA!CM51&gt;0,((DATA!CM51/DATA!BY51)*100),"NA")</f>
        <v>NA</v>
      </c>
      <c r="BL48" s="98" t="str">
        <f>IF(DATA!CN51&gt;0,((DATA!CN51/DATA!BZ51)*100),"NA")</f>
        <v>NA</v>
      </c>
      <c r="BM48" s="98" t="str">
        <f>IF(DATA!CO51&gt;0,((DATA!CO51/DATA!CA51)*100),"NA")</f>
        <v>NA</v>
      </c>
      <c r="BN48" s="98" t="str">
        <f>IF(DATA!CP51&gt;0,((DATA!CP51/DATA!CB51)*100),"NA")</f>
        <v>NA</v>
      </c>
      <c r="BO48" s="98" t="str">
        <f>IF(DATA!CQ51&gt;0,((DATA!CQ51/DATA!CC51)*100),"NA")</f>
        <v>NA</v>
      </c>
      <c r="BP48" s="98" t="str">
        <f>IF(DATA!CR51&gt;0,((DATA!CR51/DATA!CD51)*100),"NA")</f>
        <v>NA</v>
      </c>
      <c r="BQ48" s="98" t="str">
        <f>IF(DATA!CS51&gt;0,((DATA!CS51/DATA!CE51)*100),"NA")</f>
        <v>NA</v>
      </c>
      <c r="BR48" s="98" t="str">
        <f>IF(DATA!CT51&gt;0,((DATA!CT51/DATA!CF51)*100),"NA")</f>
        <v>NA</v>
      </c>
      <c r="BS48" s="98" t="str">
        <f>IF(DATA!CU51&gt;0,((DATA!CU51/DATA!CG51)*100),"NA")</f>
        <v>NA</v>
      </c>
      <c r="BT48" s="98">
        <f>IF(DATA!CV51&gt;0,((DATA!CV51/DATA!CH51)*100),"NA")</f>
        <v>2.2222222222222223</v>
      </c>
      <c r="BU48" s="98">
        <f>IF(DATA!CW51&gt;0,((DATA!CW51/DATA!CI51)*100),"NA")</f>
        <v>1.4150943396226416</v>
      </c>
      <c r="BV48" s="98">
        <f>IF(DATA!CX51&gt;0,((DATA!CX51/DATA!CJ51)*100),"NA")</f>
        <v>2.6315789473684208</v>
      </c>
      <c r="BW48" s="51">
        <f>(DATA!CY51/DATA!P51)*100</f>
        <v>0.7346189164370982</v>
      </c>
      <c r="BX48" s="65">
        <f>(DATA!CZ51/DATA!Q51)*100</f>
        <v>0.81466395112016288</v>
      </c>
      <c r="BY48" s="65">
        <f>(DATA!DA51/DATA!R51)*100</f>
        <v>0.63180063180063173</v>
      </c>
      <c r="BZ48" s="65">
        <f>(DATA!DB51/DATA!S51)*100</f>
        <v>0.99519560741249147</v>
      </c>
      <c r="CA48" s="65">
        <f>(DATA!DC51/DATA!T51)*100</f>
        <v>1.2206572769953052</v>
      </c>
      <c r="CB48" s="65">
        <f>(DATA!DD51/DATA!U51)*100</f>
        <v>1.0756302521008403</v>
      </c>
      <c r="CC48" s="65">
        <f>(DATA!DE51/DATA!V51)*100</f>
        <v>1.0626076967260196</v>
      </c>
      <c r="CD48" s="65">
        <f>(DATA!DF51/DATA!W51)*100</f>
        <v>1.1690903906472769</v>
      </c>
      <c r="CE48" s="65">
        <f>(DATA!DG51/DATA!X51)*100</f>
        <v>1.2104539202200826</v>
      </c>
      <c r="CF48" s="65">
        <f>(DATA!DH51/DATA!Y51)*100</f>
        <v>1.4891179839633446</v>
      </c>
      <c r="CG48" s="65">
        <f>(DATA!DI51/DATA!Z51)*100</f>
        <v>1.5389257694628848</v>
      </c>
      <c r="CH48" s="65">
        <f>(DATA!DJ51/DATA!AA51)*100</f>
        <v>1.5073947667804324</v>
      </c>
      <c r="CI48" s="65">
        <f>(DATA!DK51/DATA!AB51)*100</f>
        <v>1.5703703703703702</v>
      </c>
      <c r="CJ48" s="65">
        <f>(DATA!DL51/DATA!AC51)*100</f>
        <v>0.82101806239737274</v>
      </c>
      <c r="CK48" s="51">
        <f>(DATA!DM51/DATA!P51)*100</f>
        <v>0</v>
      </c>
      <c r="CL48" s="65">
        <f>(DATA!DN51/DATA!Q51)*100</f>
        <v>0</v>
      </c>
      <c r="CM48" s="65">
        <f>(DATA!DO51/DATA!R51)*100</f>
        <v>0</v>
      </c>
      <c r="CN48" s="65">
        <f>(DATA!DP51/DATA!S51)*100</f>
        <v>0</v>
      </c>
      <c r="CO48" s="65">
        <f>(DATA!DQ51/DATA!T51)*100</f>
        <v>0</v>
      </c>
      <c r="CP48" s="65">
        <f>(DATA!DR51/DATA!U51)*100</f>
        <v>0</v>
      </c>
      <c r="CQ48" s="65">
        <f>(DATA!DS51/DATA!V51)*100</f>
        <v>0</v>
      </c>
      <c r="CR48" s="65">
        <f>(DATA!DT51/DATA!W51)*100</f>
        <v>0</v>
      </c>
      <c r="CS48" s="65">
        <f>(DATA!DU51/DATA!X51)*100</f>
        <v>0.19257221458046767</v>
      </c>
      <c r="CT48" s="65">
        <f>(DATA!DV51/DATA!Y51)*100</f>
        <v>0.3436426116838488</v>
      </c>
      <c r="CU48" s="65">
        <f>(DATA!DW51/DATA!Z51)*100</f>
        <v>0.45262522631261315</v>
      </c>
      <c r="CV48" s="65">
        <f>(DATA!DX51/DATA!AA51)*100</f>
        <v>0.48350398179749721</v>
      </c>
      <c r="CW48" s="65">
        <f>(DATA!DY51/DATA!AB51)*100</f>
        <v>0.50370370370370365</v>
      </c>
      <c r="CX48" s="65">
        <f>(DATA!DZ51/DATA!AC51)*100</f>
        <v>0.21893814997263275</v>
      </c>
      <c r="CY48" s="51">
        <f>(DATA!EA51/DATA!P51)*100</f>
        <v>3.3976124885215793</v>
      </c>
      <c r="CZ48" s="65">
        <f>(DATA!EB51/DATA!Q51)*100</f>
        <v>2.0706042090970809</v>
      </c>
      <c r="DA48" s="65">
        <f>(DATA!EC51/DATA!R51)*100</f>
        <v>2.4219024219024217</v>
      </c>
      <c r="DB48" s="65">
        <f>(DATA!ED51/DATA!S51)*100</f>
        <v>2.3678792038435139</v>
      </c>
      <c r="DC48" s="65">
        <f>(DATA!EE51/DATA!T51)*100</f>
        <v>2.7230046948356805</v>
      </c>
      <c r="DD48" s="65">
        <f>(DATA!EF51/DATA!U51)*100</f>
        <v>2.8907563025210083</v>
      </c>
      <c r="DE48" s="65">
        <f>(DATA!EG51/DATA!V51)*100</f>
        <v>3.7622056289488803</v>
      </c>
      <c r="DF48" s="65">
        <f>(DATA!EH51/DATA!W51)*100</f>
        <v>3.6213287710293693</v>
      </c>
      <c r="DG48" s="65">
        <f>(DATA!EI51/DATA!X51)*100</f>
        <v>3.356258596973865</v>
      </c>
      <c r="DH48" s="65">
        <f>(DATA!EJ51/DATA!Y51)*100</f>
        <v>3.2359679266895767</v>
      </c>
      <c r="DI48" s="65">
        <f>(DATA!EK51/DATA!Z51)*100</f>
        <v>3.4701267350633676</v>
      </c>
      <c r="DJ48" s="65">
        <f>(DATA!EL51/DATA!AA51)*100</f>
        <v>3.4129692832764507</v>
      </c>
      <c r="DK48" s="65">
        <f>(DATA!EM51/DATA!AB51)*100</f>
        <v>3.6148148148148151</v>
      </c>
      <c r="DL48" s="80">
        <f t="shared" si="0"/>
        <v>100</v>
      </c>
      <c r="DM48" s="86">
        <f t="shared" si="1"/>
        <v>100</v>
      </c>
      <c r="DN48" s="86">
        <f t="shared" si="2"/>
        <v>100</v>
      </c>
      <c r="DO48" s="86">
        <f t="shared" si="3"/>
        <v>100</v>
      </c>
      <c r="DP48" s="86">
        <f t="shared" si="4"/>
        <v>100</v>
      </c>
      <c r="DQ48" s="86">
        <f t="shared" si="5"/>
        <v>100</v>
      </c>
      <c r="DR48" s="86">
        <f t="shared" si="6"/>
        <v>100</v>
      </c>
      <c r="DS48" s="86">
        <f t="shared" si="20"/>
        <v>100</v>
      </c>
      <c r="DT48" s="86">
        <f t="shared" si="21"/>
        <v>100</v>
      </c>
      <c r="DU48" s="86">
        <f t="shared" si="22"/>
        <v>100</v>
      </c>
      <c r="DV48" s="86">
        <f t="shared" si="23"/>
        <v>100</v>
      </c>
      <c r="DW48" s="86">
        <f t="shared" si="24"/>
        <v>100</v>
      </c>
      <c r="DX48" s="86">
        <f t="shared" si="25"/>
        <v>100</v>
      </c>
      <c r="DY48" s="80">
        <f>+AG48+AU48+BW48+CK48+CY48</f>
        <v>100</v>
      </c>
      <c r="DZ48" s="86">
        <f>+AH48+AV48+BX48+CL48+CZ48</f>
        <v>100</v>
      </c>
      <c r="EA48" s="86">
        <f>+AI48+AW48+BY48+CM48+DA48</f>
        <v>99.999999999999986</v>
      </c>
      <c r="EB48" s="86">
        <f>+AJ48+AX48+BZ48+CN48+DB48</f>
        <v>100.00000000000001</v>
      </c>
      <c r="EC48" s="86">
        <f>+AK48+AY48+CA48+CO48+DC48</f>
        <v>100</v>
      </c>
      <c r="ED48" s="86">
        <f>+AL48+AZ48+CB48+CP48+DD48</f>
        <v>99.999999999999986</v>
      </c>
      <c r="EE48" s="86">
        <f>+AM48+BA48+CC48+CQ48+DE48</f>
        <v>99.999999999999986</v>
      </c>
      <c r="EF48" s="86">
        <f>+AN48+BB48+CD48+CR48+DF48</f>
        <v>100</v>
      </c>
      <c r="EG48" s="86">
        <f>+AO48+BC48+CE48+CS48+DG48</f>
        <v>99.999999999999972</v>
      </c>
      <c r="EH48" s="86">
        <f>+AP48+BD48+CF48+CT48+DH48</f>
        <v>100</v>
      </c>
      <c r="EI48" s="86">
        <f>+AQ48+BE48+CG48+CU48+DI48</f>
        <v>100</v>
      </c>
      <c r="EJ48" s="79">
        <f>+AR48+BF48+CH48+CV48+DJ48</f>
        <v>100</v>
      </c>
      <c r="EK48" s="79">
        <f>+AS48+BG48+CI48+CW48+DK48</f>
        <v>100</v>
      </c>
      <c r="EL48" s="79">
        <f t="shared" si="7"/>
        <v>99.999999999999986</v>
      </c>
    </row>
    <row r="49" spans="1:142">
      <c r="A49" s="58" t="str">
        <f>+DATA!A52</f>
        <v>South Dakota</v>
      </c>
      <c r="B49" s="65" t="e">
        <f>(DATA!AD52/DATA!B52)*100</f>
        <v>#DIV/0!</v>
      </c>
      <c r="C49" s="65">
        <f>(DATA!AE52/DATA!C52)*100</f>
        <v>70</v>
      </c>
      <c r="D49" s="65">
        <f>(DATA!AF52/DATA!D52)*100</f>
        <v>25</v>
      </c>
      <c r="E49" s="65">
        <f>(DATA!AG52/DATA!E52)*100</f>
        <v>61.003861003861005</v>
      </c>
      <c r="F49" s="65">
        <f>(DATA!AH52/DATA!F52)*100</f>
        <v>59.489051094890513</v>
      </c>
      <c r="G49" s="65">
        <f>(DATA!AI52/DATA!G52)*100</f>
        <v>58.695652173913047</v>
      </c>
      <c r="H49" s="65">
        <f>(DATA!AJ52/DATA!H52)*100</f>
        <v>56.289308176100626</v>
      </c>
      <c r="I49" s="65">
        <f>(DATA!AK52/DATA!I52)*100</f>
        <v>54.654654654654657</v>
      </c>
      <c r="J49" s="65">
        <f>(DATA!AL52/DATA!J52)*100</f>
        <v>56.25</v>
      </c>
      <c r="K49" s="65">
        <f>(DATA!AM52/DATA!K52)*100</f>
        <v>52.272727272727273</v>
      </c>
      <c r="L49" s="65">
        <f>(DATA!AN52/DATA!L52)*100</f>
        <v>50.868486352357323</v>
      </c>
      <c r="M49" s="59">
        <f>(DATA!AO52/DATA!M52)*100</f>
        <v>51.225490196078425</v>
      </c>
      <c r="N49" s="59">
        <f>(DATA!AP52/DATA!N52)*100</f>
        <v>53.086419753086425</v>
      </c>
      <c r="O49" s="59">
        <f>(DATA!AQ52/DATA!O52)*100</f>
        <v>53.731343283582092</v>
      </c>
      <c r="P49" s="51" t="e">
        <f>(DATA!AR52/DATA!B52)*100</f>
        <v>#DIV/0!</v>
      </c>
      <c r="Q49" s="38">
        <f>(DATA!AS52/DATA!C52)*100</f>
        <v>30</v>
      </c>
      <c r="R49" s="38">
        <f>(DATA!AT52/DATA!D52)*100</f>
        <v>75</v>
      </c>
      <c r="S49" s="38">
        <f>(DATA!AU52/DATA!E52)*100</f>
        <v>38.996138996138995</v>
      </c>
      <c r="T49" s="38">
        <f>(DATA!AV52/DATA!F52)*100</f>
        <v>40.510948905109487</v>
      </c>
      <c r="U49" s="38">
        <f>(DATA!AW52/DATA!G52)*100</f>
        <v>41.304347826086953</v>
      </c>
      <c r="V49" s="38">
        <f>(DATA!AX52/DATA!H52)*100</f>
        <v>43.710691823899374</v>
      </c>
      <c r="W49" s="38">
        <f>(DATA!AY52/DATA!I52)*100</f>
        <v>45.345345345345343</v>
      </c>
      <c r="X49" s="38">
        <f>(DATA!AZ52/DATA!J52)*100</f>
        <v>43.75</v>
      </c>
      <c r="Y49" s="38">
        <f>(DATA!BA52/DATA!K52)*100</f>
        <v>47.727272727272727</v>
      </c>
      <c r="Z49" s="38">
        <f>(DATA!BB52/DATA!L52)*100</f>
        <v>49.131513647642677</v>
      </c>
      <c r="AA49" s="38">
        <f>(DATA!BC52/DATA!M52)*100</f>
        <v>48.774509803921568</v>
      </c>
      <c r="AB49" s="38">
        <f>(DATA!BD52/DATA!N52)*100</f>
        <v>46.913580246913575</v>
      </c>
      <c r="AC49" s="38">
        <f>(DATA!BE52/DATA!O52)*100</f>
        <v>46.268656716417908</v>
      </c>
      <c r="AD49" s="165">
        <f>(DATA!BF52/DATA!AC52)*100</f>
        <v>1.4925373134328357</v>
      </c>
      <c r="AE49" s="165">
        <f>(DATA!BG52/DATA!AC52)*100</f>
        <v>1.1940298507462688</v>
      </c>
      <c r="AF49" s="165">
        <f>(DATA!BH52/DATA!AC52)*100</f>
        <v>0</v>
      </c>
      <c r="AG49" s="38" t="e">
        <f>(DATA!BI52/DATA!P52)*100</f>
        <v>#DIV/0!</v>
      </c>
      <c r="AH49" s="38">
        <f>(DATA!BJ52/DATA!Q52)*100</f>
        <v>80</v>
      </c>
      <c r="AI49" s="38">
        <f>(DATA!BK52/DATA!R52)*100</f>
        <v>85.714285714285708</v>
      </c>
      <c r="AJ49" s="38">
        <f>(DATA!BL52/DATA!S52)*100</f>
        <v>96.525096525096515</v>
      </c>
      <c r="AK49" s="38">
        <f>(DATA!BM52/DATA!T52)*100</f>
        <v>98.198198198198199</v>
      </c>
      <c r="AL49" s="38">
        <f>(DATA!BN52/DATA!U52)*100</f>
        <v>96.376811594202891</v>
      </c>
      <c r="AM49" s="38">
        <f>(DATA!BO52/DATA!V52)*100</f>
        <v>87.265917602996254</v>
      </c>
      <c r="AN49" s="38">
        <f>(DATA!BP52/DATA!W52)*100</f>
        <v>88.214285714285708</v>
      </c>
      <c r="AO49" s="38">
        <f>(DATA!BQ52/DATA!X52)*100</f>
        <v>97.887323943661968</v>
      </c>
      <c r="AP49" s="38">
        <f>(DATA!BR52/DATA!Y52)*100</f>
        <v>92.820512820512818</v>
      </c>
      <c r="AQ49" s="38">
        <f>(DATA!BS52/DATA!Z52)*100</f>
        <v>92.713567839195974</v>
      </c>
      <c r="AR49" s="38">
        <f>(DATA!BT52/DATA!AA52)*100</f>
        <v>91.646191646191639</v>
      </c>
      <c r="AS49" s="38">
        <f>(DATA!BU52/DATA!AB52)*100</f>
        <v>89.382716049382722</v>
      </c>
      <c r="AT49" s="38">
        <f>(DATA!BV52/DATA!AC52)*100</f>
        <v>96.71641791044776</v>
      </c>
      <c r="AU49" s="51" t="e">
        <f>(DATA!BW52/DATA!P52)*100</f>
        <v>#DIV/0!</v>
      </c>
      <c r="AV49" s="65">
        <f>(DATA!BX52/DATA!Q52)*100</f>
        <v>0</v>
      </c>
      <c r="AW49" s="65">
        <f>(DATA!BY52/DATA!R52)*100</f>
        <v>0</v>
      </c>
      <c r="AX49" s="65">
        <f>(DATA!BZ52/DATA!S52)*100</f>
        <v>0</v>
      </c>
      <c r="AY49" s="65">
        <f>(DATA!CA52/DATA!T52)*100</f>
        <v>0</v>
      </c>
      <c r="AZ49" s="65">
        <f>(DATA!CB52/DATA!U52)*100</f>
        <v>0</v>
      </c>
      <c r="BA49" s="65">
        <f>(DATA!CC52/DATA!V52)*100</f>
        <v>0</v>
      </c>
      <c r="BB49" s="65">
        <f>(DATA!CD52/DATA!W52)*100</f>
        <v>0.35714285714285715</v>
      </c>
      <c r="BC49" s="65">
        <f>(DATA!CE52/DATA!X52)*100</f>
        <v>0</v>
      </c>
      <c r="BD49" s="65">
        <f>(DATA!CF52/DATA!Y52)*100</f>
        <v>0</v>
      </c>
      <c r="BE49" s="65">
        <f>(DATA!CG52/DATA!Z52)*100</f>
        <v>0</v>
      </c>
      <c r="BF49" s="65">
        <f>(DATA!CH52/DATA!AA52)*100</f>
        <v>0</v>
      </c>
      <c r="BG49" s="65">
        <f>(DATA!CI52/DATA!AB52)*100</f>
        <v>0</v>
      </c>
      <c r="BH49" s="65">
        <f>(DATA!CJ52/DATA!AC52)*100</f>
        <v>0</v>
      </c>
      <c r="BI49" s="93" t="str">
        <f>IF(DATA!CK52&gt;0,((DATA!CK52/DATA!BW52)*100),"NA")</f>
        <v>NA</v>
      </c>
      <c r="BJ49" s="98" t="str">
        <f>IF(DATA!CL52&gt;0,((DATA!CL52/DATA!BX52)*100),"NA")</f>
        <v>NA</v>
      </c>
      <c r="BK49" s="98" t="str">
        <f>IF(DATA!CM52&gt;0,((DATA!CM52/DATA!BY52)*100),"NA")</f>
        <v>NA</v>
      </c>
      <c r="BL49" s="98" t="str">
        <f>IF(DATA!CN52&gt;0,((DATA!CN52/DATA!BZ52)*100),"NA")</f>
        <v>NA</v>
      </c>
      <c r="BM49" s="98" t="str">
        <f>IF(DATA!CO52&gt;0,((DATA!CO52/DATA!CA52)*100),"NA")</f>
        <v>NA</v>
      </c>
      <c r="BN49" s="98" t="str">
        <f>IF(DATA!CP52&gt;0,((DATA!CP52/DATA!CB52)*100),"NA")</f>
        <v>NA</v>
      </c>
      <c r="BO49" s="98" t="str">
        <f>IF(DATA!CQ52&gt;0,((DATA!CQ52/DATA!CC52)*100),"NA")</f>
        <v>NA</v>
      </c>
      <c r="BP49" s="98" t="str">
        <f>IF(DATA!CR52&gt;0,((DATA!CR52/DATA!CD52)*100),"NA")</f>
        <v>NA</v>
      </c>
      <c r="BQ49" s="98" t="str">
        <f>IF(DATA!CS52&gt;0,((DATA!CS52/DATA!CE52)*100),"NA")</f>
        <v>NA</v>
      </c>
      <c r="BR49" s="98" t="str">
        <f>IF(DATA!CT52&gt;0,((DATA!CT52/DATA!CF52)*100),"NA")</f>
        <v>NA</v>
      </c>
      <c r="BS49" s="98" t="str">
        <f>IF(DATA!CU52&gt;0,((DATA!CU52/DATA!CG52)*100),"NA")</f>
        <v>NA</v>
      </c>
      <c r="BT49" s="98" t="str">
        <f>IF(DATA!CV52&gt;0,((DATA!CV52/DATA!CH52)*100),"NA")</f>
        <v>NA</v>
      </c>
      <c r="BU49" s="98" t="str">
        <f>IF(DATA!CW52&gt;0,((DATA!CW52/DATA!CI52)*100),"NA")</f>
        <v>NA</v>
      </c>
      <c r="BV49" s="98" t="str">
        <f>IF(DATA!CX52&gt;0,((DATA!CX52/DATA!CJ52)*100),"NA")</f>
        <v>NA</v>
      </c>
      <c r="BW49" s="51" t="e">
        <f>(DATA!CY52/DATA!P52)*100</f>
        <v>#DIV/0!</v>
      </c>
      <c r="BX49" s="65">
        <f>(DATA!CZ52/DATA!Q52)*100</f>
        <v>0</v>
      </c>
      <c r="BY49" s="65">
        <f>(DATA!DA52/DATA!R52)*100</f>
        <v>0</v>
      </c>
      <c r="BZ49" s="65">
        <f>(DATA!DB52/DATA!S52)*100</f>
        <v>0.38610038610038611</v>
      </c>
      <c r="CA49" s="65">
        <f>(DATA!DC52/DATA!T52)*100</f>
        <v>0</v>
      </c>
      <c r="CB49" s="65">
        <f>(DATA!DD52/DATA!U52)*100</f>
        <v>0</v>
      </c>
      <c r="CC49" s="65">
        <f>(DATA!DE52/DATA!V52)*100</f>
        <v>0.74906367041198507</v>
      </c>
      <c r="CD49" s="65">
        <f>(DATA!DF52/DATA!W52)*100</f>
        <v>0.7142857142857143</v>
      </c>
      <c r="CE49" s="65">
        <f>(DATA!DG52/DATA!X52)*100</f>
        <v>0</v>
      </c>
      <c r="CF49" s="65">
        <f>(DATA!DH52/DATA!Y52)*100</f>
        <v>0.25641025641025639</v>
      </c>
      <c r="CG49" s="65">
        <f>(DATA!DI52/DATA!Z52)*100</f>
        <v>0.50251256281407031</v>
      </c>
      <c r="CH49" s="65">
        <f>(DATA!DJ52/DATA!AA52)*100</f>
        <v>0.49140049140049141</v>
      </c>
      <c r="CI49" s="65">
        <f>(DATA!DK52/DATA!AB52)*100</f>
        <v>0.98765432098765427</v>
      </c>
      <c r="CJ49" s="65">
        <f>(DATA!DL52/DATA!AC52)*100</f>
        <v>0.29850746268656719</v>
      </c>
      <c r="CK49" s="51" t="e">
        <f>(DATA!DM52/DATA!P52)*100</f>
        <v>#DIV/0!</v>
      </c>
      <c r="CL49" s="65">
        <f>(DATA!DN52/DATA!Q52)*100</f>
        <v>0</v>
      </c>
      <c r="CM49" s="65">
        <f>(DATA!DO52/DATA!R52)*100</f>
        <v>0</v>
      </c>
      <c r="CN49" s="65">
        <f>(DATA!DP52/DATA!S52)*100</f>
        <v>0</v>
      </c>
      <c r="CO49" s="65">
        <f>(DATA!DQ52/DATA!T52)*100</f>
        <v>0</v>
      </c>
      <c r="CP49" s="65">
        <f>(DATA!DR52/DATA!U52)*100</f>
        <v>0</v>
      </c>
      <c r="CQ49" s="65">
        <f>(DATA!DS52/DATA!V52)*100</f>
        <v>0</v>
      </c>
      <c r="CR49" s="65">
        <f>(DATA!DT52/DATA!W52)*100</f>
        <v>0</v>
      </c>
      <c r="CS49" s="65">
        <f>(DATA!DU52/DATA!X52)*100</f>
        <v>0</v>
      </c>
      <c r="CT49" s="65">
        <f>(DATA!DV52/DATA!Y52)*100</f>
        <v>0</v>
      </c>
      <c r="CU49" s="65">
        <f>(DATA!DW52/DATA!Z52)*100</f>
        <v>0</v>
      </c>
      <c r="CV49" s="65">
        <f>(DATA!DX52/DATA!AA52)*100</f>
        <v>0</v>
      </c>
      <c r="CW49" s="65">
        <f>(DATA!DY52/DATA!AB52)*100</f>
        <v>0</v>
      </c>
      <c r="CX49" s="65">
        <f>(DATA!DZ52/DATA!AC52)*100</f>
        <v>0.29850746268656719</v>
      </c>
      <c r="CY49" s="51" t="e">
        <f>(DATA!EA52/DATA!P52)*100</f>
        <v>#DIV/0!</v>
      </c>
      <c r="CZ49" s="65">
        <f>(DATA!EB52/DATA!Q52)*100</f>
        <v>20</v>
      </c>
      <c r="DA49" s="65">
        <f>(DATA!EC52/DATA!R52)*100</f>
        <v>14.285714285714285</v>
      </c>
      <c r="DB49" s="65">
        <f>(DATA!ED52/DATA!S52)*100</f>
        <v>3.0888030888030888</v>
      </c>
      <c r="DC49" s="65">
        <f>(DATA!EE52/DATA!T52)*100</f>
        <v>1.8018018018018018</v>
      </c>
      <c r="DD49" s="65">
        <f>(DATA!EF52/DATA!U52)*100</f>
        <v>3.6231884057971016</v>
      </c>
      <c r="DE49" s="65">
        <f>(DATA!EG52/DATA!V52)*100</f>
        <v>11.985018726591761</v>
      </c>
      <c r="DF49" s="65">
        <f>(DATA!EH52/DATA!W52)*100</f>
        <v>10.714285714285714</v>
      </c>
      <c r="DG49" s="65">
        <f>(DATA!EI52/DATA!X52)*100</f>
        <v>2.112676056338028</v>
      </c>
      <c r="DH49" s="65">
        <f>(DATA!EJ52/DATA!Y52)*100</f>
        <v>6.9230769230769234</v>
      </c>
      <c r="DI49" s="65">
        <f>(DATA!EK52/DATA!Z52)*100</f>
        <v>6.78391959798995</v>
      </c>
      <c r="DJ49" s="65">
        <f>(DATA!EL52/DATA!AA52)*100</f>
        <v>7.8624078624078626</v>
      </c>
      <c r="DK49" s="65">
        <f>(DATA!EM52/DATA!AB52)*100</f>
        <v>9.6296296296296298</v>
      </c>
      <c r="DL49" s="80" t="e">
        <f t="shared" si="0"/>
        <v>#DIV/0!</v>
      </c>
      <c r="DM49" s="86">
        <f t="shared" si="1"/>
        <v>100</v>
      </c>
      <c r="DN49" s="86">
        <f t="shared" si="2"/>
        <v>100</v>
      </c>
      <c r="DO49" s="86">
        <f t="shared" si="3"/>
        <v>100</v>
      </c>
      <c r="DP49" s="86">
        <f t="shared" si="4"/>
        <v>100</v>
      </c>
      <c r="DQ49" s="86">
        <f t="shared" si="5"/>
        <v>100</v>
      </c>
      <c r="DR49" s="86">
        <f t="shared" si="6"/>
        <v>100</v>
      </c>
      <c r="DS49" s="86">
        <f t="shared" si="20"/>
        <v>100</v>
      </c>
      <c r="DT49" s="86">
        <f t="shared" si="21"/>
        <v>100</v>
      </c>
      <c r="DU49" s="86">
        <f t="shared" si="22"/>
        <v>100</v>
      </c>
      <c r="DV49" s="86">
        <f t="shared" si="23"/>
        <v>100</v>
      </c>
      <c r="DW49" s="86">
        <f t="shared" si="24"/>
        <v>100</v>
      </c>
      <c r="DX49" s="86">
        <f t="shared" si="25"/>
        <v>100</v>
      </c>
      <c r="DY49" s="80" t="e">
        <f>+AG49+AU49+BW49+CK49+CY49</f>
        <v>#DIV/0!</v>
      </c>
      <c r="DZ49" s="86">
        <f>+AH49+AV49+BX49+CL49+CZ49</f>
        <v>100</v>
      </c>
      <c r="EA49" s="86">
        <f>+AI49+AW49+BY49+CM49+DA49</f>
        <v>100</v>
      </c>
      <c r="EB49" s="86">
        <f>+AJ49+AX49+BZ49+CN49+DB49</f>
        <v>99.999999999999986</v>
      </c>
      <c r="EC49" s="86">
        <f>+AK49+AY49+CA49+CO49+DC49</f>
        <v>100</v>
      </c>
      <c r="ED49" s="86">
        <f>+AL49+AZ49+CB49+CP49+DD49</f>
        <v>100</v>
      </c>
      <c r="EE49" s="86">
        <f>+AM49+BA49+CC49+CQ49+DE49</f>
        <v>100</v>
      </c>
      <c r="EF49" s="86">
        <f>+AN49+BB49+CD49+CR49+DF49</f>
        <v>99.999999999999986</v>
      </c>
      <c r="EG49" s="86">
        <f>+AO49+BC49+CE49+CS49+DG49</f>
        <v>100</v>
      </c>
      <c r="EH49" s="86">
        <f>+AP49+BD49+CF49+CT49+DH49</f>
        <v>100</v>
      </c>
      <c r="EI49" s="86">
        <f>+AQ49+BE49+CG49+CU49+DI49</f>
        <v>100</v>
      </c>
      <c r="EJ49" s="79">
        <f>+AR49+BF49+CH49+CV49+DJ49</f>
        <v>100</v>
      </c>
      <c r="EK49" s="79">
        <f>+AS49+BG49+CI49+CW49+DK49</f>
        <v>100.00000000000001</v>
      </c>
      <c r="EL49" s="79">
        <f t="shared" si="7"/>
        <v>100.00000000000001</v>
      </c>
    </row>
    <row r="50" spans="1:142">
      <c r="A50" s="54" t="str">
        <f>+DATA!A53</f>
        <v>Wisconsin</v>
      </c>
      <c r="B50" s="63">
        <f>(DATA!AD53/DATA!B53)*100</f>
        <v>59.548505186089074</v>
      </c>
      <c r="C50" s="63">
        <f>(DATA!AE53/DATA!C53)*100</f>
        <v>58.003492433061702</v>
      </c>
      <c r="D50" s="63">
        <f>(DATA!AF53/DATA!D53)*100</f>
        <v>56.178815489749432</v>
      </c>
      <c r="E50" s="63">
        <f>(DATA!AG53/DATA!E53)*100</f>
        <v>55.19388621568072</v>
      </c>
      <c r="F50" s="63">
        <f>(DATA!AH53/DATA!F53)*100</f>
        <v>51.080332409972293</v>
      </c>
      <c r="G50" s="63">
        <f>(DATA!AI53/DATA!G53)*100</f>
        <v>50.306577480490525</v>
      </c>
      <c r="H50" s="63">
        <f>(DATA!AJ53/DATA!H53)*100</f>
        <v>49.082313681868747</v>
      </c>
      <c r="I50" s="63">
        <f>(DATA!AK53/DATA!I53)*100</f>
        <v>48.631065329357547</v>
      </c>
      <c r="J50" s="63">
        <f>(DATA!AL53/DATA!J53)*100</f>
        <v>48.650137741046834</v>
      </c>
      <c r="K50" s="63">
        <f>(DATA!AM53/DATA!K53)*100</f>
        <v>53.932584269662918</v>
      </c>
      <c r="L50" s="63">
        <f>(DATA!AN53/DATA!L53)*100</f>
        <v>46.920289855072461</v>
      </c>
      <c r="M50" s="59">
        <f>(DATA!AO53/DATA!M53)*100</f>
        <v>48.71350101185314</v>
      </c>
      <c r="N50" s="59">
        <f>(DATA!AP53/DATA!N53)*100</f>
        <v>47.262604392205382</v>
      </c>
      <c r="O50" s="59">
        <f>(DATA!AQ53/DATA!O53)*100</f>
        <v>47.395640930919839</v>
      </c>
      <c r="P50" s="64">
        <f>(DATA!AR53/DATA!B53)*100</f>
        <v>40.451494813910919</v>
      </c>
      <c r="Q50" s="63">
        <f>(DATA!AS53/DATA!C53)*100</f>
        <v>41.996507566938298</v>
      </c>
      <c r="R50" s="63">
        <f>(DATA!AT53/DATA!D53)*100</f>
        <v>43.821184510250575</v>
      </c>
      <c r="S50" s="63">
        <f>(DATA!AU53/DATA!E53)*100</f>
        <v>44.806113784319272</v>
      </c>
      <c r="T50" s="63">
        <f>(DATA!AV53/DATA!F53)*100</f>
        <v>48.9196675900277</v>
      </c>
      <c r="U50" s="63">
        <f>(DATA!AW53/DATA!G53)*100</f>
        <v>49.693422519509475</v>
      </c>
      <c r="V50" s="63">
        <f>(DATA!AX53/DATA!H53)*100</f>
        <v>50.91768631813126</v>
      </c>
      <c r="W50" s="63">
        <f>(DATA!AY53/DATA!I53)*100</f>
        <v>51.368934670642453</v>
      </c>
      <c r="X50" s="63">
        <f>(DATA!AZ53/DATA!J53)*100</f>
        <v>51.349862258953173</v>
      </c>
      <c r="Y50" s="63">
        <f>(DATA!BA53/DATA!K53)*100</f>
        <v>46.067415730337082</v>
      </c>
      <c r="Z50" s="63">
        <f>(DATA!BB53/DATA!L53)*100</f>
        <v>53.079710144927539</v>
      </c>
      <c r="AA50" s="63">
        <f>(DATA!BC53/DATA!M53)*100</f>
        <v>51.286498988146867</v>
      </c>
      <c r="AB50" s="63">
        <f>(DATA!BD53/DATA!N53)*100</f>
        <v>52.73739560779461</v>
      </c>
      <c r="AC50" s="63">
        <f>(DATA!BE53/DATA!O53)*100</f>
        <v>52.604359069080161</v>
      </c>
      <c r="AD50" s="166">
        <f>(DATA!BF53/DATA!AC53)*100</f>
        <v>0.63527653213751867</v>
      </c>
      <c r="AE50" s="165">
        <f>(DATA!BG53/DATA!AC53)*100</f>
        <v>2.1674140508221229</v>
      </c>
      <c r="AF50" s="165">
        <f>(DATA!BH53/DATA!AC53)*100</f>
        <v>3.7369207772795218E-2</v>
      </c>
      <c r="AG50" s="63">
        <f>(DATA!BI53/DATA!P53)*100</f>
        <v>94.05125076266016</v>
      </c>
      <c r="AH50" s="63">
        <f>(DATA!BJ53/DATA!Q53)*100</f>
        <v>94.206325746378951</v>
      </c>
      <c r="AI50" s="63">
        <f>(DATA!BK53/DATA!R53)*100</f>
        <v>93.842645381984042</v>
      </c>
      <c r="AJ50" s="63">
        <f>(DATA!BL53/DATA!S53)*100</f>
        <v>93.270868824531519</v>
      </c>
      <c r="AK50" s="63">
        <f>(DATA!BM53/DATA!T53)*100</f>
        <v>92.677473448854101</v>
      </c>
      <c r="AL50" s="63">
        <f>(DATA!BN53/DATA!U53)*100</f>
        <v>92.36209335219236</v>
      </c>
      <c r="AM50" s="63">
        <f>(DATA!BO53/DATA!V53)*100</f>
        <v>91.566265060240966</v>
      </c>
      <c r="AN50" s="63">
        <f>(DATA!BP53/DATA!W53)*100</f>
        <v>91.203069334064125</v>
      </c>
      <c r="AO50" s="63">
        <f>(DATA!BQ53/DATA!X53)*100</f>
        <v>91.685393258426956</v>
      </c>
      <c r="AP50" s="63">
        <f>(DATA!BR53/DATA!Y53)*100</f>
        <v>73.873873873873876</v>
      </c>
      <c r="AQ50" s="63">
        <f>(DATA!BS53/DATA!Z53)*100</f>
        <v>70.054446460980031</v>
      </c>
      <c r="AR50" s="63">
        <f>(DATA!BT53/DATA!AA53)*100</f>
        <v>90.77555816686251</v>
      </c>
      <c r="AS50" s="63">
        <f>(DATA!BU53/DATA!AB53)*100</f>
        <v>89.620570711821884</v>
      </c>
      <c r="AT50" s="63">
        <f>(DATA!BV53/DATA!AC53)*100</f>
        <v>89.947683109118088</v>
      </c>
      <c r="AU50" s="64">
        <f>(DATA!BW53/DATA!P53)*100</f>
        <v>3.2946918852959119</v>
      </c>
      <c r="AV50" s="63">
        <f>(DATA!BX53/DATA!Q53)*100</f>
        <v>2.7194797516996747</v>
      </c>
      <c r="AW50" s="63">
        <f>(DATA!BY53/DATA!R53)*100</f>
        <v>2.993158494868871</v>
      </c>
      <c r="AX50" s="63">
        <f>(DATA!BZ53/DATA!S53)*100</f>
        <v>3.0380465644520158</v>
      </c>
      <c r="AY50" s="63">
        <f>(DATA!CA53/DATA!T53)*100</f>
        <v>2.9625489100055895</v>
      </c>
      <c r="AZ50" s="63">
        <f>(DATA!CB53/DATA!U53)*100</f>
        <v>3.1683168316831685</v>
      </c>
      <c r="BA50" s="63">
        <f>(DATA!CC53/DATA!V53)*100</f>
        <v>3.6704959372373209</v>
      </c>
      <c r="BB50" s="63">
        <f>(DATA!CD53/DATA!W53)*100</f>
        <v>3.56261989586188</v>
      </c>
      <c r="BC50" s="63">
        <f>(DATA!CE53/DATA!X53)*100</f>
        <v>3.286516853932584</v>
      </c>
      <c r="BD50" s="63">
        <f>(DATA!CF53/DATA!Y53)*100</f>
        <v>14.864864864864865</v>
      </c>
      <c r="BE50" s="63">
        <f>(DATA!CG53/DATA!Z53)*100</f>
        <v>15.970961887477314</v>
      </c>
      <c r="BF50" s="63">
        <f>(DATA!CH53/DATA!AA53)*100</f>
        <v>3.5840188014101058</v>
      </c>
      <c r="BG50" s="63">
        <f>(DATA!CI53/DATA!AB53)*100</f>
        <v>4.6409532768893067</v>
      </c>
      <c r="BH50" s="63">
        <f>(DATA!CJ53/DATA!AC53)*100</f>
        <v>4.7085201793721971</v>
      </c>
      <c r="BI50" s="96" t="str">
        <f>IF(DATA!CK53&gt;0,((DATA!CK53/DATA!BW53)*100),"NA")</f>
        <v>NA</v>
      </c>
      <c r="BJ50" s="97" t="str">
        <f>IF(DATA!CL53&gt;0,((DATA!CL53/DATA!BX53)*100),"NA")</f>
        <v>NA</v>
      </c>
      <c r="BK50" s="97" t="str">
        <f>IF(DATA!CM53&gt;0,((DATA!CM53/DATA!BY53)*100),"NA")</f>
        <v>NA</v>
      </c>
      <c r="BL50" s="97" t="str">
        <f>IF(DATA!CN53&gt;0,((DATA!CN53/DATA!BZ53)*100),"NA")</f>
        <v>NA</v>
      </c>
      <c r="BM50" s="97" t="str">
        <f>IF(DATA!CO53&gt;0,((DATA!CO53/DATA!CA53)*100),"NA")</f>
        <v>NA</v>
      </c>
      <c r="BN50" s="97" t="str">
        <f>IF(DATA!CP53&gt;0,((DATA!CP53/DATA!CB53)*100),"NA")</f>
        <v>NA</v>
      </c>
      <c r="BO50" s="97" t="str">
        <f>IF(DATA!CQ53&gt;0,((DATA!CQ53/DATA!CC53)*100),"NA")</f>
        <v>NA</v>
      </c>
      <c r="BP50" s="97" t="str">
        <f>IF(DATA!CR53&gt;0,((DATA!CR53/DATA!CD53)*100),"NA")</f>
        <v>NA</v>
      </c>
      <c r="BQ50" s="97" t="str">
        <f>IF(DATA!CS53&gt;0,((DATA!CS53/DATA!CE53)*100),"NA")</f>
        <v>NA</v>
      </c>
      <c r="BR50" s="97" t="str">
        <f>IF(DATA!CT53&gt;0,((DATA!CT53/DATA!CF53)*100),"NA")</f>
        <v>NA</v>
      </c>
      <c r="BS50" s="97" t="str">
        <f>IF(DATA!CU53&gt;0,((DATA!CU53/DATA!CG53)*100),"NA")</f>
        <v>NA</v>
      </c>
      <c r="BT50" s="97" t="str">
        <f>IF(DATA!CV53&gt;0,((DATA!CV53/DATA!CH53)*100),"NA")</f>
        <v>NA</v>
      </c>
      <c r="BU50" s="97" t="str">
        <f>IF(DATA!CW53&gt;0,((DATA!CW53/DATA!CI53)*100),"NA")</f>
        <v>NA</v>
      </c>
      <c r="BV50" s="97" t="str">
        <f>IF(DATA!CX53&gt;0,((DATA!CX53/DATA!CJ53)*100),"NA")</f>
        <v>NA</v>
      </c>
      <c r="BW50" s="64">
        <f>(DATA!CY53/DATA!P53)*100</f>
        <v>0.91519219035997557</v>
      </c>
      <c r="BX50" s="63">
        <f>(DATA!CZ53/DATA!Q53)*100</f>
        <v>0.94590600059119134</v>
      </c>
      <c r="BY50" s="63">
        <f>(DATA!DA53/DATA!R53)*100</f>
        <v>0.96921322690992018</v>
      </c>
      <c r="BZ50" s="63">
        <f>(DATA!DB53/DATA!S53)*100</f>
        <v>1.1641113003975014</v>
      </c>
      <c r="CA50" s="63">
        <f>(DATA!DC53/DATA!T53)*100</f>
        <v>1.7048630519843486</v>
      </c>
      <c r="CB50" s="63">
        <f>(DATA!DD53/DATA!U53)*100</f>
        <v>1.8387553041018387</v>
      </c>
      <c r="CC50" s="63">
        <f>(DATA!DE53/DATA!V53)*100</f>
        <v>1.9613337069207062</v>
      </c>
      <c r="CD50" s="63">
        <f>(DATA!DF53/DATA!W53)*100</f>
        <v>2.1649767059468346</v>
      </c>
      <c r="CE50" s="63">
        <f>(DATA!DG53/DATA!X53)*100</f>
        <v>1.9662921348314606</v>
      </c>
      <c r="CF50" s="63">
        <f>(DATA!DH53/DATA!Y53)*100</f>
        <v>5.4054054054054053</v>
      </c>
      <c r="CG50" s="63">
        <f>(DATA!DI53/DATA!Z53)*100</f>
        <v>6.8965517241379306</v>
      </c>
      <c r="CH50" s="63">
        <f>(DATA!DJ53/DATA!AA53)*100</f>
        <v>2.2914218566392477</v>
      </c>
      <c r="CI50" s="63">
        <f>(DATA!DK53/DATA!AB53)*100</f>
        <v>2.4459078080903107</v>
      </c>
      <c r="CJ50" s="63">
        <f>(DATA!DL53/DATA!AC53)*100</f>
        <v>2.1674140508221229</v>
      </c>
      <c r="CK50" s="64">
        <f>(DATA!DM53/DATA!P53)*100</f>
        <v>0</v>
      </c>
      <c r="CL50" s="63">
        <f>(DATA!DN53/DATA!Q53)*100</f>
        <v>0</v>
      </c>
      <c r="CM50" s="63">
        <f>(DATA!DO53/DATA!R53)*100</f>
        <v>0</v>
      </c>
      <c r="CN50" s="63">
        <f>(DATA!DP53/DATA!S53)*100</f>
        <v>0</v>
      </c>
      <c r="CO50" s="63">
        <f>(DATA!DQ53/DATA!T53)*100</f>
        <v>0</v>
      </c>
      <c r="CP50" s="63">
        <f>(DATA!DR53/DATA!U53)*100</f>
        <v>0</v>
      </c>
      <c r="CQ50" s="63">
        <f>(DATA!DS53/DATA!V53)*100</f>
        <v>0</v>
      </c>
      <c r="CR50" s="63">
        <f>(DATA!DT53/DATA!W53)*100</f>
        <v>0</v>
      </c>
      <c r="CS50" s="63">
        <f>(DATA!DU53/DATA!X53)*100</f>
        <v>0.22471910112359553</v>
      </c>
      <c r="CT50" s="63">
        <f>(DATA!DV53/DATA!Y53)*100</f>
        <v>0</v>
      </c>
      <c r="CU50" s="63">
        <f>(DATA!DW53/DATA!Z53)*100</f>
        <v>0</v>
      </c>
      <c r="CV50" s="63">
        <f>(DATA!DX53/DATA!AA53)*100</f>
        <v>0.23501762632197415</v>
      </c>
      <c r="CW50" s="63">
        <f>(DATA!DY53/DATA!AB53)*100</f>
        <v>0.21950454687989968</v>
      </c>
      <c r="CX50" s="63">
        <f>(DATA!DZ53/DATA!AC53)*100</f>
        <v>0.33632286995515698</v>
      </c>
      <c r="CY50" s="64">
        <f>(DATA!EA53/DATA!P53)*100</f>
        <v>1.7388651616839537</v>
      </c>
      <c r="CZ50" s="63">
        <f>(DATA!EB53/DATA!Q53)*100</f>
        <v>2.12828850133018</v>
      </c>
      <c r="DA50" s="63">
        <f>(DATA!EC53/DATA!R53)*100</f>
        <v>2.194982896237172</v>
      </c>
      <c r="DB50" s="63">
        <f>(DATA!ED53/DATA!S53)*100</f>
        <v>2.5269733106189665</v>
      </c>
      <c r="DC50" s="63">
        <f>(DATA!EE53/DATA!T53)*100</f>
        <v>2.6551145891559531</v>
      </c>
      <c r="DD50" s="63">
        <f>(DATA!EF53/DATA!U53)*100</f>
        <v>2.6308345120226306</v>
      </c>
      <c r="DE50" s="63">
        <f>(DATA!EG53/DATA!V53)*100</f>
        <v>2.8019052956010086</v>
      </c>
      <c r="DF50" s="63">
        <f>(DATA!EH53/DATA!W53)*100</f>
        <v>3.0693340641271583</v>
      </c>
      <c r="DG50" s="63">
        <f>(DATA!EI53/DATA!X53)*100</f>
        <v>2.8370786516853932</v>
      </c>
      <c r="DH50" s="63">
        <f>(DATA!EJ53/DATA!Y53)*100</f>
        <v>5.8558558558558556</v>
      </c>
      <c r="DI50" s="63">
        <f>(DATA!EK53/DATA!Z53)*100</f>
        <v>7.0780399274047179</v>
      </c>
      <c r="DJ50" s="63">
        <f>(DATA!EL53/DATA!AA53)*100</f>
        <v>3.1139835487661576</v>
      </c>
      <c r="DK50" s="63">
        <f>(DATA!EM53/DATA!AB53)*100</f>
        <v>3.0730636563185953</v>
      </c>
      <c r="DL50" s="84">
        <f t="shared" si="0"/>
        <v>100</v>
      </c>
      <c r="DM50" s="85">
        <f t="shared" si="1"/>
        <v>100</v>
      </c>
      <c r="DN50" s="85">
        <f t="shared" si="2"/>
        <v>100</v>
      </c>
      <c r="DO50" s="85">
        <f t="shared" si="3"/>
        <v>100</v>
      </c>
      <c r="DP50" s="85">
        <f t="shared" si="4"/>
        <v>100</v>
      </c>
      <c r="DQ50" s="85">
        <f t="shared" si="5"/>
        <v>100</v>
      </c>
      <c r="DR50" s="85">
        <f t="shared" si="6"/>
        <v>100</v>
      </c>
      <c r="DS50" s="85">
        <f t="shared" si="20"/>
        <v>100</v>
      </c>
      <c r="DT50" s="85">
        <f t="shared" si="21"/>
        <v>100</v>
      </c>
      <c r="DU50" s="85">
        <f t="shared" si="22"/>
        <v>100</v>
      </c>
      <c r="DV50" s="85">
        <f t="shared" si="23"/>
        <v>100</v>
      </c>
      <c r="DW50" s="85">
        <f t="shared" si="24"/>
        <v>100</v>
      </c>
      <c r="DX50" s="85">
        <f t="shared" si="25"/>
        <v>100</v>
      </c>
      <c r="DY50" s="84">
        <f>+AG50+AU50+BW50+CK50+CY50</f>
        <v>100</v>
      </c>
      <c r="DZ50" s="85">
        <f>+AH50+AV50+BX50+CL50+CZ50</f>
        <v>100</v>
      </c>
      <c r="EA50" s="85">
        <f>+AI50+AW50+BY50+CM50+DA50</f>
        <v>100</v>
      </c>
      <c r="EB50" s="85">
        <f>+AJ50+AX50+BZ50+CN50+DB50</f>
        <v>100.00000000000001</v>
      </c>
      <c r="EC50" s="85">
        <f>+AK50+AY50+CA50+CO50+DC50</f>
        <v>100</v>
      </c>
      <c r="ED50" s="85">
        <f>+AL50+AZ50+CB50+CP50+DD50</f>
        <v>100</v>
      </c>
      <c r="EE50" s="85">
        <f>+AM50+BA50+CC50+CQ50+DE50</f>
        <v>100</v>
      </c>
      <c r="EF50" s="85">
        <f>+AN50+BB50+CD50+CR50+DF50</f>
        <v>100</v>
      </c>
      <c r="EG50" s="85">
        <f>+AO50+BC50+CE50+CS50+DG50</f>
        <v>99.999999999999986</v>
      </c>
      <c r="EH50" s="85">
        <f>+AP50+BD50+CF50+CT50+DH50</f>
        <v>100</v>
      </c>
      <c r="EI50" s="85">
        <f>+AQ50+BE50+CG50+CU50+DI50</f>
        <v>100</v>
      </c>
      <c r="EJ50" s="79">
        <f>+AR50+BF50+CH50+CV50+DJ50</f>
        <v>100</v>
      </c>
      <c r="EK50" s="79">
        <f>+AS50+BG50+CI50+CW50+DK50</f>
        <v>100</v>
      </c>
      <c r="EL50" s="79">
        <f t="shared" si="7"/>
        <v>100</v>
      </c>
    </row>
    <row r="51" spans="1:142">
      <c r="A51" s="57" t="str">
        <f>+DATA!A54</f>
        <v>Northeast</v>
      </c>
      <c r="B51" s="66">
        <f>(DATA!AD54/DATA!B54)*100</f>
        <v>57.438982252238105</v>
      </c>
      <c r="C51" s="66">
        <f>(DATA!AE54/DATA!C54)*100</f>
        <v>55.730304354157568</v>
      </c>
      <c r="D51" s="66">
        <f>(DATA!AF54/DATA!D54)*100</f>
        <v>54.211867491809251</v>
      </c>
      <c r="E51" s="66">
        <f>(DATA!AG54/DATA!E54)*100</f>
        <v>52.602273606062951</v>
      </c>
      <c r="F51" s="66">
        <f>(DATA!AH54/DATA!F54)*100</f>
        <v>48.56195543218444</v>
      </c>
      <c r="G51" s="66">
        <f>(DATA!AI54/DATA!G54)*100</f>
        <v>47.038275733927911</v>
      </c>
      <c r="H51" s="66">
        <f>(DATA!AJ54/DATA!H54)*100</f>
        <v>48.127484930101325</v>
      </c>
      <c r="I51" s="66">
        <f>(DATA!AK54/DATA!I54)*100</f>
        <v>45.047811823829129</v>
      </c>
      <c r="J51" s="66">
        <f>(DATA!AL54/DATA!J54)*100</f>
        <v>44.181034482758619</v>
      </c>
      <c r="K51" s="66">
        <f>(DATA!AM54/DATA!K54)*100</f>
        <v>44.908439759443212</v>
      </c>
      <c r="L51" s="66">
        <f>(DATA!AN54/DATA!L54)*100</f>
        <v>44.480340940335438</v>
      </c>
      <c r="M51" s="59">
        <f>(DATA!AO54/DATA!M54)*100</f>
        <v>44.047963016469225</v>
      </c>
      <c r="N51" s="59">
        <f>(DATA!AP54/DATA!N54)*100</f>
        <v>43.938461538461539</v>
      </c>
      <c r="O51" s="59">
        <f>(DATA!AQ54/DATA!O54)*100</f>
        <v>43.683013965573238</v>
      </c>
      <c r="P51" s="67">
        <f>(DATA!AR54/DATA!B54)*100</f>
        <v>42.561017747761895</v>
      </c>
      <c r="Q51" s="66">
        <f>(DATA!AS54/DATA!C54)*100</f>
        <v>44.269695645842432</v>
      </c>
      <c r="R51" s="66">
        <f>(DATA!AT54/DATA!D54)*100</f>
        <v>45.788132508190756</v>
      </c>
      <c r="S51" s="66">
        <f>(DATA!AU54/DATA!E54)*100</f>
        <v>47.397726393937049</v>
      </c>
      <c r="T51" s="66">
        <f>(DATA!AV54/DATA!F54)*100</f>
        <v>51.438044567815552</v>
      </c>
      <c r="U51" s="66">
        <f>(DATA!AW54/DATA!G54)*100</f>
        <v>52.961724266072096</v>
      </c>
      <c r="V51" s="66">
        <f>(DATA!AX54/DATA!H54)*100</f>
        <v>51.872515069898682</v>
      </c>
      <c r="W51" s="66">
        <f>(DATA!AY54/DATA!I54)*100</f>
        <v>54.952188176170871</v>
      </c>
      <c r="X51" s="66">
        <f>(DATA!AZ54/DATA!J54)*100</f>
        <v>55.818965517241381</v>
      </c>
      <c r="Y51" s="66">
        <f>(DATA!BA54/DATA!K54)*100</f>
        <v>55.091560240556788</v>
      </c>
      <c r="Z51" s="66">
        <f>(DATA!BB54/DATA!L54)*100</f>
        <v>55.519659059664562</v>
      </c>
      <c r="AA51" s="66">
        <f>(DATA!BC54/DATA!M54)*100</f>
        <v>55.952036983530775</v>
      </c>
      <c r="AB51" s="66">
        <f>(DATA!BD54/DATA!N54)*100</f>
        <v>56.061538461538461</v>
      </c>
      <c r="AC51" s="66">
        <f>(DATA!BE54/DATA!O54)*100</f>
        <v>56.316986034426762</v>
      </c>
      <c r="AD51" s="165">
        <f>(DATA!BF54/DATA!AC54)*100</f>
        <v>0.38136295805007464</v>
      </c>
      <c r="AE51" s="165">
        <f>(DATA!BG54/DATA!AC54)*100</f>
        <v>5.7867683634554803</v>
      </c>
      <c r="AF51" s="165">
        <f>(DATA!BH54/DATA!AC54)*100</f>
        <v>0.23213397446526282</v>
      </c>
      <c r="AG51" s="66">
        <f>(DATA!BI54/DATA!P54)*100</f>
        <v>90.929794251609863</v>
      </c>
      <c r="AH51" s="66">
        <f>(DATA!BJ54/DATA!Q54)*100</f>
        <v>89.911736815230867</v>
      </c>
      <c r="AI51" s="66">
        <f>(DATA!BK54/DATA!R54)*100</f>
        <v>89.486748923121851</v>
      </c>
      <c r="AJ51" s="66">
        <f>(DATA!BL54/DATA!S54)*100</f>
        <v>89.093308492470115</v>
      </c>
      <c r="AK51" s="66">
        <f>(DATA!BM54/DATA!T54)*100</f>
        <v>87.126148049297441</v>
      </c>
      <c r="AL51" s="66">
        <f>(DATA!BN54/DATA!U54)*100</f>
        <v>86.303431667670083</v>
      </c>
      <c r="AM51" s="66">
        <f>(DATA!BO54/DATA!V54)*100</f>
        <v>85.429728317659354</v>
      </c>
      <c r="AN51" s="66">
        <f>(DATA!BP54/DATA!W54)*100</f>
        <v>85.584627384244484</v>
      </c>
      <c r="AO51" s="66">
        <f>(DATA!BQ54/DATA!X54)*100</f>
        <v>83.699082568807341</v>
      </c>
      <c r="AP51" s="66">
        <f>(DATA!BR54/DATA!Y54)*100</f>
        <v>83.789938582568496</v>
      </c>
      <c r="AQ51" s="66">
        <f>(DATA!BS54/DATA!Z54)*100</f>
        <v>82.957340642350132</v>
      </c>
      <c r="AR51" s="66">
        <f>(DATA!BT54/DATA!AA54)*100</f>
        <v>81.582437011934587</v>
      </c>
      <c r="AS51" s="66">
        <f>(DATA!BU54/DATA!AB54)*100</f>
        <v>81.024996069800352</v>
      </c>
      <c r="AT51" s="66">
        <f>(DATA!BV54/DATA!AC54)*100</f>
        <v>80.426131653125523</v>
      </c>
      <c r="AU51" s="67">
        <f>(DATA!BW54/DATA!P54)*100</f>
        <v>5.1908277053557406</v>
      </c>
      <c r="AV51" s="66">
        <f>(DATA!BX54/DATA!Q54)*100</f>
        <v>5.5656867751112404</v>
      </c>
      <c r="AW51" s="66">
        <f>(DATA!BY54/DATA!R54)*100</f>
        <v>5.6216689786084544</v>
      </c>
      <c r="AX51" s="66">
        <f>(DATA!BZ54/DATA!S54)*100</f>
        <v>5.7677379288930286</v>
      </c>
      <c r="AY51" s="66">
        <f>(DATA!CA54/DATA!T54)*100</f>
        <v>6.3034775100086344</v>
      </c>
      <c r="AZ51" s="66">
        <f>(DATA!CB54/DATA!U54)*100</f>
        <v>6.509632751354606</v>
      </c>
      <c r="BA51" s="66">
        <f>(DATA!CC54/DATA!V54)*100</f>
        <v>6.9487983281086727</v>
      </c>
      <c r="BB51" s="66">
        <f>(DATA!CD54/DATA!W54)*100</f>
        <v>6.4099836914131751</v>
      </c>
      <c r="BC51" s="66">
        <f>(DATA!CE54/DATA!X54)*100</f>
        <v>7.0532110091743121</v>
      </c>
      <c r="BD51" s="66">
        <f>(DATA!CF54/DATA!Y54)*100</f>
        <v>6.8732316610309843</v>
      </c>
      <c r="BE51" s="66">
        <f>(DATA!CG54/DATA!Z54)*100</f>
        <v>6.9365380560826484</v>
      </c>
      <c r="BF51" s="66">
        <f>(DATA!CH54/DATA!AA54)*100</f>
        <v>7.506998673935465</v>
      </c>
      <c r="BG51" s="66">
        <f>(DATA!CI54/DATA!AB54)*100</f>
        <v>7.4673793428706183</v>
      </c>
      <c r="BH51" s="66">
        <f>(DATA!CJ54/DATA!AC54)*100</f>
        <v>7.5277731719449514</v>
      </c>
      <c r="BI51" s="99">
        <f>IF(DATA!CK54&gt;0,((DATA!CK54/DATA!BW54)*100),"NA")</f>
        <v>20.272314674735252</v>
      </c>
      <c r="BJ51" s="100">
        <f>IF(DATA!CL54&gt;0,((DATA!CL54/DATA!BX54)*100),"NA")</f>
        <v>17.431192660550458</v>
      </c>
      <c r="BK51" s="100">
        <f>IF(DATA!CM54&gt;0,((DATA!CM54/DATA!BY54)*100),"NA")</f>
        <v>8.8311688311688314</v>
      </c>
      <c r="BL51" s="100">
        <f>IF(DATA!CN54&gt;0,((DATA!CN54/DATA!BZ54)*100),"NA")</f>
        <v>9.4212651413189761</v>
      </c>
      <c r="BM51" s="100">
        <f>IF(DATA!CO54&gt;0,((DATA!CO54/DATA!CA54)*100),"NA")</f>
        <v>8.7173100871731002</v>
      </c>
      <c r="BN51" s="100">
        <f>IF(DATA!CP54&gt;0,((DATA!CP54/DATA!CB54)*100),"NA")</f>
        <v>15.838150289017342</v>
      </c>
      <c r="BO51" s="100">
        <f>IF(DATA!CQ54&gt;0,((DATA!CQ54/DATA!CC54)*100),"NA")</f>
        <v>22.086466165413533</v>
      </c>
      <c r="BP51" s="100">
        <f>IF(DATA!CR54&gt;0,((DATA!CR54/DATA!CD54)*100),"NA")</f>
        <v>13.274336283185843</v>
      </c>
      <c r="BQ51" s="100">
        <f>IF(DATA!CS54&gt;0,((DATA!CS54/DATA!CE54)*100),"NA")</f>
        <v>13.111342351716962</v>
      </c>
      <c r="BR51" s="100">
        <f>IF(DATA!CT54&gt;0,((DATA!CT54/DATA!CF54)*100),"NA")</f>
        <v>12.951807228915662</v>
      </c>
      <c r="BS51" s="100" t="str">
        <f>IF(DATA!CU54&gt;0,((DATA!CU54/DATA!CG54)*100),"NA")</f>
        <v>NA</v>
      </c>
      <c r="BT51" s="100">
        <f>IF(DATA!CV54&gt;0,((DATA!CV54/DATA!CH54)*100),"NA")</f>
        <v>1.2757605495583906</v>
      </c>
      <c r="BU51" s="100">
        <f>IF(DATA!CW54&gt;0,((DATA!CW54/DATA!CI54)*100),"NA")</f>
        <v>1.5789473684210527</v>
      </c>
      <c r="BV51" s="100">
        <f>IF(DATA!CX54&gt;0,((DATA!CX54/DATA!CJ54)*100),"NA")</f>
        <v>1.6519823788546255</v>
      </c>
      <c r="BW51" s="67">
        <f>(DATA!CY54/DATA!P54)*100</f>
        <v>2.0025129574367835</v>
      </c>
      <c r="BX51" s="66">
        <f>(DATA!CZ54/DATA!Q54)*100</f>
        <v>2.2539937267488508</v>
      </c>
      <c r="BY51" s="66">
        <f>(DATA!DA54/DATA!R54)*100</f>
        <v>2.3289771482806456</v>
      </c>
      <c r="BZ51" s="66">
        <f>(DATA!DB54/DATA!S54)*100</f>
        <v>2.4840863219996892</v>
      </c>
      <c r="CA51" s="66">
        <f>(DATA!DC54/DATA!T54)*100</f>
        <v>3.2106130779496036</v>
      </c>
      <c r="CB51" s="66">
        <f>(DATA!DD54/DATA!U54)*100</f>
        <v>3.4617700180614088</v>
      </c>
      <c r="CC51" s="66">
        <f>(DATA!DE54/DATA!V54)*100</f>
        <v>3.3503134796238245</v>
      </c>
      <c r="CD51" s="66">
        <f>(DATA!DF54/DATA!W54)*100</f>
        <v>3.6304332411543641</v>
      </c>
      <c r="CE51" s="66">
        <f>(DATA!DG54/DATA!X54)*100</f>
        <v>3.7871559633027525</v>
      </c>
      <c r="CF51" s="66">
        <f>(DATA!DH54/DATA!Y54)*100</f>
        <v>4.1128976606169347</v>
      </c>
      <c r="CG51" s="66">
        <f>(DATA!DI54/DATA!Z54)*100</f>
        <v>4.4275774826059457</v>
      </c>
      <c r="CH51" s="66">
        <f>(DATA!DJ54/DATA!AA54)*100</f>
        <v>4.6191247974068075</v>
      </c>
      <c r="CI51" s="66">
        <f>(DATA!DK54/DATA!AB54)*100</f>
        <v>4.7319603835874862</v>
      </c>
      <c r="CJ51" s="66">
        <f>(DATA!DL54/DATA!AC54)*100</f>
        <v>4.8499419665063837</v>
      </c>
      <c r="CK51" s="67">
        <f>(DATA!DM54/DATA!P54)*100</f>
        <v>0</v>
      </c>
      <c r="CL51" s="66">
        <f>(DATA!DN54/DATA!Q54)*100</f>
        <v>0</v>
      </c>
      <c r="CM51" s="66">
        <f>(DATA!DO54/DATA!R54)*100</f>
        <v>0</v>
      </c>
      <c r="CN51" s="66">
        <f>(DATA!DP54/DATA!S54)*100</f>
        <v>0</v>
      </c>
      <c r="CO51" s="66">
        <f>(DATA!DQ54/DATA!T54)*100</f>
        <v>0</v>
      </c>
      <c r="CP51" s="66">
        <f>(DATA!DR54/DATA!U54)*100</f>
        <v>0</v>
      </c>
      <c r="CQ51" s="66">
        <f>(DATA!DS54/DATA!V54)*100</f>
        <v>0</v>
      </c>
      <c r="CR51" s="66">
        <f>(DATA!DT54/DATA!W54)*100</f>
        <v>7.0906899241296173E-2</v>
      </c>
      <c r="CS51" s="66">
        <f>(DATA!DU54/DATA!X54)*100</f>
        <v>0.65321100917431185</v>
      </c>
      <c r="CT51" s="66">
        <f>(DATA!DV54/DATA!Y54)*100</f>
        <v>0.55206680008280995</v>
      </c>
      <c r="CU51" s="66">
        <f>(DATA!DW54/DATA!Z54)*100</f>
        <v>0.56925996204933582</v>
      </c>
      <c r="CV51" s="66">
        <f>(DATA!DX54/DATA!AA54)*100</f>
        <v>0.88404302342714003</v>
      </c>
      <c r="CW51" s="66">
        <f>(DATA!DY54/DATA!AB54)*100</f>
        <v>0.73887753497877695</v>
      </c>
      <c r="CX51" s="66">
        <f>(DATA!DZ54/DATA!AC54)*100</f>
        <v>0.7958879124523297</v>
      </c>
      <c r="CY51" s="67">
        <f>(DATA!EA54/DATA!P54)*100</f>
        <v>1.8768650855976128</v>
      </c>
      <c r="CZ51" s="66">
        <f>(DATA!EB54/DATA!Q54)*100</f>
        <v>2.2685826829090381</v>
      </c>
      <c r="DA51" s="66">
        <f>(DATA!EC54/DATA!R54)*100</f>
        <v>2.5626049499890486</v>
      </c>
      <c r="DB51" s="66">
        <f>(DATA!ED54/DATA!S54)*100</f>
        <v>2.6548672566371683</v>
      </c>
      <c r="DC51" s="66">
        <f>(DATA!EE54/DATA!T54)*100</f>
        <v>3.3597613627443281</v>
      </c>
      <c r="DD51" s="66">
        <f>(DATA!EF54/DATA!U54)*100</f>
        <v>3.7251655629139075</v>
      </c>
      <c r="DE51" s="66">
        <f>(DATA!EG54/DATA!V54)*100</f>
        <v>4.2711598746081503</v>
      </c>
      <c r="DF51" s="66">
        <f>(DATA!EH54/DATA!W54)*100</f>
        <v>4.3040487839466781</v>
      </c>
      <c r="DG51" s="66">
        <f>(DATA!EI54/DATA!X54)*100</f>
        <v>4.807339449541284</v>
      </c>
      <c r="DH51" s="66">
        <f>(DATA!EJ54/DATA!Y54)*100</f>
        <v>4.6718652957007798</v>
      </c>
      <c r="DI51" s="66">
        <f>(DATA!EK54/DATA!Z54)*100</f>
        <v>5.109283856911941</v>
      </c>
      <c r="DJ51" s="66">
        <f>(DATA!EL54/DATA!AA54)*100</f>
        <v>5.407396493296007</v>
      </c>
      <c r="DK51" s="66">
        <f>(DATA!EM54/DATA!AB54)*100</f>
        <v>6.0367866687627734</v>
      </c>
      <c r="DL51" s="87">
        <f t="shared" si="0"/>
        <v>100</v>
      </c>
      <c r="DM51" s="88">
        <f t="shared" si="1"/>
        <v>100</v>
      </c>
      <c r="DN51" s="88">
        <f t="shared" si="2"/>
        <v>100</v>
      </c>
      <c r="DO51" s="88">
        <f t="shared" si="3"/>
        <v>100</v>
      </c>
      <c r="DP51" s="88">
        <f t="shared" si="4"/>
        <v>100</v>
      </c>
      <c r="DQ51" s="88">
        <f t="shared" si="5"/>
        <v>100</v>
      </c>
      <c r="DR51" s="88">
        <f t="shared" si="6"/>
        <v>100</v>
      </c>
      <c r="DS51" s="88">
        <f t="shared" si="20"/>
        <v>100</v>
      </c>
      <c r="DT51" s="88">
        <f t="shared" si="21"/>
        <v>100</v>
      </c>
      <c r="DU51" s="88">
        <f t="shared" si="22"/>
        <v>100</v>
      </c>
      <c r="DV51" s="88">
        <f t="shared" si="23"/>
        <v>100</v>
      </c>
      <c r="DW51" s="88">
        <f t="shared" si="24"/>
        <v>100</v>
      </c>
      <c r="DX51" s="88">
        <f t="shared" si="25"/>
        <v>100</v>
      </c>
      <c r="DY51" s="87">
        <f>+AG51+AU51+BW51+CK51+CY51</f>
        <v>100</v>
      </c>
      <c r="DZ51" s="88">
        <f>+AH51+AV51+BX51+CL51+CZ51</f>
        <v>100</v>
      </c>
      <c r="EA51" s="88">
        <f>+AI51+AW51+BY51+CM51+DA51</f>
        <v>100</v>
      </c>
      <c r="EB51" s="88">
        <f>+AJ51+AX51+BZ51+CN51+DB51</f>
        <v>100</v>
      </c>
      <c r="EC51" s="88">
        <f>+AK51+AY51+CA51+CO51+DC51</f>
        <v>100</v>
      </c>
      <c r="ED51" s="88">
        <f>+AL51+AZ51+CB51+CP51+DD51</f>
        <v>100</v>
      </c>
      <c r="EE51" s="88">
        <f>+AM51+BA51+CC51+CQ51+DE51</f>
        <v>100</v>
      </c>
      <c r="EF51" s="88">
        <f>+AN51+BB51+CD51+CR51+DF51</f>
        <v>100</v>
      </c>
      <c r="EG51" s="88">
        <f>+AO51+BC51+CE51+CS51+DG51</f>
        <v>100</v>
      </c>
      <c r="EH51" s="88">
        <f>+AP51+BD51+CF51+CT51+DH51</f>
        <v>100.00000000000001</v>
      </c>
      <c r="EI51" s="88">
        <f>+AQ51+BE51+CG51+CU51+DI51</f>
        <v>100</v>
      </c>
      <c r="EJ51" s="79">
        <f>+AR51+BF51+CH51+CV51+DJ51</f>
        <v>100.00000000000001</v>
      </c>
      <c r="EK51" s="79">
        <f>+AS51+BG51+CI51+CW51+DK51</f>
        <v>100.00000000000001</v>
      </c>
      <c r="EL51" s="79">
        <f t="shared" si="7"/>
        <v>100</v>
      </c>
    </row>
    <row r="52" spans="1:142">
      <c r="A52" s="53"/>
      <c r="B52" s="61"/>
      <c r="C52" s="61"/>
      <c r="D52" s="61"/>
      <c r="E52" s="61"/>
      <c r="F52" s="61"/>
      <c r="G52" s="61"/>
      <c r="H52" s="61"/>
      <c r="I52" s="61"/>
      <c r="J52" s="61"/>
      <c r="K52" s="61"/>
      <c r="L52" s="61"/>
      <c r="M52" s="59"/>
      <c r="N52" s="59"/>
      <c r="O52" s="59"/>
      <c r="P52" s="62"/>
      <c r="Q52" s="72"/>
      <c r="R52" s="72"/>
      <c r="S52" s="72"/>
      <c r="T52" s="72"/>
      <c r="U52" s="72"/>
      <c r="V52" s="72"/>
      <c r="W52" s="72"/>
      <c r="X52" s="72"/>
      <c r="Y52" s="72"/>
      <c r="Z52" s="72"/>
      <c r="AA52" s="72"/>
      <c r="AB52" s="72"/>
      <c r="AC52" s="72"/>
      <c r="AD52" s="166"/>
      <c r="AE52" s="165"/>
      <c r="AF52" s="165"/>
      <c r="AG52" s="72"/>
      <c r="AH52" s="72"/>
      <c r="AI52" s="72"/>
      <c r="AJ52" s="72"/>
      <c r="AK52" s="72"/>
      <c r="AL52" s="72"/>
      <c r="AM52" s="72"/>
      <c r="AN52" s="72"/>
      <c r="AO52" s="72"/>
      <c r="AP52" s="72"/>
      <c r="AQ52" s="72"/>
      <c r="AR52" s="72"/>
      <c r="AS52" s="72"/>
      <c r="AT52" s="72"/>
      <c r="AU52" s="62"/>
      <c r="AV52" s="61"/>
      <c r="AW52" s="61"/>
      <c r="AX52" s="61"/>
      <c r="AY52" s="61"/>
      <c r="AZ52" s="61"/>
      <c r="BA52" s="61"/>
      <c r="BB52" s="61"/>
      <c r="BC52" s="61"/>
      <c r="BD52" s="61"/>
      <c r="BE52" s="61"/>
      <c r="BF52" s="61"/>
      <c r="BG52" s="61"/>
      <c r="BH52" s="61"/>
      <c r="BI52" s="50"/>
      <c r="BJ52" s="95"/>
      <c r="BK52" s="95"/>
      <c r="BL52" s="95"/>
      <c r="BM52" s="95"/>
      <c r="BN52" s="95"/>
      <c r="BO52" s="95"/>
      <c r="BP52" s="95"/>
      <c r="BQ52" s="95"/>
      <c r="BR52" s="95"/>
      <c r="BS52" s="95"/>
      <c r="BT52" s="95"/>
      <c r="BU52" s="95"/>
      <c r="BV52" s="95"/>
      <c r="BW52" s="62"/>
      <c r="BX52" s="61"/>
      <c r="BY52" s="61"/>
      <c r="BZ52" s="61"/>
      <c r="CA52" s="61"/>
      <c r="CB52" s="61"/>
      <c r="CC52" s="61"/>
      <c r="CD52" s="61"/>
      <c r="CE52" s="61"/>
      <c r="CF52" s="61"/>
      <c r="CG52" s="61"/>
      <c r="CH52" s="61"/>
      <c r="CI52" s="61"/>
      <c r="CJ52" s="61"/>
      <c r="CK52" s="62"/>
      <c r="CL52" s="61"/>
      <c r="CM52" s="61"/>
      <c r="CN52" s="61"/>
      <c r="CO52" s="61"/>
      <c r="CP52" s="61"/>
      <c r="CQ52" s="61"/>
      <c r="CR52" s="61"/>
      <c r="CS52" s="61"/>
      <c r="CT52" s="61"/>
      <c r="CU52" s="61"/>
      <c r="CV52" s="61"/>
      <c r="CW52" s="61"/>
      <c r="CX52" s="61"/>
      <c r="CY52" s="62"/>
      <c r="CZ52" s="61"/>
      <c r="DA52" s="61"/>
      <c r="DB52" s="61"/>
      <c r="DC52" s="61"/>
      <c r="DD52" s="61"/>
      <c r="DE52" s="61"/>
      <c r="DF52" s="61"/>
      <c r="DG52" s="61"/>
      <c r="DH52" s="61"/>
      <c r="DI52" s="61"/>
      <c r="DJ52" s="61"/>
      <c r="DK52" s="61"/>
      <c r="DL52" s="82"/>
      <c r="DM52" s="83"/>
      <c r="DN52" s="83"/>
      <c r="DO52" s="83"/>
      <c r="DP52" s="83"/>
      <c r="DQ52" s="83"/>
      <c r="DR52" s="83"/>
      <c r="DS52" s="83"/>
      <c r="DT52" s="83"/>
      <c r="DU52" s="83"/>
      <c r="DV52" s="83"/>
      <c r="DW52" s="83"/>
      <c r="DX52" s="83"/>
      <c r="DY52" s="82"/>
      <c r="DZ52" s="83"/>
      <c r="EA52" s="83"/>
      <c r="EB52" s="83"/>
      <c r="EC52" s="83"/>
      <c r="ED52" s="83"/>
      <c r="EE52" s="83"/>
      <c r="EF52" s="83"/>
      <c r="EG52" s="83"/>
      <c r="EH52" s="83"/>
      <c r="EI52" s="83"/>
      <c r="EJ52" s="79">
        <f>+AR52+BF52+CH52+CV52+DJ52</f>
        <v>0</v>
      </c>
      <c r="EK52" s="79">
        <f>+AS52+BG52+CI52+CW52+DK52</f>
        <v>0</v>
      </c>
      <c r="EL52" s="79">
        <f t="shared" si="7"/>
        <v>0</v>
      </c>
    </row>
    <row r="53" spans="1:142">
      <c r="A53" s="58" t="str">
        <f>+DATA!A56</f>
        <v>Connecticut</v>
      </c>
      <c r="B53" s="65">
        <f>(DATA!AD56/DATA!B56)*100</f>
        <v>61.624649859943979</v>
      </c>
      <c r="C53" s="65">
        <f>(DATA!AE56/DATA!C56)*100</f>
        <v>58.136300417246176</v>
      </c>
      <c r="D53" s="65">
        <f>(DATA!AF56/DATA!D56)*100</f>
        <v>57.005494505494504</v>
      </c>
      <c r="E53" s="65">
        <f>(DATA!AG56/DATA!E56)*100</f>
        <v>50.955414012738856</v>
      </c>
      <c r="F53" s="65">
        <f>(DATA!AH56/DATA!F56)*100</f>
        <v>46.727549467275495</v>
      </c>
      <c r="G53" s="65">
        <f>(DATA!AI56/DATA!G56)*100</f>
        <v>45.300261096605745</v>
      </c>
      <c r="H53" s="65">
        <f>(DATA!AJ56/DATA!H56)*100</f>
        <v>44.925742574257427</v>
      </c>
      <c r="I53" s="65">
        <f>(DATA!AK56/DATA!I56)*100</f>
        <v>42.929292929292927</v>
      </c>
      <c r="J53" s="65">
        <f>(DATA!AL56/DATA!J56)*100</f>
        <v>42.59028642590286</v>
      </c>
      <c r="K53" s="65">
        <f>(DATA!AM56/DATA!K56)*100</f>
        <v>42.716049382716051</v>
      </c>
      <c r="L53" s="65">
        <f>(DATA!AN56/DATA!L56)*100</f>
        <v>42.239185750636132</v>
      </c>
      <c r="M53" s="59">
        <f>(DATA!AO56/DATA!M56)*100</f>
        <v>42.947103274559197</v>
      </c>
      <c r="N53" s="59">
        <f>(DATA!AP56/DATA!N56)*100</f>
        <v>44.713375796178347</v>
      </c>
      <c r="O53" s="59">
        <f>(DATA!AQ56/DATA!O56)*100</f>
        <v>43.376623376623371</v>
      </c>
      <c r="P53" s="51">
        <f>(DATA!AR56/DATA!B56)*100</f>
        <v>38.375350140056028</v>
      </c>
      <c r="Q53" s="38">
        <f>(DATA!AS56/DATA!C56)*100</f>
        <v>41.863699582753824</v>
      </c>
      <c r="R53" s="38">
        <f>(DATA!AT56/DATA!D56)*100</f>
        <v>42.994505494505496</v>
      </c>
      <c r="S53" s="38">
        <f>(DATA!AU56/DATA!E56)*100</f>
        <v>49.044585987261144</v>
      </c>
      <c r="T53" s="38">
        <f>(DATA!AV56/DATA!F56)*100</f>
        <v>53.272450532724505</v>
      </c>
      <c r="U53" s="38">
        <f>(DATA!AW56/DATA!G56)*100</f>
        <v>54.699738903394255</v>
      </c>
      <c r="V53" s="38">
        <f>(DATA!AX56/DATA!H56)*100</f>
        <v>55.07425742574258</v>
      </c>
      <c r="W53" s="38">
        <f>(DATA!AY56/DATA!I56)*100</f>
        <v>57.070707070707073</v>
      </c>
      <c r="X53" s="38">
        <f>(DATA!AZ56/DATA!J56)*100</f>
        <v>57.409713574097132</v>
      </c>
      <c r="Y53" s="38">
        <f>(DATA!BA56/DATA!K56)*100</f>
        <v>57.283950617283949</v>
      </c>
      <c r="Z53" s="38">
        <f>(DATA!BB56/DATA!L56)*100</f>
        <v>57.760814249363868</v>
      </c>
      <c r="AA53" s="38">
        <f>(DATA!BC56/DATA!M56)*100</f>
        <v>57.052896725440803</v>
      </c>
      <c r="AB53" s="38">
        <f>(DATA!BD56/DATA!N56)*100</f>
        <v>55.286624203821653</v>
      </c>
      <c r="AC53" s="38">
        <f>(DATA!BE56/DATA!O56)*100</f>
        <v>56.623376623376622</v>
      </c>
      <c r="AD53" s="165">
        <f>(DATA!BF56/DATA!AC56)*100</f>
        <v>0.69735006973500702</v>
      </c>
      <c r="AE53" s="165">
        <f>(DATA!BG56/DATA!AC56)*100</f>
        <v>4.0446304044630406</v>
      </c>
      <c r="AF53" s="165">
        <f>(DATA!BH56/DATA!AC56)*100</f>
        <v>2.0920502092050208</v>
      </c>
      <c r="AG53" s="38">
        <f>(DATA!BI56/DATA!P56)*100</f>
        <v>92.436974789915965</v>
      </c>
      <c r="AH53" s="38">
        <f>(DATA!BJ56/DATA!Q56)*100</f>
        <v>90.489510489510494</v>
      </c>
      <c r="AI53" s="38">
        <f>(DATA!BK56/DATA!R56)*100</f>
        <v>91.188811188811187</v>
      </c>
      <c r="AJ53" s="38">
        <f>(DATA!BL56/DATA!S56)*100</f>
        <v>89.951377633711502</v>
      </c>
      <c r="AK53" s="38">
        <f>(DATA!BM56/DATA!T56)*100</f>
        <v>87.116564417177912</v>
      </c>
      <c r="AL53" s="38">
        <f>(DATA!BN56/DATA!U56)*100</f>
        <v>86.748633879781423</v>
      </c>
      <c r="AM53" s="38">
        <f>(DATA!BO56/DATA!V56)*100</f>
        <v>86.895674300254456</v>
      </c>
      <c r="AN53" s="38">
        <f>(DATA!BP56/DATA!W56)*100</f>
        <v>85.638998682476938</v>
      </c>
      <c r="AO53" s="38">
        <f>(DATA!BQ56/DATA!X56)*100</f>
        <v>77.941176470588232</v>
      </c>
      <c r="AP53" s="38">
        <f>(DATA!BR56/DATA!Y56)*100</f>
        <v>83.805668016194332</v>
      </c>
      <c r="AQ53" s="38">
        <f>(DATA!BS56/DATA!Z56)*100</f>
        <v>85.216178521617849</v>
      </c>
      <c r="AR53" s="38">
        <f>(DATA!BT56/DATA!AA56)*100</f>
        <v>84.300791556728228</v>
      </c>
      <c r="AS53" s="38">
        <f>(DATA!BU56/DATA!AB56)*100</f>
        <v>82.614742698191932</v>
      </c>
      <c r="AT53" s="38">
        <f>(DATA!BV56/DATA!AC56)*100</f>
        <v>79.637377963737805</v>
      </c>
      <c r="AU53" s="51">
        <f>(DATA!BW56/DATA!P56)*100</f>
        <v>3.9215686274509802</v>
      </c>
      <c r="AV53" s="65">
        <f>(DATA!BX56/DATA!Q56)*100</f>
        <v>4.6153846153846159</v>
      </c>
      <c r="AW53" s="65">
        <f>(DATA!BY56/DATA!R56)*100</f>
        <v>4.4755244755244759</v>
      </c>
      <c r="AX53" s="65">
        <f>(DATA!BZ56/DATA!S56)*100</f>
        <v>5.0243111831442464</v>
      </c>
      <c r="AY53" s="65">
        <f>(DATA!CA56/DATA!T56)*100</f>
        <v>7.5153374233128831</v>
      </c>
      <c r="AZ53" s="65">
        <f>(DATA!CB56/DATA!U56)*100</f>
        <v>7.1038251366120218</v>
      </c>
      <c r="BA53" s="65">
        <f>(DATA!CC56/DATA!V56)*100</f>
        <v>6.8702290076335881</v>
      </c>
      <c r="BB53" s="65">
        <f>(DATA!CD56/DATA!W56)*100</f>
        <v>7.64163372859025</v>
      </c>
      <c r="BC53" s="65">
        <f>(DATA!CE56/DATA!X56)*100</f>
        <v>7.9411764705882346</v>
      </c>
      <c r="BD53" s="65">
        <f>(DATA!CF56/DATA!Y56)*100</f>
        <v>7.8272604588394064</v>
      </c>
      <c r="BE53" s="65">
        <f>(DATA!CG56/DATA!Z56)*100</f>
        <v>7.2524407252440719</v>
      </c>
      <c r="BF53" s="65">
        <f>(DATA!CH56/DATA!AA56)*100</f>
        <v>7.6517150395778364</v>
      </c>
      <c r="BG53" s="65">
        <f>(DATA!CI56/DATA!AB56)*100</f>
        <v>7.649513212795549</v>
      </c>
      <c r="BH53" s="65">
        <f>(DATA!CJ56/DATA!AC56)*100</f>
        <v>8.3682008368200833</v>
      </c>
      <c r="BI53" s="93" t="str">
        <f>IF(DATA!CK56&gt;0,((DATA!CK56/DATA!BW56)*100),"NA")</f>
        <v>NA</v>
      </c>
      <c r="BJ53" s="98" t="str">
        <f>IF(DATA!CL56&gt;0,((DATA!CL56/DATA!BX56)*100),"NA")</f>
        <v>NA</v>
      </c>
      <c r="BK53" s="98" t="str">
        <f>IF(DATA!CM56&gt;0,((DATA!CM56/DATA!BY56)*100),"NA")</f>
        <v>NA</v>
      </c>
      <c r="BL53" s="98" t="str">
        <f>IF(DATA!CN56&gt;0,((DATA!CN56/DATA!BZ56)*100),"NA")</f>
        <v>NA</v>
      </c>
      <c r="BM53" s="98" t="str">
        <f>IF(DATA!CO56&gt;0,((DATA!CO56/DATA!CA56)*100),"NA")</f>
        <v>NA</v>
      </c>
      <c r="BN53" s="98" t="str">
        <f>IF(DATA!CP56&gt;0,((DATA!CP56/DATA!CB56)*100),"NA")</f>
        <v>NA</v>
      </c>
      <c r="BO53" s="98" t="str">
        <f>IF(DATA!CQ56&gt;0,((DATA!CQ56/DATA!CC56)*100),"NA")</f>
        <v>NA</v>
      </c>
      <c r="BP53" s="98" t="str">
        <f>IF(DATA!CR56&gt;0,((DATA!CR56/DATA!CD56)*100),"NA")</f>
        <v>NA</v>
      </c>
      <c r="BQ53" s="98" t="str">
        <f>IF(DATA!CS56&gt;0,((DATA!CS56/DATA!CE56)*100),"NA")</f>
        <v>NA</v>
      </c>
      <c r="BR53" s="98" t="str">
        <f>IF(DATA!CT56&gt;0,((DATA!CT56/DATA!CF56)*100),"NA")</f>
        <v>NA</v>
      </c>
      <c r="BS53" s="98" t="str">
        <f>IF(DATA!CU56&gt;0,((DATA!CU56/DATA!CG56)*100),"NA")</f>
        <v>NA</v>
      </c>
      <c r="BT53" s="98" t="str">
        <f>IF(DATA!CV56&gt;0,((DATA!CV56/DATA!CH56)*100),"NA")</f>
        <v>NA</v>
      </c>
      <c r="BU53" s="98" t="str">
        <f>IF(DATA!CW56&gt;0,((DATA!CW56/DATA!CI56)*100),"NA")</f>
        <v>NA</v>
      </c>
      <c r="BV53" s="98" t="str">
        <f>IF(DATA!CX56&gt;0,((DATA!CX56/DATA!CJ56)*100),"NA")</f>
        <v>NA</v>
      </c>
      <c r="BW53" s="51">
        <f>(DATA!CY56/DATA!P56)*100</f>
        <v>1.680672268907563</v>
      </c>
      <c r="BX53" s="65">
        <f>(DATA!CZ56/DATA!Q56)*100</f>
        <v>2.0979020979020979</v>
      </c>
      <c r="BY53" s="65">
        <f>(DATA!DA56/DATA!R56)*100</f>
        <v>1.8181818181818181</v>
      </c>
      <c r="BZ53" s="65">
        <f>(DATA!DB56/DATA!S56)*100</f>
        <v>2.5931928687196111</v>
      </c>
      <c r="CA53" s="65">
        <f>(DATA!DC56/DATA!T56)*100</f>
        <v>2.7607361963190185</v>
      </c>
      <c r="CB53" s="65">
        <f>(DATA!DD56/DATA!U56)*100</f>
        <v>3.278688524590164</v>
      </c>
      <c r="CC53" s="65">
        <f>(DATA!DE56/DATA!V56)*100</f>
        <v>3.1806615776081424</v>
      </c>
      <c r="CD53" s="65">
        <f>(DATA!DF56/DATA!W56)*100</f>
        <v>3.0303030303030303</v>
      </c>
      <c r="CE53" s="65">
        <f>(DATA!DG56/DATA!X56)*100</f>
        <v>4.2647058823529411</v>
      </c>
      <c r="CF53" s="65">
        <f>(DATA!DH56/DATA!Y56)*100</f>
        <v>4.1835357624831309</v>
      </c>
      <c r="CG53" s="65">
        <f>(DATA!DI56/DATA!Z56)*100</f>
        <v>3.4867503486750349</v>
      </c>
      <c r="CH53" s="65">
        <f>(DATA!DJ56/DATA!AA56)*100</f>
        <v>4.3535620052770447</v>
      </c>
      <c r="CI53" s="65">
        <f>(DATA!DK56/DATA!AB56)*100</f>
        <v>4.8678720445062584</v>
      </c>
      <c r="CJ53" s="65">
        <f>(DATA!DL56/DATA!AC56)*100</f>
        <v>4.8814504881450489</v>
      </c>
      <c r="CK53" s="51">
        <f>(DATA!DM56/DATA!P56)*100</f>
        <v>0</v>
      </c>
      <c r="CL53" s="65">
        <f>(DATA!DN56/DATA!Q56)*100</f>
        <v>0</v>
      </c>
      <c r="CM53" s="65">
        <f>(DATA!DO56/DATA!R56)*100</f>
        <v>0</v>
      </c>
      <c r="CN53" s="65">
        <f>(DATA!DP56/DATA!S56)*100</f>
        <v>0</v>
      </c>
      <c r="CO53" s="65">
        <f>(DATA!DQ56/DATA!T56)*100</f>
        <v>0</v>
      </c>
      <c r="CP53" s="65">
        <f>(DATA!DR56/DATA!U56)*100</f>
        <v>0</v>
      </c>
      <c r="CQ53" s="65">
        <f>(DATA!DS56/DATA!V56)*100</f>
        <v>0</v>
      </c>
      <c r="CR53" s="65">
        <f>(DATA!DT56/DATA!W56)*100</f>
        <v>0</v>
      </c>
      <c r="CS53" s="65">
        <f>(DATA!DU56/DATA!X56)*100</f>
        <v>6.0294117647058822</v>
      </c>
      <c r="CT53" s="65">
        <f>(DATA!DV56/DATA!Y56)*100</f>
        <v>0.40485829959514169</v>
      </c>
      <c r="CU53" s="65">
        <f>(DATA!DW56/DATA!Z56)*100</f>
        <v>0.41841004184100417</v>
      </c>
      <c r="CV53" s="65">
        <f>(DATA!DX56/DATA!AA56)*100</f>
        <v>0.39577836411609502</v>
      </c>
      <c r="CW53" s="65">
        <f>(DATA!DY56/DATA!AB56)*100</f>
        <v>0.27816411682892905</v>
      </c>
      <c r="CX53" s="65">
        <f>(DATA!DZ56/DATA!AC56)*100</f>
        <v>0.2789400278940028</v>
      </c>
      <c r="CY53" s="51">
        <f>(DATA!EA56/DATA!P56)*100</f>
        <v>1.9607843137254901</v>
      </c>
      <c r="CZ53" s="65">
        <f>(DATA!EB56/DATA!Q56)*100</f>
        <v>2.7972027972027971</v>
      </c>
      <c r="DA53" s="65">
        <f>(DATA!EC56/DATA!R56)*100</f>
        <v>2.5174825174825175</v>
      </c>
      <c r="DB53" s="65">
        <f>(DATA!ED56/DATA!S56)*100</f>
        <v>2.4311183144246353</v>
      </c>
      <c r="DC53" s="65">
        <f>(DATA!EE56/DATA!T56)*100</f>
        <v>2.6073619631901841</v>
      </c>
      <c r="DD53" s="65">
        <f>(DATA!EF56/DATA!U56)*100</f>
        <v>2.8688524590163933</v>
      </c>
      <c r="DE53" s="65">
        <f>(DATA!EG56/DATA!V56)*100</f>
        <v>3.0534351145038165</v>
      </c>
      <c r="DF53" s="65">
        <f>(DATA!EH56/DATA!W56)*100</f>
        <v>3.6890645586297759</v>
      </c>
      <c r="DG53" s="65">
        <f>(DATA!EI56/DATA!X56)*100</f>
        <v>3.8235294117647061</v>
      </c>
      <c r="DH53" s="65">
        <f>(DATA!EJ56/DATA!Y56)*100</f>
        <v>3.7786774628879893</v>
      </c>
      <c r="DI53" s="65">
        <f>(DATA!EK56/DATA!Z56)*100</f>
        <v>3.626220362622036</v>
      </c>
      <c r="DJ53" s="65">
        <f>(DATA!EL56/DATA!AA56)*100</f>
        <v>3.2981530343007917</v>
      </c>
      <c r="DK53" s="65">
        <f>(DATA!EM56/DATA!AB56)*100</f>
        <v>4.5897079276773303</v>
      </c>
      <c r="DL53" s="80">
        <f t="shared" si="0"/>
        <v>100</v>
      </c>
      <c r="DM53" s="86">
        <f t="shared" si="1"/>
        <v>100</v>
      </c>
      <c r="DN53" s="86">
        <f t="shared" si="2"/>
        <v>100</v>
      </c>
      <c r="DO53" s="86">
        <f t="shared" si="3"/>
        <v>100</v>
      </c>
      <c r="DP53" s="86">
        <f t="shared" si="4"/>
        <v>100</v>
      </c>
      <c r="DQ53" s="86">
        <f t="shared" si="5"/>
        <v>100</v>
      </c>
      <c r="DR53" s="86">
        <f t="shared" si="6"/>
        <v>100</v>
      </c>
      <c r="DS53" s="86">
        <f t="shared" ref="DS53:DS62" si="26">+W53+I53</f>
        <v>100</v>
      </c>
      <c r="DT53" s="86">
        <f t="shared" ref="DT53:DT62" si="27">+X53+J53</f>
        <v>100</v>
      </c>
      <c r="DU53" s="86">
        <f t="shared" ref="DU53:DU62" si="28">+Y53+K53</f>
        <v>100</v>
      </c>
      <c r="DV53" s="86">
        <f t="shared" ref="DV53:DV62" si="29">+Z53+L53</f>
        <v>100</v>
      </c>
      <c r="DW53" s="86">
        <f t="shared" ref="DW53:DW62" si="30">+AA53+M53</f>
        <v>100</v>
      </c>
      <c r="DX53" s="86">
        <f t="shared" ref="DX53:DX62" si="31">+AB53+N53</f>
        <v>100</v>
      </c>
      <c r="DY53" s="80">
        <f>+AG53+AU53+BW53+CK53+CY53</f>
        <v>99.999999999999986</v>
      </c>
      <c r="DZ53" s="86">
        <f>+AH53+AV53+BX53+CL53+CZ53</f>
        <v>100</v>
      </c>
      <c r="EA53" s="86">
        <f>+AI53+AW53+BY53+CM53+DA53</f>
        <v>100</v>
      </c>
      <c r="EB53" s="86">
        <f>+AJ53+AX53+BZ53+CN53+DB53</f>
        <v>100</v>
      </c>
      <c r="EC53" s="86">
        <f>+AK53+AY53+CA53+CO53+DC53</f>
        <v>100</v>
      </c>
      <c r="ED53" s="86">
        <f>+AL53+AZ53+CB53+CP53+DD53</f>
        <v>100</v>
      </c>
      <c r="EE53" s="86">
        <f>+AM53+BA53+CC53+CQ53+DE53</f>
        <v>100</v>
      </c>
      <c r="EF53" s="86">
        <f>+AN53+BB53+CD53+CR53+DF53</f>
        <v>100</v>
      </c>
      <c r="EG53" s="86">
        <f>+AO53+BC53+CE53+CS53+DG53</f>
        <v>100</v>
      </c>
      <c r="EH53" s="86">
        <f>+AP53+BD53+CF53+CT53+DH53</f>
        <v>100</v>
      </c>
      <c r="EI53" s="86">
        <f>+AQ53+BE53+CG53+CU53+DI53</f>
        <v>99.999999999999986</v>
      </c>
      <c r="EJ53" s="79">
        <f>+AR53+BF53+CH53+CV53+DJ53</f>
        <v>100</v>
      </c>
      <c r="EK53" s="79">
        <f>+AS53+BG53+CI53+CW53+DK53</f>
        <v>100</v>
      </c>
      <c r="EL53" s="79">
        <f t="shared" si="7"/>
        <v>100.00000000000001</v>
      </c>
    </row>
    <row r="54" spans="1:142">
      <c r="A54" s="58" t="str">
        <f>+DATA!A57</f>
        <v>Maine</v>
      </c>
      <c r="B54" s="65">
        <f>(DATA!AD57/DATA!B57)*100</f>
        <v>67</v>
      </c>
      <c r="C54" s="65">
        <f>(DATA!AE57/DATA!C57)*100</f>
        <v>67.006802721088434</v>
      </c>
      <c r="D54" s="65">
        <f>(DATA!AF57/DATA!D57)*100</f>
        <v>64.666666666666657</v>
      </c>
      <c r="E54" s="65">
        <f>(DATA!AG57/DATA!E57)*100</f>
        <v>64.96350364963503</v>
      </c>
      <c r="F54" s="65">
        <f>(DATA!AH57/DATA!F57)*100</f>
        <v>61.801242236024848</v>
      </c>
      <c r="G54" s="65">
        <f>(DATA!AI57/DATA!G57)*100</f>
        <v>62.99694189602446</v>
      </c>
      <c r="H54" s="65">
        <f>(DATA!AJ57/DATA!H57)*100</f>
        <v>60.33519553072626</v>
      </c>
      <c r="I54" s="65">
        <f>(DATA!AK57/DATA!I57)*100</f>
        <v>58.944281524926687</v>
      </c>
      <c r="J54" s="65">
        <f>(DATA!AL57/DATA!J57)*100</f>
        <v>57.101449275362313</v>
      </c>
      <c r="K54" s="65">
        <f>(DATA!AM57/DATA!K57)*100</f>
        <v>55.968169761273209</v>
      </c>
      <c r="L54" s="65">
        <f>(DATA!AN57/DATA!L57)*100</f>
        <v>54.918032786885249</v>
      </c>
      <c r="M54" s="59">
        <f>(DATA!AO57/DATA!M57)*100</f>
        <v>53.134328358208961</v>
      </c>
      <c r="N54" s="59">
        <f>(DATA!AP57/DATA!N57)*100</f>
        <v>53.474320241691842</v>
      </c>
      <c r="O54" s="59">
        <f>(DATA!AQ57/DATA!O57)*100</f>
        <v>51.829268292682926</v>
      </c>
      <c r="P54" s="51">
        <f>(DATA!AR57/DATA!B57)*100</f>
        <v>33</v>
      </c>
      <c r="Q54" s="38">
        <f>(DATA!AS57/DATA!C57)*100</f>
        <v>32.993197278911559</v>
      </c>
      <c r="R54" s="38">
        <f>(DATA!AT57/DATA!D57)*100</f>
        <v>35.333333333333336</v>
      </c>
      <c r="S54" s="38">
        <f>(DATA!AU57/DATA!E57)*100</f>
        <v>35.036496350364963</v>
      </c>
      <c r="T54" s="38">
        <f>(DATA!AV57/DATA!F57)*100</f>
        <v>38.198757763975152</v>
      </c>
      <c r="U54" s="38">
        <f>(DATA!AW57/DATA!G57)*100</f>
        <v>37.003058103975533</v>
      </c>
      <c r="V54" s="38">
        <f>(DATA!AX57/DATA!H57)*100</f>
        <v>39.664804469273747</v>
      </c>
      <c r="W54" s="38">
        <f>(DATA!AY57/DATA!I57)*100</f>
        <v>41.055718475073313</v>
      </c>
      <c r="X54" s="38">
        <f>(DATA!AZ57/DATA!J57)*100</f>
        <v>42.89855072463768</v>
      </c>
      <c r="Y54" s="38">
        <f>(DATA!BA57/DATA!K57)*100</f>
        <v>44.031830238726791</v>
      </c>
      <c r="Z54" s="38">
        <f>(DATA!BB57/DATA!L57)*100</f>
        <v>45.081967213114751</v>
      </c>
      <c r="AA54" s="38">
        <f>(DATA!BC57/DATA!M57)*100</f>
        <v>46.865671641791046</v>
      </c>
      <c r="AB54" s="38">
        <f>(DATA!BD57/DATA!N57)*100</f>
        <v>46.525679758308158</v>
      </c>
      <c r="AC54" s="38">
        <f>(DATA!BE57/DATA!O57)*100</f>
        <v>48.170731707317074</v>
      </c>
      <c r="AD54" s="166">
        <f>(DATA!BF57/DATA!AC57)*100</f>
        <v>0.3058103975535168</v>
      </c>
      <c r="AE54" s="165">
        <f>(DATA!BG57/DATA!AC57)*100</f>
        <v>0.91743119266055051</v>
      </c>
      <c r="AF54" s="165">
        <f>(DATA!BH57/DATA!AC57)*100</f>
        <v>0.3058103975535168</v>
      </c>
      <c r="AG54" s="38">
        <f>(DATA!BI57/DATA!P57)*100</f>
        <v>99.295774647887328</v>
      </c>
      <c r="AH54" s="38">
        <f>(DATA!BJ57/DATA!Q57)*100</f>
        <v>99.319727891156461</v>
      </c>
      <c r="AI54" s="38">
        <f>(DATA!BK57/DATA!R57)*100</f>
        <v>99.333333333333329</v>
      </c>
      <c r="AJ54" s="38">
        <f>(DATA!BL57/DATA!S57)*100</f>
        <v>99.270072992700733</v>
      </c>
      <c r="AK54" s="38">
        <f>(DATA!BM57/DATA!T57)*100</f>
        <v>99.126637554585145</v>
      </c>
      <c r="AL54" s="38">
        <f>(DATA!BN57/DATA!U57)*100</f>
        <v>99.056603773584911</v>
      </c>
      <c r="AM54" s="38">
        <f>(DATA!BO57/DATA!V57)*100</f>
        <v>97.435897435897431</v>
      </c>
      <c r="AN54" s="38">
        <f>(DATA!BP57/DATA!W57)*100</f>
        <v>97.067448680351902</v>
      </c>
      <c r="AO54" s="38">
        <f>(DATA!BQ57/DATA!X57)*100</f>
        <v>95.652173913043484</v>
      </c>
      <c r="AP54" s="38">
        <f>(DATA!BR57/DATA!Y57)*100</f>
        <v>97.08222811671088</v>
      </c>
      <c r="AQ54" s="38">
        <f>(DATA!BS57/DATA!Z57)*100</f>
        <v>97.802197802197796</v>
      </c>
      <c r="AR54" s="38">
        <f>(DATA!BT57/DATA!AA57)*100</f>
        <v>97.904191616766468</v>
      </c>
      <c r="AS54" s="38">
        <f>(DATA!BU57/DATA!AB57)*100</f>
        <v>97.575757575757578</v>
      </c>
      <c r="AT54" s="38">
        <f>(DATA!BV57/DATA!AC57)*100</f>
        <v>98.165137614678898</v>
      </c>
      <c r="AU54" s="51">
        <f>(DATA!BW57/DATA!P57)*100</f>
        <v>0</v>
      </c>
      <c r="AV54" s="65">
        <f>(DATA!BX57/DATA!Q57)*100</f>
        <v>0</v>
      </c>
      <c r="AW54" s="65">
        <f>(DATA!BY57/DATA!R57)*100</f>
        <v>0</v>
      </c>
      <c r="AX54" s="65">
        <f>(DATA!BZ57/DATA!S57)*100</f>
        <v>0</v>
      </c>
      <c r="AY54" s="65">
        <f>(DATA!CA57/DATA!T57)*100</f>
        <v>0</v>
      </c>
      <c r="AZ54" s="65">
        <f>(DATA!CB57/DATA!U57)*100</f>
        <v>0</v>
      </c>
      <c r="BA54" s="65">
        <f>(DATA!CC57/DATA!V57)*100</f>
        <v>0</v>
      </c>
      <c r="BB54" s="65">
        <f>(DATA!CD57/DATA!W57)*100</f>
        <v>0</v>
      </c>
      <c r="BC54" s="65">
        <f>(DATA!CE57/DATA!X57)*100</f>
        <v>1.7391304347826086</v>
      </c>
      <c r="BD54" s="65">
        <f>(DATA!CF57/DATA!Y57)*100</f>
        <v>0.2652519893899204</v>
      </c>
      <c r="BE54" s="65">
        <f>(DATA!CG57/DATA!Z57)*100</f>
        <v>0.27472527472527475</v>
      </c>
      <c r="BF54" s="65">
        <f>(DATA!CH57/DATA!AA57)*100</f>
        <v>0.29940119760479045</v>
      </c>
      <c r="BG54" s="65">
        <f>(DATA!CI57/DATA!AB57)*100</f>
        <v>0.30303030303030304</v>
      </c>
      <c r="BH54" s="65">
        <f>(DATA!CJ57/DATA!AC57)*100</f>
        <v>0</v>
      </c>
      <c r="BI54" s="93" t="str">
        <f>IF(DATA!CK57&gt;0,((DATA!CK57/DATA!BW57)*100),"NA")</f>
        <v>NA</v>
      </c>
      <c r="BJ54" s="98" t="str">
        <f>IF(DATA!CL57&gt;0,((DATA!CL57/DATA!BX57)*100),"NA")</f>
        <v>NA</v>
      </c>
      <c r="BK54" s="98" t="str">
        <f>IF(DATA!CM57&gt;0,((DATA!CM57/DATA!BY57)*100),"NA")</f>
        <v>NA</v>
      </c>
      <c r="BL54" s="98" t="str">
        <f>IF(DATA!CN57&gt;0,((DATA!CN57/DATA!BZ57)*100),"NA")</f>
        <v>NA</v>
      </c>
      <c r="BM54" s="98" t="str">
        <f>IF(DATA!CO57&gt;0,((DATA!CO57/DATA!CA57)*100),"NA")</f>
        <v>NA</v>
      </c>
      <c r="BN54" s="98" t="str">
        <f>IF(DATA!CP57&gt;0,((DATA!CP57/DATA!CB57)*100),"NA")</f>
        <v>NA</v>
      </c>
      <c r="BO54" s="98" t="str">
        <f>IF(DATA!CQ57&gt;0,((DATA!CQ57/DATA!CC57)*100),"NA")</f>
        <v>NA</v>
      </c>
      <c r="BP54" s="98" t="str">
        <f>IF(DATA!CR57&gt;0,((DATA!CR57/DATA!CD57)*100),"NA")</f>
        <v>NA</v>
      </c>
      <c r="BQ54" s="98" t="str">
        <f>IF(DATA!CS57&gt;0,((DATA!CS57/DATA!CE57)*100),"NA")</f>
        <v>NA</v>
      </c>
      <c r="BR54" s="98" t="str">
        <f>IF(DATA!CT57&gt;0,((DATA!CT57/DATA!CF57)*100),"NA")</f>
        <v>NA</v>
      </c>
      <c r="BS54" s="98" t="str">
        <f>IF(DATA!CU57&gt;0,((DATA!CU57/DATA!CG57)*100),"NA")</f>
        <v>NA</v>
      </c>
      <c r="BT54" s="98" t="str">
        <f>IF(DATA!CV57&gt;0,((DATA!CV57/DATA!CH57)*100),"NA")</f>
        <v>NA</v>
      </c>
      <c r="BU54" s="98" t="str">
        <f>IF(DATA!CW57&gt;0,((DATA!CW57/DATA!CI57)*100),"NA")</f>
        <v>NA</v>
      </c>
      <c r="BV54" s="98" t="str">
        <f>IF(DATA!CX57&gt;0,((DATA!CX57/DATA!CJ57)*100),"NA")</f>
        <v>NA</v>
      </c>
      <c r="BW54" s="51">
        <f>(DATA!CY57/DATA!P57)*100</f>
        <v>0</v>
      </c>
      <c r="BX54" s="65">
        <f>(DATA!CZ57/DATA!Q57)*100</f>
        <v>0</v>
      </c>
      <c r="BY54" s="65">
        <f>(DATA!DA57/DATA!R57)*100</f>
        <v>0</v>
      </c>
      <c r="BZ54" s="65">
        <f>(DATA!DB57/DATA!S57)*100</f>
        <v>0</v>
      </c>
      <c r="CA54" s="65">
        <f>(DATA!DC57/DATA!T57)*100</f>
        <v>0</v>
      </c>
      <c r="CB54" s="65">
        <f>(DATA!DD57/DATA!U57)*100</f>
        <v>0.31446540880503149</v>
      </c>
      <c r="CC54" s="65">
        <f>(DATA!DE57/DATA!V57)*100</f>
        <v>1.1396011396011396</v>
      </c>
      <c r="CD54" s="65">
        <f>(DATA!DF57/DATA!W57)*100</f>
        <v>0.87976539589442826</v>
      </c>
      <c r="CE54" s="65">
        <f>(DATA!DG57/DATA!X57)*100</f>
        <v>0.86956521739130432</v>
      </c>
      <c r="CF54" s="65">
        <f>(DATA!DH57/DATA!Y57)*100</f>
        <v>0.79575596816976124</v>
      </c>
      <c r="CG54" s="65">
        <f>(DATA!DI57/DATA!Z57)*100</f>
        <v>0.82417582417582425</v>
      </c>
      <c r="CH54" s="65">
        <f>(DATA!DJ57/DATA!AA57)*100</f>
        <v>0.29940119760479045</v>
      </c>
      <c r="CI54" s="65">
        <f>(DATA!DK57/DATA!AB57)*100</f>
        <v>0.30303030303030304</v>
      </c>
      <c r="CJ54" s="65">
        <f>(DATA!DL57/DATA!AC57)*100</f>
        <v>0.3058103975535168</v>
      </c>
      <c r="CK54" s="51">
        <f>(DATA!DM57/DATA!P57)*100</f>
        <v>0</v>
      </c>
      <c r="CL54" s="65">
        <f>(DATA!DN57/DATA!Q57)*100</f>
        <v>0</v>
      </c>
      <c r="CM54" s="65">
        <f>(DATA!DO57/DATA!R57)*100</f>
        <v>0</v>
      </c>
      <c r="CN54" s="65">
        <f>(DATA!DP57/DATA!S57)*100</f>
        <v>0</v>
      </c>
      <c r="CO54" s="65">
        <f>(DATA!DQ57/DATA!T57)*100</f>
        <v>0</v>
      </c>
      <c r="CP54" s="65">
        <f>(DATA!DR57/DATA!U57)*100</f>
        <v>0</v>
      </c>
      <c r="CQ54" s="65">
        <f>(DATA!DS57/DATA!V57)*100</f>
        <v>0</v>
      </c>
      <c r="CR54" s="65">
        <f>(DATA!DT57/DATA!W57)*100</f>
        <v>0</v>
      </c>
      <c r="CS54" s="65">
        <f>(DATA!DU57/DATA!X57)*100</f>
        <v>0</v>
      </c>
      <c r="CT54" s="65">
        <f>(DATA!DV57/DATA!Y57)*100</f>
        <v>0.2652519893899204</v>
      </c>
      <c r="CU54" s="65">
        <f>(DATA!DW57/DATA!Z57)*100</f>
        <v>0</v>
      </c>
      <c r="CV54" s="65">
        <f>(DATA!DX57/DATA!AA57)*100</f>
        <v>0</v>
      </c>
      <c r="CW54" s="65">
        <f>(DATA!DY57/DATA!AB57)*100</f>
        <v>0.30303030303030304</v>
      </c>
      <c r="CX54" s="65">
        <f>(DATA!DZ57/DATA!AC57)*100</f>
        <v>0</v>
      </c>
      <c r="CY54" s="51">
        <f>(DATA!EA57/DATA!P57)*100</f>
        <v>0.70422535211267612</v>
      </c>
      <c r="CZ54" s="65">
        <f>(DATA!EB57/DATA!Q57)*100</f>
        <v>0.68027210884353739</v>
      </c>
      <c r="DA54" s="65">
        <f>(DATA!EC57/DATA!R57)*100</f>
        <v>0.66666666666666674</v>
      </c>
      <c r="DB54" s="65">
        <f>(DATA!ED57/DATA!S57)*100</f>
        <v>0.72992700729927007</v>
      </c>
      <c r="DC54" s="65">
        <f>(DATA!EE57/DATA!T57)*100</f>
        <v>0.87336244541484709</v>
      </c>
      <c r="DD54" s="65">
        <f>(DATA!EF57/DATA!U57)*100</f>
        <v>0.62893081761006298</v>
      </c>
      <c r="DE54" s="65">
        <f>(DATA!EG57/DATA!V57)*100</f>
        <v>1.4245014245014245</v>
      </c>
      <c r="DF54" s="65">
        <f>(DATA!EH57/DATA!W57)*100</f>
        <v>2.0527859237536656</v>
      </c>
      <c r="DG54" s="65">
        <f>(DATA!EI57/DATA!X57)*100</f>
        <v>1.7391304347826086</v>
      </c>
      <c r="DH54" s="65">
        <f>(DATA!EJ57/DATA!Y57)*100</f>
        <v>1.5915119363395225</v>
      </c>
      <c r="DI54" s="65">
        <f>(DATA!EK57/DATA!Z57)*100</f>
        <v>1.098901098901099</v>
      </c>
      <c r="DJ54" s="65">
        <f>(DATA!EL57/DATA!AA57)*100</f>
        <v>1.4970059880239521</v>
      </c>
      <c r="DK54" s="65">
        <f>(DATA!EM57/DATA!AB57)*100</f>
        <v>1.5151515151515151</v>
      </c>
      <c r="DL54" s="80">
        <f t="shared" si="0"/>
        <v>100</v>
      </c>
      <c r="DM54" s="86">
        <f t="shared" si="1"/>
        <v>100</v>
      </c>
      <c r="DN54" s="86">
        <f t="shared" si="2"/>
        <v>100</v>
      </c>
      <c r="DO54" s="86">
        <f t="shared" si="3"/>
        <v>100</v>
      </c>
      <c r="DP54" s="86">
        <f t="shared" si="4"/>
        <v>100</v>
      </c>
      <c r="DQ54" s="86">
        <f t="shared" si="5"/>
        <v>100</v>
      </c>
      <c r="DR54" s="86">
        <f t="shared" si="6"/>
        <v>100</v>
      </c>
      <c r="DS54" s="86">
        <f t="shared" si="26"/>
        <v>100</v>
      </c>
      <c r="DT54" s="86">
        <f t="shared" si="27"/>
        <v>100</v>
      </c>
      <c r="DU54" s="86">
        <f t="shared" si="28"/>
        <v>100</v>
      </c>
      <c r="DV54" s="86">
        <f t="shared" si="29"/>
        <v>100</v>
      </c>
      <c r="DW54" s="86">
        <f t="shared" si="30"/>
        <v>100</v>
      </c>
      <c r="DX54" s="86">
        <f t="shared" si="31"/>
        <v>100</v>
      </c>
      <c r="DY54" s="80">
        <f>+AG54+AU54+BW54+CK54+CY54</f>
        <v>100</v>
      </c>
      <c r="DZ54" s="86">
        <f>+AH54+AV54+BX54+CL54+CZ54</f>
        <v>100</v>
      </c>
      <c r="EA54" s="86">
        <f>+AI54+AW54+BY54+CM54+DA54</f>
        <v>100</v>
      </c>
      <c r="EB54" s="86">
        <f>+AJ54+AX54+BZ54+CN54+DB54</f>
        <v>100</v>
      </c>
      <c r="EC54" s="86">
        <f>+AK54+AY54+CA54+CO54+DC54</f>
        <v>99.999999999999986</v>
      </c>
      <c r="ED54" s="86">
        <f>+AL54+AZ54+CB54+CP54+DD54</f>
        <v>100.00000000000001</v>
      </c>
      <c r="EE54" s="86">
        <f>+AM54+BA54+CC54+CQ54+DE54</f>
        <v>100</v>
      </c>
      <c r="EF54" s="86">
        <f>+AN54+BB54+CD54+CR54+DF54</f>
        <v>99.999999999999986</v>
      </c>
      <c r="EG54" s="86">
        <f>+AO54+BC54+CE54+CS54+DG54</f>
        <v>100</v>
      </c>
      <c r="EH54" s="86">
        <f>+AP54+BD54+CF54+CT54+DH54</f>
        <v>100.00000000000001</v>
      </c>
      <c r="EI54" s="86">
        <f>+AQ54+BE54+CG54+CU54+DI54</f>
        <v>99.999999999999986</v>
      </c>
      <c r="EJ54" s="79">
        <f>+AR54+BF54+CH54+CV54+DJ54</f>
        <v>100.00000000000001</v>
      </c>
      <c r="EK54" s="79">
        <f>+AS54+BG54+CI54+CW54+DK54</f>
        <v>99.999999999999986</v>
      </c>
      <c r="EL54" s="79">
        <f t="shared" si="7"/>
        <v>99.999999999999986</v>
      </c>
    </row>
    <row r="55" spans="1:142">
      <c r="A55" s="58" t="str">
        <f>+DATA!A58</f>
        <v>Massachusetts</v>
      </c>
      <c r="B55" s="65">
        <f>(DATA!AD58/DATA!B58)*100</f>
        <v>51.408028759736368</v>
      </c>
      <c r="C55" s="65">
        <f>(DATA!AE58/DATA!C58)*100</f>
        <v>49.594907407407405</v>
      </c>
      <c r="D55" s="65">
        <f>(DATA!AF58/DATA!D58)*100</f>
        <v>48.11715481171548</v>
      </c>
      <c r="E55" s="65">
        <f>(DATA!AG58/DATA!E58)*100</f>
        <v>46.226415094339622</v>
      </c>
      <c r="F55" s="65">
        <f>(DATA!AH58/DATA!F58)*100</f>
        <v>41.915760869565219</v>
      </c>
      <c r="G55" s="65">
        <f>(DATA!AI58/DATA!G58)*100</f>
        <v>39.358799454297412</v>
      </c>
      <c r="H55" s="65">
        <f>(DATA!AJ58/DATA!H58)*100</f>
        <v>38.50974930362117</v>
      </c>
      <c r="I55" s="65">
        <f>(DATA!AK58/DATA!I58)*100</f>
        <v>36.903225806451609</v>
      </c>
      <c r="J55" s="65">
        <f>(DATA!AL58/DATA!J58)*100</f>
        <v>37.146448774355747</v>
      </c>
      <c r="K55" s="65">
        <f>(DATA!AM58/DATA!K58)*100</f>
        <v>37.148102815177481</v>
      </c>
      <c r="L55" s="65">
        <f>(DATA!AN58/DATA!L58)*100</f>
        <v>35.95368677635588</v>
      </c>
      <c r="M55" s="59">
        <f>(DATA!AO58/DATA!M58)*100</f>
        <v>36.901057871810828</v>
      </c>
      <c r="N55" s="59">
        <f>(DATA!AP58/DATA!N58)*100</f>
        <v>36.849044166117338</v>
      </c>
      <c r="O55" s="59">
        <f>(DATA!AQ58/DATA!O58)*100</f>
        <v>36.95652173913043</v>
      </c>
      <c r="P55" s="51">
        <f>(DATA!AR58/DATA!B58)*100</f>
        <v>48.591971240263632</v>
      </c>
      <c r="Q55" s="38">
        <f>(DATA!AS58/DATA!C58)*100</f>
        <v>50.405092592592595</v>
      </c>
      <c r="R55" s="38">
        <f>(DATA!AT58/DATA!D58)*100</f>
        <v>51.88284518828452</v>
      </c>
      <c r="S55" s="38">
        <f>(DATA!AU58/DATA!E58)*100</f>
        <v>53.773584905660378</v>
      </c>
      <c r="T55" s="38">
        <f>(DATA!AV58/DATA!F58)*100</f>
        <v>58.084239130434781</v>
      </c>
      <c r="U55" s="38">
        <f>(DATA!AW58/DATA!G58)*100</f>
        <v>60.641200545702588</v>
      </c>
      <c r="V55" s="38">
        <f>(DATA!AX58/DATA!H58)*100</f>
        <v>61.490250696378837</v>
      </c>
      <c r="W55" s="38">
        <f>(DATA!AY58/DATA!I58)*100</f>
        <v>63.096774193548391</v>
      </c>
      <c r="X55" s="38">
        <f>(DATA!AZ58/DATA!J58)*100</f>
        <v>62.853551225644246</v>
      </c>
      <c r="Y55" s="38">
        <f>(DATA!BA58/DATA!K58)*100</f>
        <v>62.851897184822526</v>
      </c>
      <c r="Z55" s="38">
        <f>(DATA!BB58/DATA!L58)*100</f>
        <v>64.04631322364412</v>
      </c>
      <c r="AA55" s="38">
        <f>(DATA!BC58/DATA!M58)*100</f>
        <v>63.098942128189172</v>
      </c>
      <c r="AB55" s="38">
        <f>(DATA!BD58/DATA!N58)*100</f>
        <v>63.150955833882662</v>
      </c>
      <c r="AC55" s="38">
        <f>(DATA!BE58/DATA!O58)*100</f>
        <v>63.04347826086957</v>
      </c>
      <c r="AD55" s="165">
        <f>(DATA!BF58/DATA!AC58)*100</f>
        <v>0.49822064056939502</v>
      </c>
      <c r="AE55" s="165">
        <f>(DATA!BG58/DATA!AC58)*100</f>
        <v>6.4056939501779357</v>
      </c>
      <c r="AF55" s="165">
        <f>(DATA!BH58/DATA!AC58)*100</f>
        <v>7.1174377224199295E-2</v>
      </c>
      <c r="AG55" s="38">
        <f>(DATA!BI58/DATA!P58)*100</f>
        <v>92.989814260035956</v>
      </c>
      <c r="AH55" s="38">
        <f>(DATA!BJ58/DATA!Q58)*100</f>
        <v>92.285382830626446</v>
      </c>
      <c r="AI55" s="38">
        <f>(DATA!BK58/DATA!R58)*100</f>
        <v>92.035928143712582</v>
      </c>
      <c r="AJ55" s="38">
        <f>(DATA!BL58/DATA!S58)*100</f>
        <v>92.671394799054369</v>
      </c>
      <c r="AK55" s="38">
        <f>(DATA!BM58/DATA!T58)*100</f>
        <v>90.965092402464066</v>
      </c>
      <c r="AL55" s="38">
        <f>(DATA!BN58/DATA!U58)*100</f>
        <v>88.63636363636364</v>
      </c>
      <c r="AM55" s="38">
        <f>(DATA!BO58/DATA!V58)*100</f>
        <v>88.008415147265069</v>
      </c>
      <c r="AN55" s="38">
        <f>(DATA!BP58/DATA!W58)*100</f>
        <v>87.910643889618925</v>
      </c>
      <c r="AO55" s="38">
        <f>(DATA!BQ58/DATA!X58)*100</f>
        <v>86.139240506329116</v>
      </c>
      <c r="AP55" s="38">
        <f>(DATA!BR58/DATA!Y58)*100</f>
        <v>85.021752641392169</v>
      </c>
      <c r="AQ55" s="38">
        <f>(DATA!BS58/DATA!Z58)*100</f>
        <v>82.919254658385086</v>
      </c>
      <c r="AR55" s="38">
        <f>(DATA!BT58/DATA!AA58)*100</f>
        <v>82.140595313489555</v>
      </c>
      <c r="AS55" s="38">
        <f>(DATA!BU58/DATA!AB58)*100</f>
        <v>79.959785522788209</v>
      </c>
      <c r="AT55" s="38">
        <f>(DATA!BV58/DATA!AC58)*100</f>
        <v>79.359430604982208</v>
      </c>
      <c r="AU55" s="51">
        <f>(DATA!BW58/DATA!P58)*100</f>
        <v>4.3738765727980828</v>
      </c>
      <c r="AV55" s="65">
        <f>(DATA!BX58/DATA!Q58)*100</f>
        <v>4.5243619489559164</v>
      </c>
      <c r="AW55" s="65">
        <f>(DATA!BY58/DATA!R58)*100</f>
        <v>4.1916167664670656</v>
      </c>
      <c r="AX55" s="65">
        <f>(DATA!BZ58/DATA!S58)*100</f>
        <v>3.7825059101654848</v>
      </c>
      <c r="AY55" s="65">
        <f>(DATA!CA58/DATA!T58)*100</f>
        <v>4.6543463381245722</v>
      </c>
      <c r="AZ55" s="65">
        <f>(DATA!CB58/DATA!U58)*100</f>
        <v>5.5785123966942152</v>
      </c>
      <c r="BA55" s="65">
        <f>(DATA!CC58/DATA!V58)*100</f>
        <v>5.1893408134642351</v>
      </c>
      <c r="BB55" s="65">
        <f>(DATA!CD58/DATA!W58)*100</f>
        <v>5.0591327201051248</v>
      </c>
      <c r="BC55" s="65">
        <f>(DATA!CE58/DATA!X58)*100</f>
        <v>5.3797468354430382</v>
      </c>
      <c r="BD55" s="65">
        <f>(DATA!CF58/DATA!Y58)*100</f>
        <v>6.0907395898073338</v>
      </c>
      <c r="BE55" s="65">
        <f>(DATA!CG58/DATA!Z58)*100</f>
        <v>6.8944099378881987</v>
      </c>
      <c r="BF55" s="65">
        <f>(DATA!CH58/DATA!AA58)*100</f>
        <v>7.2830905636478791</v>
      </c>
      <c r="BG55" s="65">
        <f>(DATA!CI58/DATA!AB58)*100</f>
        <v>7.8418230563002673</v>
      </c>
      <c r="BH55" s="65">
        <f>(DATA!CJ58/DATA!AC58)*100</f>
        <v>7.9003558718861209</v>
      </c>
      <c r="BI55" s="93">
        <f>IF(DATA!CK58&gt;0,((DATA!CK58/DATA!BW58)*100),"NA")</f>
        <v>27.397260273972602</v>
      </c>
      <c r="BJ55" s="98">
        <f>IF(DATA!CL58&gt;0,((DATA!CL58/DATA!BX58)*100),"NA")</f>
        <v>29.487179487179489</v>
      </c>
      <c r="BK55" s="98">
        <f>IF(DATA!CM58&gt;0,((DATA!CM58/DATA!BY58)*100),"NA")</f>
        <v>32.857142857142854</v>
      </c>
      <c r="BL55" s="98">
        <f>IF(DATA!CN58&gt;0,((DATA!CN58/DATA!BZ58)*100),"NA")</f>
        <v>29.6875</v>
      </c>
      <c r="BM55" s="98">
        <f>IF(DATA!CO58&gt;0,((DATA!CO58/DATA!CA58)*100),"NA")</f>
        <v>32.352941176470587</v>
      </c>
      <c r="BN55" s="98">
        <f>IF(DATA!CP58&gt;0,((DATA!CP58/DATA!CB58)*100),"NA")</f>
        <v>25.925925925925924</v>
      </c>
      <c r="BO55" s="98">
        <f>IF(DATA!CQ58&gt;0,((DATA!CQ58/DATA!CC58)*100),"NA")</f>
        <v>21.621621621621621</v>
      </c>
      <c r="BP55" s="98">
        <f>IF(DATA!CR58&gt;0,((DATA!CR58/DATA!CD58)*100),"NA")</f>
        <v>19.480519480519483</v>
      </c>
      <c r="BQ55" s="98">
        <f>IF(DATA!CS58&gt;0,((DATA!CS58/DATA!CE58)*100),"NA")</f>
        <v>16.470588235294116</v>
      </c>
      <c r="BR55" s="98">
        <f>IF(DATA!CT58&gt;0,((DATA!CT58/DATA!CF58)*100),"NA")</f>
        <v>15.306122448979592</v>
      </c>
      <c r="BS55" s="98" t="str">
        <f>IF(DATA!CU58&gt;0,((DATA!CU58/DATA!CG58)*100),"NA")</f>
        <v>NA</v>
      </c>
      <c r="BT55" s="98">
        <f>IF(DATA!CV58&gt;0,((DATA!CV58/DATA!CH58)*100),"NA")</f>
        <v>11.304347826086957</v>
      </c>
      <c r="BU55" s="98">
        <f>IF(DATA!CW58&gt;0,((DATA!CW58/DATA!CI58)*100),"NA")</f>
        <v>12.820512820512819</v>
      </c>
      <c r="BV55" s="98">
        <f>IF(DATA!CX58&gt;0,((DATA!CX58/DATA!CJ58)*100),"NA")</f>
        <v>13.513513513513514</v>
      </c>
      <c r="BW55" s="51">
        <f>(DATA!CY58/DATA!P58)*100</f>
        <v>1.1983223487118035</v>
      </c>
      <c r="BX55" s="65">
        <f>(DATA!CZ58/DATA!Q58)*100</f>
        <v>1.4501160092807424</v>
      </c>
      <c r="BY55" s="65">
        <f>(DATA!DA58/DATA!R58)*100</f>
        <v>1.5568862275449102</v>
      </c>
      <c r="BZ55" s="65">
        <f>(DATA!DB58/DATA!S58)*100</f>
        <v>1.4184397163120568</v>
      </c>
      <c r="CA55" s="65">
        <f>(DATA!DC58/DATA!T58)*100</f>
        <v>1.8480492813141685</v>
      </c>
      <c r="CB55" s="65">
        <f>(DATA!DD58/DATA!U58)*100</f>
        <v>2.5482093663911844</v>
      </c>
      <c r="CC55" s="65">
        <f>(DATA!DE58/DATA!V58)*100</f>
        <v>2.4544179523141656</v>
      </c>
      <c r="CD55" s="65">
        <f>(DATA!DF58/DATA!W58)*100</f>
        <v>3.0223390275952693</v>
      </c>
      <c r="CE55" s="65">
        <f>(DATA!DG58/DATA!X58)*100</f>
        <v>3.1645569620253164</v>
      </c>
      <c r="CF55" s="65">
        <f>(DATA!DH58/DATA!Y58)*100</f>
        <v>3.6668738346799254</v>
      </c>
      <c r="CG55" s="65">
        <f>(DATA!DI58/DATA!Z58)*100</f>
        <v>3.9130434782608701</v>
      </c>
      <c r="CH55" s="65">
        <f>(DATA!DJ58/DATA!AA58)*100</f>
        <v>4.6231792273590884</v>
      </c>
      <c r="CI55" s="65">
        <f>(DATA!DK58/DATA!AB58)*100</f>
        <v>4.7587131367292219</v>
      </c>
      <c r="CJ55" s="65">
        <f>(DATA!DL58/DATA!AC58)*100</f>
        <v>5.1957295373665477</v>
      </c>
      <c r="CK55" s="51">
        <f>(DATA!DM58/DATA!P58)*100</f>
        <v>0</v>
      </c>
      <c r="CL55" s="65">
        <f>(DATA!DN58/DATA!Q58)*100</f>
        <v>0</v>
      </c>
      <c r="CM55" s="65">
        <f>(DATA!DO58/DATA!R58)*100</f>
        <v>0</v>
      </c>
      <c r="CN55" s="65">
        <f>(DATA!DP58/DATA!S58)*100</f>
        <v>0</v>
      </c>
      <c r="CO55" s="65">
        <f>(DATA!DQ58/DATA!T58)*100</f>
        <v>0</v>
      </c>
      <c r="CP55" s="65">
        <f>(DATA!DR58/DATA!U58)*100</f>
        <v>0</v>
      </c>
      <c r="CQ55" s="65">
        <f>(DATA!DS58/DATA!V58)*100</f>
        <v>0</v>
      </c>
      <c r="CR55" s="65">
        <f>(DATA!DT58/DATA!W58)*100</f>
        <v>0</v>
      </c>
      <c r="CS55" s="65">
        <f>(DATA!DU58/DATA!X58)*100</f>
        <v>0.25316455696202533</v>
      </c>
      <c r="CT55" s="65">
        <f>(DATA!DV58/DATA!Y58)*100</f>
        <v>0.31075201988812928</v>
      </c>
      <c r="CU55" s="65">
        <f>(DATA!DW58/DATA!Z58)*100</f>
        <v>0.6211180124223602</v>
      </c>
      <c r="CV55" s="65">
        <f>(DATA!DX58/DATA!AA58)*100</f>
        <v>0.31665611146295125</v>
      </c>
      <c r="CW55" s="65">
        <f>(DATA!DY58/DATA!AB58)*100</f>
        <v>0.46916890080428952</v>
      </c>
      <c r="CX55" s="65">
        <f>(DATA!DZ58/DATA!AC58)*100</f>
        <v>0.56939501779359436</v>
      </c>
      <c r="CY55" s="51">
        <f>(DATA!EA58/DATA!P58)*100</f>
        <v>1.4379868184541642</v>
      </c>
      <c r="CZ55" s="65">
        <f>(DATA!EB58/DATA!Q58)*100</f>
        <v>1.740139211136891</v>
      </c>
      <c r="DA55" s="65">
        <f>(DATA!EC58/DATA!R58)*100</f>
        <v>2.215568862275449</v>
      </c>
      <c r="DB55" s="65">
        <f>(DATA!ED58/DATA!S58)*100</f>
        <v>2.1276595744680851</v>
      </c>
      <c r="DC55" s="65">
        <f>(DATA!EE58/DATA!T58)*100</f>
        <v>2.5325119780971939</v>
      </c>
      <c r="DD55" s="65">
        <f>(DATA!EF58/DATA!U58)*100</f>
        <v>3.2369146005509641</v>
      </c>
      <c r="DE55" s="65">
        <f>(DATA!EG58/DATA!V58)*100</f>
        <v>4.3478260869565215</v>
      </c>
      <c r="DF55" s="65">
        <f>(DATA!EH58/DATA!W58)*100</f>
        <v>4.0078843626806835</v>
      </c>
      <c r="DG55" s="65">
        <f>(DATA!EI58/DATA!X58)*100</f>
        <v>5.0632911392405067</v>
      </c>
      <c r="DH55" s="65">
        <f>(DATA!EJ58/DATA!Y58)*100</f>
        <v>4.9098819142324421</v>
      </c>
      <c r="DI55" s="65">
        <f>(DATA!EK58/DATA!Z58)*100</f>
        <v>5.6521739130434785</v>
      </c>
      <c r="DJ55" s="65">
        <f>(DATA!EL58/DATA!AA58)*100</f>
        <v>5.6364787840405324</v>
      </c>
      <c r="DK55" s="65">
        <f>(DATA!EM58/DATA!AB58)*100</f>
        <v>6.9705093833780163</v>
      </c>
      <c r="DL55" s="80">
        <f t="shared" si="0"/>
        <v>100</v>
      </c>
      <c r="DM55" s="86">
        <f t="shared" si="1"/>
        <v>100</v>
      </c>
      <c r="DN55" s="86">
        <f t="shared" si="2"/>
        <v>100</v>
      </c>
      <c r="DO55" s="86">
        <f t="shared" si="3"/>
        <v>100</v>
      </c>
      <c r="DP55" s="86">
        <f t="shared" si="4"/>
        <v>100</v>
      </c>
      <c r="DQ55" s="86">
        <f t="shared" si="5"/>
        <v>100</v>
      </c>
      <c r="DR55" s="86">
        <f t="shared" si="6"/>
        <v>100</v>
      </c>
      <c r="DS55" s="86">
        <f t="shared" si="26"/>
        <v>100</v>
      </c>
      <c r="DT55" s="86">
        <f t="shared" si="27"/>
        <v>100</v>
      </c>
      <c r="DU55" s="86">
        <f t="shared" si="28"/>
        <v>100</v>
      </c>
      <c r="DV55" s="86">
        <f t="shared" si="29"/>
        <v>100</v>
      </c>
      <c r="DW55" s="86">
        <f t="shared" si="30"/>
        <v>100</v>
      </c>
      <c r="DX55" s="86">
        <f t="shared" si="31"/>
        <v>100</v>
      </c>
      <c r="DY55" s="80">
        <f>+AG55+AU55+BW55+CK55+CY55</f>
        <v>100</v>
      </c>
      <c r="DZ55" s="86">
        <f>+AH55+AV55+BX55+CL55+CZ55</f>
        <v>100</v>
      </c>
      <c r="EA55" s="86">
        <f>+AI55+AW55+BY55+CM55+DA55</f>
        <v>100</v>
      </c>
      <c r="EB55" s="86">
        <f>+AJ55+AX55+BZ55+CN55+DB55</f>
        <v>99.999999999999986</v>
      </c>
      <c r="EC55" s="86">
        <f>+AK55+AY55+CA55+CO55+DC55</f>
        <v>100</v>
      </c>
      <c r="ED55" s="86">
        <f>+AL55+AZ55+CB55+CP55+DD55</f>
        <v>100.00000000000001</v>
      </c>
      <c r="EE55" s="86">
        <f>+AM55+BA55+CC55+CQ55+DE55</f>
        <v>99.999999999999986</v>
      </c>
      <c r="EF55" s="86">
        <f>+AN55+BB55+CD55+CR55+DF55</f>
        <v>100</v>
      </c>
      <c r="EG55" s="86">
        <f>+AO55+BC55+CE55+CS55+DG55</f>
        <v>100</v>
      </c>
      <c r="EH55" s="86">
        <f>+AP55+BD55+CF55+CT55+DH55</f>
        <v>99.999999999999986</v>
      </c>
      <c r="EI55" s="86">
        <f>+AQ55+BE55+CG55+CU55+DI55</f>
        <v>100</v>
      </c>
      <c r="EJ55" s="79">
        <f>+AR55+BF55+CH55+CV55+DJ55</f>
        <v>100</v>
      </c>
      <c r="EK55" s="79">
        <f>+AS55+BG55+CI55+CW55+DK55</f>
        <v>100.00000000000001</v>
      </c>
      <c r="EL55" s="79">
        <f t="shared" si="7"/>
        <v>100</v>
      </c>
    </row>
    <row r="56" spans="1:142">
      <c r="A56" s="58" t="str">
        <f>+DATA!A59</f>
        <v>New Hampshire</v>
      </c>
      <c r="B56" s="65">
        <f>(DATA!AD59/DATA!B59)*100</f>
        <v>48.529411764705884</v>
      </c>
      <c r="C56" s="65">
        <f>(DATA!AE59/DATA!C59)*100</f>
        <v>52.666666666666664</v>
      </c>
      <c r="D56" s="65">
        <f>(DATA!AF59/DATA!D59)*100</f>
        <v>48.75</v>
      </c>
      <c r="E56" s="65">
        <f>(DATA!AG59/DATA!E59)*100</f>
        <v>49.146757679180887</v>
      </c>
      <c r="F56" s="65">
        <f>(DATA!AH59/DATA!F59)*100</f>
        <v>46.107784431137731</v>
      </c>
      <c r="G56" s="65">
        <f>(DATA!AI59/DATA!G59)*100</f>
        <v>43.843843843843842</v>
      </c>
      <c r="H56" s="65">
        <f>(DATA!AJ59/DATA!H59)*100</f>
        <v>42.647058823529413</v>
      </c>
      <c r="I56" s="65">
        <f>(DATA!AK59/DATA!I59)*100</f>
        <v>41.124260355029584</v>
      </c>
      <c r="J56" s="65">
        <f>(DATA!AL59/DATA!J59)*100</f>
        <v>42.138364779874216</v>
      </c>
      <c r="K56" s="65">
        <f>(DATA!AM59/DATA!K59)*100</f>
        <v>42.904290429042902</v>
      </c>
      <c r="L56" s="65">
        <f>(DATA!AN59/DATA!L59)*100</f>
        <v>40.520446096654275</v>
      </c>
      <c r="M56" s="59">
        <f>(DATA!AO59/DATA!M59)*100</f>
        <v>42.198581560283685</v>
      </c>
      <c r="N56" s="59">
        <f>(DATA!AP59/DATA!N59)*100</f>
        <v>40.510948905109487</v>
      </c>
      <c r="O56" s="59">
        <f>(DATA!AQ59/DATA!O59)*100</f>
        <v>39.463601532567047</v>
      </c>
      <c r="P56" s="51">
        <f>(DATA!AR59/DATA!B59)*100</f>
        <v>51.470588235294116</v>
      </c>
      <c r="Q56" s="38">
        <f>(DATA!AS59/DATA!C59)*100</f>
        <v>47.333333333333336</v>
      </c>
      <c r="R56" s="38">
        <f>(DATA!AT59/DATA!D59)*100</f>
        <v>51.249999999999993</v>
      </c>
      <c r="S56" s="38">
        <f>(DATA!AU59/DATA!E59)*100</f>
        <v>50.853242320819113</v>
      </c>
      <c r="T56" s="38">
        <f>(DATA!AV59/DATA!F59)*100</f>
        <v>53.892215568862277</v>
      </c>
      <c r="U56" s="38">
        <f>(DATA!AW59/DATA!G59)*100</f>
        <v>56.156156156156158</v>
      </c>
      <c r="V56" s="38">
        <f>(DATA!AX59/DATA!H59)*100</f>
        <v>57.352941176470587</v>
      </c>
      <c r="W56" s="38">
        <f>(DATA!AY59/DATA!I59)*100</f>
        <v>58.875739644970416</v>
      </c>
      <c r="X56" s="38">
        <f>(DATA!AZ59/DATA!J59)*100</f>
        <v>57.861635220125784</v>
      </c>
      <c r="Y56" s="38">
        <f>(DATA!BA59/DATA!K59)*100</f>
        <v>57.095709570957098</v>
      </c>
      <c r="Z56" s="38">
        <f>(DATA!BB59/DATA!L59)*100</f>
        <v>59.479553903345725</v>
      </c>
      <c r="AA56" s="38">
        <f>(DATA!BC59/DATA!M59)*100</f>
        <v>57.801418439716315</v>
      </c>
      <c r="AB56" s="38">
        <f>(DATA!BD59/DATA!N59)*100</f>
        <v>59.489051094890513</v>
      </c>
      <c r="AC56" s="38">
        <f>(DATA!BE59/DATA!O59)*100</f>
        <v>60.536398467432953</v>
      </c>
      <c r="AD56" s="166">
        <f>(DATA!BF59/DATA!AC59)*100</f>
        <v>0.38314176245210724</v>
      </c>
      <c r="AE56" s="165">
        <f>(DATA!BG59/DATA!AC59)*100</f>
        <v>0.38314176245210724</v>
      </c>
      <c r="AF56" s="165">
        <f>(DATA!BH59/DATA!AC59)*100</f>
        <v>0</v>
      </c>
      <c r="AG56" s="38">
        <f>(DATA!BI59/DATA!P59)*100</f>
        <v>99.264705882352942</v>
      </c>
      <c r="AH56" s="38">
        <f>(DATA!BJ59/DATA!Q59)*100</f>
        <v>98.666666666666671</v>
      </c>
      <c r="AI56" s="38">
        <f>(DATA!BK59/DATA!R59)*100</f>
        <v>99.369085173501588</v>
      </c>
      <c r="AJ56" s="38">
        <f>(DATA!BL59/DATA!S59)*100</f>
        <v>100</v>
      </c>
      <c r="AK56" s="38">
        <f>(DATA!BM59/DATA!T59)*100</f>
        <v>98.203592814371248</v>
      </c>
      <c r="AL56" s="38">
        <f>(DATA!BN59/DATA!U59)*100</f>
        <v>97.297297297297305</v>
      </c>
      <c r="AM56" s="38">
        <f>(DATA!BO59/DATA!V59)*100</f>
        <v>97.941176470588232</v>
      </c>
      <c r="AN56" s="38">
        <f>(DATA!BP59/DATA!W59)*100</f>
        <v>98.520710059171606</v>
      </c>
      <c r="AO56" s="38">
        <f>(DATA!BQ59/DATA!X59)*100</f>
        <v>98.422712933753942</v>
      </c>
      <c r="AP56" s="38">
        <f>(DATA!BR59/DATA!Y59)*100</f>
        <v>98.662207357859529</v>
      </c>
      <c r="AQ56" s="38">
        <f>(DATA!BS59/DATA!Z59)*100</f>
        <v>98.513011152416354</v>
      </c>
      <c r="AR56" s="38">
        <f>(DATA!BT59/DATA!AA59)*100</f>
        <v>97.5</v>
      </c>
      <c r="AS56" s="38">
        <f>(DATA!BU59/DATA!AB59)*100</f>
        <v>97.047970479704787</v>
      </c>
      <c r="AT56" s="38">
        <f>(DATA!BV59/DATA!AC59)*100</f>
        <v>97.701149425287355</v>
      </c>
      <c r="AU56" s="51">
        <f>(DATA!BW59/DATA!P59)*100</f>
        <v>0</v>
      </c>
      <c r="AV56" s="65">
        <f>(DATA!BX59/DATA!Q59)*100</f>
        <v>0</v>
      </c>
      <c r="AW56" s="65">
        <f>(DATA!BY59/DATA!R59)*100</f>
        <v>0.31545741324921134</v>
      </c>
      <c r="AX56" s="65">
        <f>(DATA!BZ59/DATA!S59)*100</f>
        <v>0</v>
      </c>
      <c r="AY56" s="65">
        <f>(DATA!CA59/DATA!T59)*100</f>
        <v>0</v>
      </c>
      <c r="AZ56" s="65">
        <f>(DATA!CB59/DATA!U59)*100</f>
        <v>0</v>
      </c>
      <c r="BA56" s="65">
        <f>(DATA!CC59/DATA!V59)*100</f>
        <v>0</v>
      </c>
      <c r="BB56" s="65">
        <f>(DATA!CD59/DATA!W59)*100</f>
        <v>0</v>
      </c>
      <c r="BC56" s="65">
        <f>(DATA!CE59/DATA!X59)*100</f>
        <v>0.31545741324921134</v>
      </c>
      <c r="BD56" s="65">
        <f>(DATA!CF59/DATA!Y59)*100</f>
        <v>0</v>
      </c>
      <c r="BE56" s="65">
        <f>(DATA!CG59/DATA!Z59)*100</f>
        <v>0</v>
      </c>
      <c r="BF56" s="65">
        <f>(DATA!CH59/DATA!AA59)*100</f>
        <v>0.7142857142857143</v>
      </c>
      <c r="BG56" s="65">
        <f>(DATA!CI59/DATA!AB59)*100</f>
        <v>0.73800738007380073</v>
      </c>
      <c r="BH56" s="65">
        <f>(DATA!CJ59/DATA!AC59)*100</f>
        <v>0.76628352490421447</v>
      </c>
      <c r="BI56" s="93" t="str">
        <f>IF(DATA!CK59&gt;0,((DATA!CK59/DATA!BW59)*100),"NA")</f>
        <v>NA</v>
      </c>
      <c r="BJ56" s="98" t="str">
        <f>IF(DATA!CL59&gt;0,((DATA!CL59/DATA!BX59)*100),"NA")</f>
        <v>NA</v>
      </c>
      <c r="BK56" s="98" t="str">
        <f>IF(DATA!CM59&gt;0,((DATA!CM59/DATA!BY59)*100),"NA")</f>
        <v>NA</v>
      </c>
      <c r="BL56" s="98" t="str">
        <f>IF(DATA!CN59&gt;0,((DATA!CN59/DATA!BZ59)*100),"NA")</f>
        <v>NA</v>
      </c>
      <c r="BM56" s="98" t="str">
        <f>IF(DATA!CO59&gt;0,((DATA!CO59/DATA!CA59)*100),"NA")</f>
        <v>NA</v>
      </c>
      <c r="BN56" s="98" t="str">
        <f>IF(DATA!CP59&gt;0,((DATA!CP59/DATA!CB59)*100),"NA")</f>
        <v>NA</v>
      </c>
      <c r="BO56" s="98" t="str">
        <f>IF(DATA!CQ59&gt;0,((DATA!CQ59/DATA!CC59)*100),"NA")</f>
        <v>NA</v>
      </c>
      <c r="BP56" s="98" t="str">
        <f>IF(DATA!CR59&gt;0,((DATA!CR59/DATA!CD59)*100),"NA")</f>
        <v>NA</v>
      </c>
      <c r="BQ56" s="98" t="str">
        <f>IF(DATA!CS59&gt;0,((DATA!CS59/DATA!CE59)*100),"NA")</f>
        <v>NA</v>
      </c>
      <c r="BR56" s="98" t="str">
        <f>IF(DATA!CT59&gt;0,((DATA!CT59/DATA!CF59)*100),"NA")</f>
        <v>NA</v>
      </c>
      <c r="BS56" s="98" t="str">
        <f>IF(DATA!CU59&gt;0,((DATA!CU59/DATA!CG59)*100),"NA")</f>
        <v>NA</v>
      </c>
      <c r="BT56" s="98" t="str">
        <f>IF(DATA!CV59&gt;0,((DATA!CV59/DATA!CH59)*100),"NA")</f>
        <v>NA</v>
      </c>
      <c r="BU56" s="98" t="str">
        <f>IF(DATA!CW59&gt;0,((DATA!CW59/DATA!CI59)*100),"NA")</f>
        <v>NA</v>
      </c>
      <c r="BV56" s="98" t="str">
        <f>IF(DATA!CX59&gt;0,((DATA!CX59/DATA!CJ59)*100),"NA")</f>
        <v>NA</v>
      </c>
      <c r="BW56" s="51">
        <f>(DATA!CY59/DATA!P59)*100</f>
        <v>0</v>
      </c>
      <c r="BX56" s="65">
        <f>(DATA!CZ59/DATA!Q59)*100</f>
        <v>0</v>
      </c>
      <c r="BY56" s="65">
        <f>(DATA!DA59/DATA!R59)*100</f>
        <v>0</v>
      </c>
      <c r="BZ56" s="65">
        <f>(DATA!DB59/DATA!S59)*100</f>
        <v>0</v>
      </c>
      <c r="CA56" s="65">
        <f>(DATA!DC59/DATA!T59)*100</f>
        <v>0.89820359281437123</v>
      </c>
      <c r="CB56" s="65">
        <f>(DATA!DD59/DATA!U59)*100</f>
        <v>1.2012012012012012</v>
      </c>
      <c r="CC56" s="65">
        <f>(DATA!DE59/DATA!V59)*100</f>
        <v>0.88235294117647056</v>
      </c>
      <c r="CD56" s="65">
        <f>(DATA!DF59/DATA!W59)*100</f>
        <v>0.59171597633136097</v>
      </c>
      <c r="CE56" s="65">
        <f>(DATA!DG59/DATA!X59)*100</f>
        <v>0.63091482649842268</v>
      </c>
      <c r="CF56" s="65">
        <f>(DATA!DH59/DATA!Y59)*100</f>
        <v>0.66889632107023411</v>
      </c>
      <c r="CG56" s="65">
        <f>(DATA!DI59/DATA!Z59)*100</f>
        <v>0.74349442379182151</v>
      </c>
      <c r="CH56" s="65">
        <f>(DATA!DJ59/DATA!AA59)*100</f>
        <v>1.0714285714285714</v>
      </c>
      <c r="CI56" s="65">
        <f>(DATA!DK59/DATA!AB59)*100</f>
        <v>1.107011070110701</v>
      </c>
      <c r="CJ56" s="65">
        <f>(DATA!DL59/DATA!AC59)*100</f>
        <v>0.76628352490421447</v>
      </c>
      <c r="CK56" s="51">
        <f>(DATA!DM59/DATA!P59)*100</f>
        <v>0</v>
      </c>
      <c r="CL56" s="65">
        <f>(DATA!DN59/DATA!Q59)*100</f>
        <v>0</v>
      </c>
      <c r="CM56" s="65">
        <f>(DATA!DO59/DATA!R59)*100</f>
        <v>0</v>
      </c>
      <c r="CN56" s="65">
        <f>(DATA!DP59/DATA!S59)*100</f>
        <v>0</v>
      </c>
      <c r="CO56" s="65">
        <f>(DATA!DQ59/DATA!T59)*100</f>
        <v>0</v>
      </c>
      <c r="CP56" s="65">
        <f>(DATA!DR59/DATA!U59)*100</f>
        <v>0</v>
      </c>
      <c r="CQ56" s="65">
        <f>(DATA!DS59/DATA!V59)*100</f>
        <v>0</v>
      </c>
      <c r="CR56" s="65">
        <f>(DATA!DT59/DATA!W59)*100</f>
        <v>0</v>
      </c>
      <c r="CS56" s="65">
        <f>(DATA!DU59/DATA!X59)*100</f>
        <v>0</v>
      </c>
      <c r="CT56" s="65">
        <f>(DATA!DV59/DATA!Y59)*100</f>
        <v>0</v>
      </c>
      <c r="CU56" s="65">
        <f>(DATA!DW59/DATA!Z59)*100</f>
        <v>0</v>
      </c>
      <c r="CV56" s="65">
        <f>(DATA!DX59/DATA!AA59)*100</f>
        <v>0</v>
      </c>
      <c r="CW56" s="65">
        <f>(DATA!DY59/DATA!AB59)*100</f>
        <v>0.36900369003690037</v>
      </c>
      <c r="CX56" s="65">
        <f>(DATA!DZ59/DATA!AC59)*100</f>
        <v>0</v>
      </c>
      <c r="CY56" s="51">
        <f>(DATA!EA59/DATA!P59)*100</f>
        <v>0.73529411764705876</v>
      </c>
      <c r="CZ56" s="65">
        <f>(DATA!EB59/DATA!Q59)*100</f>
        <v>1.3333333333333335</v>
      </c>
      <c r="DA56" s="65">
        <f>(DATA!EC59/DATA!R59)*100</f>
        <v>0.31545741324921134</v>
      </c>
      <c r="DB56" s="65">
        <f>(DATA!ED59/DATA!S59)*100</f>
        <v>0</v>
      </c>
      <c r="DC56" s="65">
        <f>(DATA!EE59/DATA!T59)*100</f>
        <v>0.89820359281437123</v>
      </c>
      <c r="DD56" s="65">
        <f>(DATA!EF59/DATA!U59)*100</f>
        <v>1.5015015015015014</v>
      </c>
      <c r="DE56" s="65">
        <f>(DATA!EG59/DATA!V59)*100</f>
        <v>1.1764705882352942</v>
      </c>
      <c r="DF56" s="65">
        <f>(DATA!EH59/DATA!W59)*100</f>
        <v>0.8875739644970414</v>
      </c>
      <c r="DG56" s="65">
        <f>(DATA!EI59/DATA!X59)*100</f>
        <v>0.63091482649842268</v>
      </c>
      <c r="DH56" s="65">
        <f>(DATA!EJ59/DATA!Y59)*100</f>
        <v>0.66889632107023411</v>
      </c>
      <c r="DI56" s="65">
        <f>(DATA!EK59/DATA!Z59)*100</f>
        <v>0.74349442379182151</v>
      </c>
      <c r="DJ56" s="65">
        <f>(DATA!EL59/DATA!AA59)*100</f>
        <v>0.7142857142857143</v>
      </c>
      <c r="DK56" s="65">
        <f>(DATA!EM59/DATA!AB59)*100</f>
        <v>0.73800738007380073</v>
      </c>
      <c r="DL56" s="80">
        <f t="shared" si="0"/>
        <v>100</v>
      </c>
      <c r="DM56" s="86">
        <f t="shared" si="1"/>
        <v>100</v>
      </c>
      <c r="DN56" s="86">
        <f t="shared" si="2"/>
        <v>100</v>
      </c>
      <c r="DO56" s="86">
        <f t="shared" si="3"/>
        <v>100</v>
      </c>
      <c r="DP56" s="86">
        <f t="shared" si="4"/>
        <v>100</v>
      </c>
      <c r="DQ56" s="86">
        <f t="shared" si="5"/>
        <v>100</v>
      </c>
      <c r="DR56" s="86">
        <f t="shared" si="6"/>
        <v>100</v>
      </c>
      <c r="DS56" s="86">
        <f t="shared" si="26"/>
        <v>100</v>
      </c>
      <c r="DT56" s="86">
        <f t="shared" si="27"/>
        <v>100</v>
      </c>
      <c r="DU56" s="86">
        <f t="shared" si="28"/>
        <v>100</v>
      </c>
      <c r="DV56" s="86">
        <f t="shared" si="29"/>
        <v>100</v>
      </c>
      <c r="DW56" s="86">
        <f t="shared" si="30"/>
        <v>100</v>
      </c>
      <c r="DX56" s="86">
        <f t="shared" si="31"/>
        <v>100</v>
      </c>
      <c r="DY56" s="80">
        <f>+AG56+AU56+BW56+CK56+CY56</f>
        <v>100</v>
      </c>
      <c r="DZ56" s="86">
        <f>+AH56+AV56+BX56+CL56+CZ56</f>
        <v>100</v>
      </c>
      <c r="EA56" s="86">
        <f>+AI56+AW56+BY56+CM56+DA56</f>
        <v>100</v>
      </c>
      <c r="EB56" s="86">
        <f>+AJ56+AX56+BZ56+CN56+DB56</f>
        <v>100</v>
      </c>
      <c r="EC56" s="86">
        <f>+AK56+AY56+CA56+CO56+DC56</f>
        <v>99.999999999999986</v>
      </c>
      <c r="ED56" s="86">
        <f>+AL56+AZ56+CB56+CP56+DD56</f>
        <v>100.00000000000001</v>
      </c>
      <c r="EE56" s="86">
        <f>+AM56+BA56+CC56+CQ56+DE56</f>
        <v>99.999999999999986</v>
      </c>
      <c r="EF56" s="86">
        <f>+AN56+BB56+CD56+CR56+DF56</f>
        <v>100</v>
      </c>
      <c r="EG56" s="86">
        <f>+AO56+BC56+CE56+CS56+DG56</f>
        <v>100</v>
      </c>
      <c r="EH56" s="86">
        <f>+AP56+BD56+CF56+CT56+DH56</f>
        <v>100</v>
      </c>
      <c r="EI56" s="86">
        <f>+AQ56+BE56+CG56+CU56+DI56</f>
        <v>99.999999999999986</v>
      </c>
      <c r="EJ56" s="79">
        <f>+AR56+BF56+CH56+CV56+DJ56</f>
        <v>99.999999999999986</v>
      </c>
      <c r="EK56" s="79">
        <f>+AS56+BG56+CI56+CW56+DK56</f>
        <v>99.999999999999986</v>
      </c>
      <c r="EL56" s="79">
        <f t="shared" si="7"/>
        <v>100</v>
      </c>
    </row>
    <row r="57" spans="1:142">
      <c r="A57" s="58" t="str">
        <f>+DATA!A60</f>
        <v>New Jersey</v>
      </c>
      <c r="B57" s="65">
        <f>(DATA!AD60/DATA!B60)*100</f>
        <v>55.007549068948158</v>
      </c>
      <c r="C57" s="65">
        <f>(DATA!AE60/DATA!C60)*100</f>
        <v>54.746987951807228</v>
      </c>
      <c r="D57" s="65">
        <f>(DATA!AF60/DATA!D60)*100</f>
        <v>53.597295992274262</v>
      </c>
      <c r="E57" s="65">
        <f>(DATA!AG60/DATA!E60)*100</f>
        <v>52.311435523114355</v>
      </c>
      <c r="F57" s="65">
        <f>(DATA!AH60/DATA!F60)*100</f>
        <v>48.33032490974729</v>
      </c>
      <c r="G57" s="65">
        <f>(DATA!AI60/DATA!G60)*100</f>
        <v>46.935201401050783</v>
      </c>
      <c r="H57" s="65">
        <f>(DATA!AJ60/DATA!H60)*100</f>
        <v>45.872378402498889</v>
      </c>
      <c r="I57" s="65">
        <f>(DATA!AK60/DATA!I60)*100</f>
        <v>44.779379641764962</v>
      </c>
      <c r="J57" s="65">
        <f>(DATA!AL60/DATA!J60)*100</f>
        <v>44.454186760192897</v>
      </c>
      <c r="K57" s="65">
        <f>(DATA!AM60/DATA!K60)*100</f>
        <v>43.832693128467774</v>
      </c>
      <c r="L57" s="65">
        <f>(DATA!AN60/DATA!L60)*100</f>
        <v>44.377880184331801</v>
      </c>
      <c r="M57" s="59">
        <f>(DATA!AO60/DATA!M60)*100</f>
        <v>44.217687074829932</v>
      </c>
      <c r="N57" s="59">
        <f>(DATA!AP60/DATA!N60)*100</f>
        <v>43.826530612244895</v>
      </c>
      <c r="O57" s="59">
        <f>(DATA!AQ60/DATA!O60)*100</f>
        <v>42.933906501880706</v>
      </c>
      <c r="P57" s="51">
        <f>(DATA!AR60/DATA!B60)*100</f>
        <v>44.992450931051835</v>
      </c>
      <c r="Q57" s="38">
        <f>(DATA!AS60/DATA!C60)*100</f>
        <v>45.253012048192772</v>
      </c>
      <c r="R57" s="38">
        <f>(DATA!AT60/DATA!D60)*100</f>
        <v>46.402704007725738</v>
      </c>
      <c r="S57" s="38">
        <f>(DATA!AU60/DATA!E60)*100</f>
        <v>47.688564476885645</v>
      </c>
      <c r="T57" s="38">
        <f>(DATA!AV60/DATA!F60)*100</f>
        <v>51.66967509025271</v>
      </c>
      <c r="U57" s="38">
        <f>(DATA!AW60/DATA!G60)*100</f>
        <v>53.064798598949217</v>
      </c>
      <c r="V57" s="38">
        <f>(DATA!AX60/DATA!H60)*100</f>
        <v>54.127621597501118</v>
      </c>
      <c r="W57" s="38">
        <f>(DATA!AY60/DATA!I60)*100</f>
        <v>55.220620358235038</v>
      </c>
      <c r="X57" s="38">
        <f>(DATA!AZ60/DATA!J60)*100</f>
        <v>55.54581323980711</v>
      </c>
      <c r="Y57" s="38">
        <f>(DATA!BA60/DATA!K60)*100</f>
        <v>56.167306871532219</v>
      </c>
      <c r="Z57" s="38">
        <f>(DATA!BB60/DATA!L60)*100</f>
        <v>55.622119815668199</v>
      </c>
      <c r="AA57" s="38">
        <f>(DATA!BC60/DATA!M60)*100</f>
        <v>55.782312925170061</v>
      </c>
      <c r="AB57" s="38">
        <f>(DATA!BD60/DATA!N60)*100</f>
        <v>56.173469387755105</v>
      </c>
      <c r="AC57" s="38">
        <f>(DATA!BE60/DATA!O60)*100</f>
        <v>57.066093498119287</v>
      </c>
      <c r="AD57" s="165">
        <f>(DATA!BF60/DATA!AC60)*100</f>
        <v>0.38105606967882416</v>
      </c>
      <c r="AE57" s="165">
        <f>(DATA!BG60/DATA!AC60)*100</f>
        <v>6.4779531845400111</v>
      </c>
      <c r="AF57" s="165">
        <f>(DATA!BH60/DATA!AC60)*100</f>
        <v>0.21774632553075668</v>
      </c>
      <c r="AG57" s="38">
        <f>(DATA!BI60/DATA!P60)*100</f>
        <v>87.367891293407155</v>
      </c>
      <c r="AH57" s="38">
        <f>(DATA!BJ60/DATA!Q60)*100</f>
        <v>86.920849420849422</v>
      </c>
      <c r="AI57" s="38">
        <f>(DATA!BK60/DATA!R60)*100</f>
        <v>86.238532110091754</v>
      </c>
      <c r="AJ57" s="38">
        <f>(DATA!BL60/DATA!S60)*100</f>
        <v>85.18518518518519</v>
      </c>
      <c r="AK57" s="38">
        <f>(DATA!BM60/DATA!T60)*100</f>
        <v>83.673469387755105</v>
      </c>
      <c r="AL57" s="38">
        <f>(DATA!BN60/DATA!U60)*100</f>
        <v>82.597173144876322</v>
      </c>
      <c r="AM57" s="38">
        <f>(DATA!BO60/DATA!V60)*100</f>
        <v>82.451379466304843</v>
      </c>
      <c r="AN57" s="38">
        <f>(DATA!BP60/DATA!W60)*100</f>
        <v>82.860938883968117</v>
      </c>
      <c r="AO57" s="38">
        <f>(DATA!BQ60/DATA!X60)*100</f>
        <v>79.918032786885249</v>
      </c>
      <c r="AP57" s="38">
        <f>(DATA!BR60/DATA!Y60)*100</f>
        <v>81.104778605874614</v>
      </c>
      <c r="AQ57" s="38">
        <f>(DATA!BS60/DATA!Z60)*100</f>
        <v>80.447970135324312</v>
      </c>
      <c r="AR57" s="38">
        <f>(DATA!BT60/DATA!AA60)*100</f>
        <v>79.49094468918257</v>
      </c>
      <c r="AS57" s="38">
        <f>(DATA!BU60/DATA!AB60)*100</f>
        <v>79.422382671480136</v>
      </c>
      <c r="AT57" s="38">
        <f>(DATA!BV60/DATA!AC60)*100</f>
        <v>79.31409907457811</v>
      </c>
      <c r="AU57" s="51">
        <f>(DATA!BW60/DATA!P60)*100</f>
        <v>7.3477604428787116</v>
      </c>
      <c r="AV57" s="65">
        <f>(DATA!BX60/DATA!Q60)*100</f>
        <v>7.6737451737451741</v>
      </c>
      <c r="AW57" s="65">
        <f>(DATA!BY60/DATA!R60)*100</f>
        <v>7.6291646547561571</v>
      </c>
      <c r="AX57" s="65">
        <f>(DATA!BZ60/DATA!S60)*100</f>
        <v>8.284600389863547</v>
      </c>
      <c r="AY57" s="65">
        <f>(DATA!CA60/DATA!T60)*100</f>
        <v>7.891156462585033</v>
      </c>
      <c r="AZ57" s="65">
        <f>(DATA!CB60/DATA!U60)*100</f>
        <v>8.5247349823321557</v>
      </c>
      <c r="BA57" s="65">
        <f>(DATA!CC60/DATA!V60)*100</f>
        <v>8.3220262324739931</v>
      </c>
      <c r="BB57" s="65">
        <f>(DATA!CD60/DATA!W60)*100</f>
        <v>8.2373782108060229</v>
      </c>
      <c r="BC57" s="65">
        <f>(DATA!CE60/DATA!X60)*100</f>
        <v>8.6976320582877964</v>
      </c>
      <c r="BD57" s="65">
        <f>(DATA!CF60/DATA!Y60)*100</f>
        <v>8.7242437527400263</v>
      </c>
      <c r="BE57" s="65">
        <f>(DATA!CG60/DATA!Z60)*100</f>
        <v>8.4461035930937935</v>
      </c>
      <c r="BF57" s="65">
        <f>(DATA!CH60/DATA!AA60)*100</f>
        <v>9.0063631913852173</v>
      </c>
      <c r="BG57" s="65">
        <f>(DATA!CI60/DATA!AB60)*100</f>
        <v>8.9736977823620414</v>
      </c>
      <c r="BH57" s="65">
        <f>(DATA!CJ60/DATA!AC60)*100</f>
        <v>8.7642896026129549</v>
      </c>
      <c r="BI57" s="93">
        <f>IF(DATA!CK60&gt;0,((DATA!CK60/DATA!BW60)*100),"NA")</f>
        <v>28.082191780821919</v>
      </c>
      <c r="BJ57" s="98">
        <f>IF(DATA!CL60&gt;0,((DATA!CL60/DATA!BX60)*100),"NA")</f>
        <v>25.786163522012579</v>
      </c>
      <c r="BK57" s="98">
        <f>IF(DATA!CM60&gt;0,((DATA!CM60/DATA!BY60)*100),"NA")</f>
        <v>28.481012658227851</v>
      </c>
      <c r="BL57" s="98">
        <f>IF(DATA!CN60&gt;0,((DATA!CN60/DATA!BZ60)*100),"NA")</f>
        <v>30</v>
      </c>
      <c r="BM57" s="98">
        <f>IF(DATA!CO60&gt;0,((DATA!CO60/DATA!CA60)*100),"NA")</f>
        <v>27.586206896551722</v>
      </c>
      <c r="BN57" s="98">
        <f>IF(DATA!CP60&gt;0,((DATA!CP60/DATA!CB60)*100),"NA")</f>
        <v>26.424870466321241</v>
      </c>
      <c r="BO57" s="98">
        <f>IF(DATA!CQ60&gt;0,((DATA!CQ60/DATA!CC60)*100),"NA")</f>
        <v>22.826086956521738</v>
      </c>
      <c r="BP57" s="98">
        <f>IF(DATA!CR60&gt;0,((DATA!CR60/DATA!CD60)*100),"NA")</f>
        <v>23.118279569892472</v>
      </c>
      <c r="BQ57" s="98">
        <f>IF(DATA!CS60&gt;0,((DATA!CS60/DATA!CE60)*100),"NA")</f>
        <v>21.98952879581152</v>
      </c>
      <c r="BR57" s="98">
        <f>IF(DATA!CT60&gt;0,((DATA!CT60/DATA!CF60)*100),"NA")</f>
        <v>23.618090452261306</v>
      </c>
      <c r="BS57" s="98" t="str">
        <f>IF(DATA!CU60&gt;0,((DATA!CU60/DATA!CG60)*100),"NA")</f>
        <v>NA</v>
      </c>
      <c r="BT57" s="98" t="str">
        <f>IF(DATA!CV60&gt;0,((DATA!CV60/DATA!CH60)*100),"NA")</f>
        <v>NA</v>
      </c>
      <c r="BU57" s="98" t="str">
        <f>IF(DATA!CW60&gt;0,((DATA!CW60/DATA!CI60)*100),"NA")</f>
        <v>NA</v>
      </c>
      <c r="BV57" s="98" t="str">
        <f>IF(DATA!CX60&gt;0,((DATA!CX60/DATA!CJ60)*100),"NA")</f>
        <v>NA</v>
      </c>
      <c r="BW57" s="51">
        <f>(DATA!CY60/DATA!P60)*100</f>
        <v>2.2647206844489181</v>
      </c>
      <c r="BX57" s="65">
        <f>(DATA!CZ60/DATA!Q60)*100</f>
        <v>2.6544401544401541</v>
      </c>
      <c r="BY57" s="65">
        <f>(DATA!DA60/DATA!R60)*100</f>
        <v>2.8005794302269438</v>
      </c>
      <c r="BZ57" s="65">
        <f>(DATA!DB60/DATA!S60)*100</f>
        <v>2.8752436647173489</v>
      </c>
      <c r="CA57" s="65">
        <f>(DATA!DC60/DATA!T60)*100</f>
        <v>3.8095238095238098</v>
      </c>
      <c r="CB57" s="65">
        <f>(DATA!DD60/DATA!U60)*100</f>
        <v>4.0194346289752652</v>
      </c>
      <c r="CC57" s="65">
        <f>(DATA!DE60/DATA!V60)*100</f>
        <v>3.8896426956128454</v>
      </c>
      <c r="CD57" s="65">
        <f>(DATA!DF60/DATA!W60)*100</f>
        <v>3.7643932683790968</v>
      </c>
      <c r="CE57" s="65">
        <f>(DATA!DG60/DATA!X60)*100</f>
        <v>3.7340619307832426</v>
      </c>
      <c r="CF57" s="65">
        <f>(DATA!DH60/DATA!Y60)*100</f>
        <v>4.3840420868040333</v>
      </c>
      <c r="CG57" s="65">
        <f>(DATA!DI60/DATA!Z60)*100</f>
        <v>5.0863275781614554</v>
      </c>
      <c r="CH57" s="65">
        <f>(DATA!DJ60/DATA!AA60)*100</f>
        <v>4.6500244738130201</v>
      </c>
      <c r="CI57" s="65">
        <f>(DATA!DK60/DATA!AB60)*100</f>
        <v>4.383702939659619</v>
      </c>
      <c r="CJ57" s="65">
        <f>(DATA!DL60/DATA!AC60)*100</f>
        <v>4.3549265106151331</v>
      </c>
      <c r="CK57" s="51">
        <f>(DATA!DM60/DATA!P60)*100</f>
        <v>0</v>
      </c>
      <c r="CL57" s="65">
        <f>(DATA!DN60/DATA!Q60)*100</f>
        <v>0</v>
      </c>
      <c r="CM57" s="65">
        <f>(DATA!DO60/DATA!R60)*100</f>
        <v>0</v>
      </c>
      <c r="CN57" s="65">
        <f>(DATA!DP60/DATA!S60)*100</f>
        <v>0</v>
      </c>
      <c r="CO57" s="65">
        <f>(DATA!DQ60/DATA!T60)*100</f>
        <v>0</v>
      </c>
      <c r="CP57" s="65">
        <f>(DATA!DR60/DATA!U60)*100</f>
        <v>0</v>
      </c>
      <c r="CQ57" s="65">
        <f>(DATA!DS60/DATA!V60)*100</f>
        <v>0</v>
      </c>
      <c r="CR57" s="65">
        <f>(DATA!DT60/DATA!W60)*100</f>
        <v>0</v>
      </c>
      <c r="CS57" s="65">
        <f>(DATA!DU60/DATA!X60)*100</f>
        <v>0.68306010928961747</v>
      </c>
      <c r="CT57" s="65">
        <f>(DATA!DV60/DATA!Y60)*100</f>
        <v>0.61376589215256461</v>
      </c>
      <c r="CU57" s="65">
        <f>(DATA!DW60/DATA!Z60)*100</f>
        <v>0.41997200186654221</v>
      </c>
      <c r="CV57" s="65">
        <f>(DATA!DX60/DATA!AA60)*100</f>
        <v>0.48947626040137049</v>
      </c>
      <c r="CW57" s="65">
        <f>(DATA!DY60/DATA!AB60)*100</f>
        <v>0.51572975760701389</v>
      </c>
      <c r="CX57" s="65">
        <f>(DATA!DZ60/DATA!AC60)*100</f>
        <v>0.4899292324442025</v>
      </c>
      <c r="CY57" s="51">
        <f>(DATA!EA60/DATA!P60)*100</f>
        <v>3.0196275792652241</v>
      </c>
      <c r="CZ57" s="65">
        <f>(DATA!EB60/DATA!Q60)*100</f>
        <v>2.7509652509652511</v>
      </c>
      <c r="DA57" s="65">
        <f>(DATA!EC60/DATA!R60)*100</f>
        <v>3.3317238049251565</v>
      </c>
      <c r="DB57" s="65">
        <f>(DATA!ED60/DATA!S60)*100</f>
        <v>3.6549707602339181</v>
      </c>
      <c r="DC57" s="65">
        <f>(DATA!EE60/DATA!T60)*100</f>
        <v>4.6258503401360542</v>
      </c>
      <c r="DD57" s="65">
        <f>(DATA!EF60/DATA!U60)*100</f>
        <v>4.8586572438162543</v>
      </c>
      <c r="DE57" s="65">
        <f>(DATA!EG60/DATA!V60)*100</f>
        <v>5.3369516056083217</v>
      </c>
      <c r="DF57" s="65">
        <f>(DATA!EH60/DATA!W60)*100</f>
        <v>5.1372896368467664</v>
      </c>
      <c r="DG57" s="65">
        <f>(DATA!EI60/DATA!X60)*100</f>
        <v>6.9672131147540979</v>
      </c>
      <c r="DH57" s="65">
        <f>(DATA!EJ60/DATA!Y60)*100</f>
        <v>5.1731696624287595</v>
      </c>
      <c r="DI57" s="65">
        <f>(DATA!EK60/DATA!Z60)*100</f>
        <v>5.5996266915538966</v>
      </c>
      <c r="DJ57" s="65">
        <f>(DATA!EL60/DATA!AA60)*100</f>
        <v>6.3631913852178172</v>
      </c>
      <c r="DK57" s="65">
        <f>(DATA!EM60/DATA!AB60)*100</f>
        <v>6.7044868488911806</v>
      </c>
      <c r="DL57" s="80">
        <f t="shared" si="0"/>
        <v>100</v>
      </c>
      <c r="DM57" s="86">
        <f t="shared" si="1"/>
        <v>100</v>
      </c>
      <c r="DN57" s="86">
        <f t="shared" si="2"/>
        <v>100</v>
      </c>
      <c r="DO57" s="86">
        <f t="shared" si="3"/>
        <v>100</v>
      </c>
      <c r="DP57" s="86">
        <f t="shared" si="4"/>
        <v>100</v>
      </c>
      <c r="DQ57" s="86">
        <f t="shared" si="5"/>
        <v>100</v>
      </c>
      <c r="DR57" s="86">
        <f t="shared" si="6"/>
        <v>100</v>
      </c>
      <c r="DS57" s="86">
        <f t="shared" si="26"/>
        <v>100</v>
      </c>
      <c r="DT57" s="86">
        <f t="shared" si="27"/>
        <v>100</v>
      </c>
      <c r="DU57" s="86">
        <f t="shared" si="28"/>
        <v>100</v>
      </c>
      <c r="DV57" s="86">
        <f t="shared" si="29"/>
        <v>100</v>
      </c>
      <c r="DW57" s="86">
        <f t="shared" si="30"/>
        <v>100</v>
      </c>
      <c r="DX57" s="86">
        <f t="shared" si="31"/>
        <v>100</v>
      </c>
      <c r="DY57" s="80">
        <f>+AG57+AU57+BW57+CK57+CY57</f>
        <v>100</v>
      </c>
      <c r="DZ57" s="86">
        <f>+AH57+AV57+BX57+CL57+CZ57</f>
        <v>100</v>
      </c>
      <c r="EA57" s="86">
        <f>+AI57+AW57+BY57+CM57+DA57</f>
        <v>100.00000000000001</v>
      </c>
      <c r="EB57" s="86">
        <f>+AJ57+AX57+BZ57+CN57+DB57</f>
        <v>100</v>
      </c>
      <c r="EC57" s="86">
        <f>+AK57+AY57+CA57+CO57+DC57</f>
        <v>100</v>
      </c>
      <c r="ED57" s="86">
        <f>+AL57+AZ57+CB57+CP57+DD57</f>
        <v>100</v>
      </c>
      <c r="EE57" s="86">
        <f>+AM57+BA57+CC57+CQ57+DE57</f>
        <v>100</v>
      </c>
      <c r="EF57" s="86">
        <f>+AN57+BB57+CD57+CR57+DF57</f>
        <v>100</v>
      </c>
      <c r="EG57" s="86">
        <f>+AO57+BC57+CE57+CS57+DG57</f>
        <v>100</v>
      </c>
      <c r="EH57" s="86">
        <f>+AP57+BD57+CF57+CT57+DH57</f>
        <v>100</v>
      </c>
      <c r="EI57" s="86">
        <f>+AQ57+BE57+CG57+CU57+DI57</f>
        <v>100</v>
      </c>
      <c r="EJ57" s="79">
        <f>+AR57+BF57+CH57+CV57+DJ57</f>
        <v>100</v>
      </c>
      <c r="EK57" s="79">
        <f>+AS57+BG57+CI57+CW57+DK57</f>
        <v>99.999999999999986</v>
      </c>
      <c r="EL57" s="79">
        <f t="shared" si="7"/>
        <v>99.999999999999986</v>
      </c>
    </row>
    <row r="58" spans="1:142">
      <c r="A58" s="58" t="str">
        <f>+DATA!A61</f>
        <v>New York</v>
      </c>
      <c r="B58" s="65">
        <f>(DATA!AD61/DATA!B61)*100</f>
        <v>59.435215946843854</v>
      </c>
      <c r="C58" s="65">
        <f>(DATA!AE61/DATA!C61)*100</f>
        <v>57.979407979407981</v>
      </c>
      <c r="D58" s="65">
        <f>(DATA!AF61/DATA!D61)*100</f>
        <v>56.272627105304586</v>
      </c>
      <c r="E58" s="65">
        <f>(DATA!AG61/DATA!E61)*100</f>
        <v>54.806362378976495</v>
      </c>
      <c r="F58" s="65">
        <f>(DATA!AH61/DATA!F61)*100</f>
        <v>50.311332503113327</v>
      </c>
      <c r="G58" s="65">
        <f>(DATA!AI61/DATA!G61)*100</f>
        <v>49.078302046338571</v>
      </c>
      <c r="H58" s="65">
        <f>(DATA!AJ61/DATA!H61)*100</f>
        <v>50.123762376237622</v>
      </c>
      <c r="I58" s="65">
        <f>(DATA!AK61/DATA!I61)*100</f>
        <v>47.033967170485944</v>
      </c>
      <c r="J58" s="65">
        <f>(DATA!AL61/DATA!J61)*100</f>
        <v>45.85945232596503</v>
      </c>
      <c r="K58" s="65">
        <f>(DATA!AM61/DATA!K61)*100</f>
        <v>47.212652677732542</v>
      </c>
      <c r="L58" s="65">
        <f>(DATA!AN61/DATA!L61)*100</f>
        <v>47.142857142857139</v>
      </c>
      <c r="M58" s="59">
        <f>(DATA!AO61/DATA!M61)*100</f>
        <v>46.458017836109711</v>
      </c>
      <c r="N58" s="59">
        <f>(DATA!AP61/DATA!N61)*100</f>
        <v>46.315420969718183</v>
      </c>
      <c r="O58" s="59">
        <f>(DATA!AQ61/DATA!O61)*100</f>
        <v>46.266173752310536</v>
      </c>
      <c r="P58" s="51">
        <f>(DATA!AR61/DATA!B61)*100</f>
        <v>40.564784053156146</v>
      </c>
      <c r="Q58" s="38">
        <f>(DATA!AS61/DATA!C61)*100</f>
        <v>42.020592020592019</v>
      </c>
      <c r="R58" s="38">
        <f>(DATA!AT61/DATA!D61)*100</f>
        <v>43.727372894695421</v>
      </c>
      <c r="S58" s="38">
        <f>(DATA!AU61/DATA!E61)*100</f>
        <v>45.193637621023512</v>
      </c>
      <c r="T58" s="38">
        <f>(DATA!AV61/DATA!F61)*100</f>
        <v>49.688667496886673</v>
      </c>
      <c r="U58" s="38">
        <f>(DATA!AW61/DATA!G61)*100</f>
        <v>50.921697953661429</v>
      </c>
      <c r="V58" s="38">
        <f>(DATA!AX61/DATA!H61)*100</f>
        <v>49.876237623762378</v>
      </c>
      <c r="W58" s="38">
        <f>(DATA!AY61/DATA!I61)*100</f>
        <v>52.966032829514056</v>
      </c>
      <c r="X58" s="38">
        <f>(DATA!AZ61/DATA!J61)*100</f>
        <v>54.14054767403497</v>
      </c>
      <c r="Y58" s="38">
        <f>(DATA!BA61/DATA!K61)*100</f>
        <v>52.787347322267465</v>
      </c>
      <c r="Z58" s="38">
        <f>(DATA!BB61/DATA!L61)*100</f>
        <v>52.857142857142861</v>
      </c>
      <c r="AA58" s="38">
        <f>(DATA!BC61/DATA!M61)*100</f>
        <v>53.541982163890289</v>
      </c>
      <c r="AB58" s="38">
        <f>(DATA!BD61/DATA!N61)*100</f>
        <v>53.68457903028181</v>
      </c>
      <c r="AC58" s="38">
        <f>(DATA!BE61/DATA!O61)*100</f>
        <v>53.733826247689464</v>
      </c>
      <c r="AD58" s="166">
        <f>(DATA!BF61/DATA!AC61)*100</f>
        <v>0.26520174275430952</v>
      </c>
      <c r="AE58" s="165">
        <f>(DATA!BG61/DATA!AC61)*100</f>
        <v>7.2551619624928971</v>
      </c>
      <c r="AF58" s="165">
        <f>(DATA!BH61/DATA!AC61)*100</f>
        <v>7.5771926501231296E-2</v>
      </c>
      <c r="AG58" s="38">
        <f>(DATA!BI61/DATA!P61)*100</f>
        <v>89.60132890365449</v>
      </c>
      <c r="AH58" s="38">
        <f>(DATA!BJ61/DATA!Q61)*100</f>
        <v>88.672252658717369</v>
      </c>
      <c r="AI58" s="38">
        <f>(DATA!BK61/DATA!R61)*100</f>
        <v>88.097868981846887</v>
      </c>
      <c r="AJ58" s="38">
        <f>(DATA!BL61/DATA!S61)*100</f>
        <v>87.53910323253389</v>
      </c>
      <c r="AK58" s="38">
        <f>(DATA!BM61/DATA!T61)*100</f>
        <v>85.074356184258249</v>
      </c>
      <c r="AL58" s="38">
        <f>(DATA!BN61/DATA!U61)*100</f>
        <v>84.513805522208884</v>
      </c>
      <c r="AM58" s="38">
        <f>(DATA!BO61/DATA!V61)*100</f>
        <v>82.366980204969821</v>
      </c>
      <c r="AN58" s="38">
        <f>(DATA!BP61/DATA!W61)*100</f>
        <v>83.228891820580472</v>
      </c>
      <c r="AO58" s="38">
        <f>(DATA!BQ61/DATA!X61)*100</f>
        <v>81.766666666666666</v>
      </c>
      <c r="AP58" s="38">
        <f>(DATA!BR61/DATA!Y61)*100</f>
        <v>81.109874383844812</v>
      </c>
      <c r="AQ58" s="38">
        <f>(DATA!BS61/DATA!Z61)*100</f>
        <v>80.085619153321701</v>
      </c>
      <c r="AR58" s="38">
        <f>(DATA!BT61/DATA!AA61)*100</f>
        <v>78.14169970694708</v>
      </c>
      <c r="AS58" s="38">
        <f>(DATA!BU61/DATA!AB61)*100</f>
        <v>77.29555236728838</v>
      </c>
      <c r="AT58" s="38">
        <f>(DATA!BV61/DATA!AC61)*100</f>
        <v>76.719075582496686</v>
      </c>
      <c r="AU58" s="51">
        <f>(DATA!BW61/DATA!P61)*100</f>
        <v>5.8803986710963461</v>
      </c>
      <c r="AV58" s="65">
        <f>(DATA!BX61/DATA!Q61)*100</f>
        <v>6.1069932323557845</v>
      </c>
      <c r="AW58" s="65">
        <f>(DATA!BY61/DATA!R61)*100</f>
        <v>6.1562746645619573</v>
      </c>
      <c r="AX58" s="65">
        <f>(DATA!BZ61/DATA!S61)*100</f>
        <v>6.3086548488008347</v>
      </c>
      <c r="AY58" s="65">
        <f>(DATA!CA61/DATA!T61)*100</f>
        <v>6.9640914036996735</v>
      </c>
      <c r="AZ58" s="65">
        <f>(DATA!CB61/DATA!U61)*100</f>
        <v>6.8598868118676046</v>
      </c>
      <c r="BA58" s="65">
        <f>(DATA!CC61/DATA!V61)*100</f>
        <v>8.5076512705320795</v>
      </c>
      <c r="BB58" s="65">
        <f>(DATA!CD61/DATA!W61)*100</f>
        <v>7.1899736147757256</v>
      </c>
      <c r="BC58" s="65">
        <f>(DATA!CE61/DATA!X61)*100</f>
        <v>7.8333333333333339</v>
      </c>
      <c r="BD58" s="65">
        <f>(DATA!CF61/DATA!Y61)*100</f>
        <v>7.6164732071871519</v>
      </c>
      <c r="BE58" s="65">
        <f>(DATA!CG61/DATA!Z61)*100</f>
        <v>7.6105914063738709</v>
      </c>
      <c r="BF58" s="65">
        <f>(DATA!CH61/DATA!AA61)*100</f>
        <v>7.9124288915704195</v>
      </c>
      <c r="BG58" s="65">
        <f>(DATA!CI61/DATA!AB61)*100</f>
        <v>7.9985652797704452</v>
      </c>
      <c r="BH58" s="65">
        <f>(DATA!CJ61/DATA!AC61)*100</f>
        <v>8.1644250805076712</v>
      </c>
      <c r="BI58" s="93">
        <f>IF(DATA!CK61&gt;0,((DATA!CK61/DATA!BW61)*100),"NA")</f>
        <v>20.621468926553671</v>
      </c>
      <c r="BJ58" s="98">
        <f>IF(DATA!CL61&gt;0,((DATA!CL61/DATA!BX61)*100),"NA")</f>
        <v>18.20580474934037</v>
      </c>
      <c r="BK58" s="98" t="str">
        <f>IF(DATA!CM61&gt;0,((DATA!CM61/DATA!BY61)*100),"NA")</f>
        <v>NA</v>
      </c>
      <c r="BL58" s="98" t="str">
        <f>IF(DATA!CN61&gt;0,((DATA!CN61/DATA!BZ61)*100),"NA")</f>
        <v>NA</v>
      </c>
      <c r="BM58" s="98" t="str">
        <f>IF(DATA!CO61&gt;0,((DATA!CO61/DATA!CA61)*100),"NA")</f>
        <v>NA</v>
      </c>
      <c r="BN58" s="98" t="str">
        <f>IF(DATA!CP61&gt;0,((DATA!CP61/DATA!CB61)*100),"NA")</f>
        <v>NA</v>
      </c>
      <c r="BO58" s="98">
        <f>IF(DATA!CQ61&gt;0,((DATA!CQ61/DATA!CC61)*100),"NA")</f>
        <v>19.471947194719473</v>
      </c>
      <c r="BP58" s="98" t="str">
        <f>IF(DATA!CR61&gt;0,((DATA!CR61/DATA!CD61)*100),"NA")</f>
        <v>NA</v>
      </c>
      <c r="BQ58" s="98" t="str">
        <f>IF(DATA!CS61&gt;0,((DATA!CS61/DATA!CE61)*100),"NA")</f>
        <v>NA</v>
      </c>
      <c r="BR58" s="98" t="str">
        <f>IF(DATA!CT61&gt;0,((DATA!CT61/DATA!CF61)*100),"NA")</f>
        <v>NA</v>
      </c>
      <c r="BS58" s="98" t="str">
        <f>IF(DATA!CU61&gt;0,((DATA!CU61/DATA!CG61)*100),"NA")</f>
        <v>NA</v>
      </c>
      <c r="BT58" s="98" t="str">
        <f>IF(DATA!CV61&gt;0,((DATA!CV61/DATA!CH61)*100),"NA")</f>
        <v>NA</v>
      </c>
      <c r="BU58" s="98" t="str">
        <f>IF(DATA!CW61&gt;0,((DATA!CW61/DATA!CI61)*100),"NA")</f>
        <v>NA</v>
      </c>
      <c r="BV58" s="98" t="str">
        <f>IF(DATA!CX61&gt;0,((DATA!CX61/DATA!CJ61)*100),"NA")</f>
        <v>NA</v>
      </c>
      <c r="BW58" s="51">
        <f>(DATA!CY61/DATA!P61)*100</f>
        <v>2.7242524916943522</v>
      </c>
      <c r="BX58" s="65">
        <f>(DATA!CZ61/DATA!Q61)*100</f>
        <v>3.0615533354817916</v>
      </c>
      <c r="BY58" s="65">
        <f>(DATA!DA61/DATA!R61)*100</f>
        <v>3.1886345698500391</v>
      </c>
      <c r="BZ58" s="65">
        <f>(DATA!DB61/DATA!S61)*100</f>
        <v>3.441084462982273</v>
      </c>
      <c r="CA58" s="65">
        <f>(DATA!DC61/DATA!T61)*100</f>
        <v>4.3162858179180263</v>
      </c>
      <c r="CB58" s="65">
        <f>(DATA!DD61/DATA!U61)*100</f>
        <v>4.4589264277139424</v>
      </c>
      <c r="CC58" s="65">
        <f>(DATA!DE61/DATA!V61)*100</f>
        <v>4.3099817492629509</v>
      </c>
      <c r="CD58" s="65">
        <f>(DATA!DF61/DATA!W61)*100</f>
        <v>4.7493403693931393</v>
      </c>
      <c r="CE58" s="65">
        <f>(DATA!DG61/DATA!X61)*100</f>
        <v>5.1333333333333337</v>
      </c>
      <c r="CF58" s="65">
        <f>(DATA!DH61/DATA!Y61)*100</f>
        <v>5.4380664652567976</v>
      </c>
      <c r="CG58" s="65">
        <f>(DATA!DI61/DATA!Z61)*100</f>
        <v>5.7555097510702398</v>
      </c>
      <c r="CH58" s="65">
        <f>(DATA!DJ61/DATA!AA61)*100</f>
        <v>6.1023961385967942</v>
      </c>
      <c r="CI58" s="65">
        <f>(DATA!DK61/DATA!AB61)*100</f>
        <v>6.4562410329985651</v>
      </c>
      <c r="CJ58" s="65">
        <f>(DATA!DL61/DATA!AC61)*100</f>
        <v>6.5353286607311993</v>
      </c>
      <c r="CK58" s="51">
        <f>(DATA!DM61/DATA!P61)*100</f>
        <v>0</v>
      </c>
      <c r="CL58" s="65">
        <f>(DATA!DN61/DATA!Q61)*100</f>
        <v>0</v>
      </c>
      <c r="CM58" s="65">
        <f>(DATA!DO61/DATA!R61)*100</f>
        <v>0</v>
      </c>
      <c r="CN58" s="65">
        <f>(DATA!DP61/DATA!S61)*100</f>
        <v>0</v>
      </c>
      <c r="CO58" s="65">
        <f>(DATA!DQ61/DATA!T61)*100</f>
        <v>0</v>
      </c>
      <c r="CP58" s="65">
        <f>(DATA!DR61/DATA!U61)*100</f>
        <v>0</v>
      </c>
      <c r="CQ58" s="65">
        <f>(DATA!DS61/DATA!V61)*100</f>
        <v>0</v>
      </c>
      <c r="CR58" s="65">
        <f>(DATA!DT61/DATA!W61)*100</f>
        <v>0</v>
      </c>
      <c r="CS58" s="65">
        <f>(DATA!DU61/DATA!X61)*100</f>
        <v>0.23333333333333336</v>
      </c>
      <c r="CT58" s="65">
        <f>(DATA!DV61/DATA!Y61)*100</f>
        <v>0.62013038638893303</v>
      </c>
      <c r="CU58" s="65">
        <f>(DATA!DW61/DATA!Z61)*100</f>
        <v>0.72934834311082919</v>
      </c>
      <c r="CV58" s="65">
        <f>(DATA!DX61/DATA!AA61)*100</f>
        <v>1.3790725736941907</v>
      </c>
      <c r="CW58" s="65">
        <f>(DATA!DY61/DATA!AB61)*100</f>
        <v>1.0043041606886656</v>
      </c>
      <c r="CX58" s="65">
        <f>(DATA!DZ61/DATA!AC61)*100</f>
        <v>0.98503504451600676</v>
      </c>
      <c r="CY58" s="51">
        <f>(DATA!EA61/DATA!P61)*100</f>
        <v>1.7940199335548173</v>
      </c>
      <c r="CZ58" s="65">
        <f>(DATA!EB61/DATA!Q61)*100</f>
        <v>2.1592007734450531</v>
      </c>
      <c r="DA58" s="65">
        <f>(DATA!EC61/DATA!R61)*100</f>
        <v>2.5572217837411206</v>
      </c>
      <c r="DB58" s="65">
        <f>(DATA!ED61/DATA!S61)*100</f>
        <v>2.7111574556830034</v>
      </c>
      <c r="DC58" s="65">
        <f>(DATA!EE61/DATA!T61)*100</f>
        <v>3.6452665941240476</v>
      </c>
      <c r="DD58" s="65">
        <f>(DATA!EF61/DATA!U61)*100</f>
        <v>4.1673812382095692</v>
      </c>
      <c r="DE58" s="65">
        <f>(DATA!EG61/DATA!V61)*100</f>
        <v>4.8153867752351536</v>
      </c>
      <c r="DF58" s="65">
        <f>(DATA!EH61/DATA!W61)*100</f>
        <v>4.8317941952506596</v>
      </c>
      <c r="DG58" s="65">
        <f>(DATA!EI61/DATA!X61)*100</f>
        <v>5.0333333333333332</v>
      </c>
      <c r="DH58" s="65">
        <f>(DATA!EJ61/DATA!Y61)*100</f>
        <v>5.2154555573223087</v>
      </c>
      <c r="DI58" s="65">
        <f>(DATA!EK61/DATA!Z61)*100</f>
        <v>5.8189313461233549</v>
      </c>
      <c r="DJ58" s="65">
        <f>(DATA!EL61/DATA!AA61)*100</f>
        <v>6.4644026891915187</v>
      </c>
      <c r="DK58" s="65">
        <f>(DATA!EM61/DATA!AB61)*100</f>
        <v>7.2453371592539453</v>
      </c>
      <c r="DL58" s="80">
        <f t="shared" si="0"/>
        <v>100</v>
      </c>
      <c r="DM58" s="86">
        <f t="shared" si="1"/>
        <v>100</v>
      </c>
      <c r="DN58" s="86">
        <f t="shared" si="2"/>
        <v>100</v>
      </c>
      <c r="DO58" s="86">
        <f t="shared" si="3"/>
        <v>100</v>
      </c>
      <c r="DP58" s="86">
        <f t="shared" si="4"/>
        <v>100</v>
      </c>
      <c r="DQ58" s="86">
        <f t="shared" si="5"/>
        <v>100</v>
      </c>
      <c r="DR58" s="86">
        <f t="shared" si="6"/>
        <v>100</v>
      </c>
      <c r="DS58" s="86">
        <f t="shared" si="26"/>
        <v>100</v>
      </c>
      <c r="DT58" s="86">
        <f t="shared" si="27"/>
        <v>100</v>
      </c>
      <c r="DU58" s="86">
        <f t="shared" si="28"/>
        <v>100</v>
      </c>
      <c r="DV58" s="86">
        <f t="shared" si="29"/>
        <v>100</v>
      </c>
      <c r="DW58" s="86">
        <f t="shared" si="30"/>
        <v>100</v>
      </c>
      <c r="DX58" s="86">
        <f t="shared" si="31"/>
        <v>100</v>
      </c>
      <c r="DY58" s="80">
        <f>+AG58+AU58+BW58+CK58+CY58</f>
        <v>100.00000000000001</v>
      </c>
      <c r="DZ58" s="86">
        <f>+AH58+AV58+BX58+CL58+CZ58</f>
        <v>100</v>
      </c>
      <c r="EA58" s="86">
        <f>+AI58+AW58+BY58+CM58+DA58</f>
        <v>100.00000000000001</v>
      </c>
      <c r="EB58" s="86">
        <f>+AJ58+AX58+BZ58+CN58+DB58</f>
        <v>100</v>
      </c>
      <c r="EC58" s="86">
        <f>+AK58+AY58+CA58+CO58+DC58</f>
        <v>100</v>
      </c>
      <c r="ED58" s="86">
        <f>+AL58+AZ58+CB58+CP58+DD58</f>
        <v>100.00000000000001</v>
      </c>
      <c r="EE58" s="86">
        <f>+AM58+BA58+CC58+CQ58+DE58</f>
        <v>100</v>
      </c>
      <c r="EF58" s="86">
        <f>+AN58+BB58+CD58+CR58+DF58</f>
        <v>100</v>
      </c>
      <c r="EG58" s="86">
        <f>+AO58+BC58+CE58+CS58+DG58</f>
        <v>100</v>
      </c>
      <c r="EH58" s="86">
        <f>+AP58+BD58+CF58+CT58+DH58</f>
        <v>100.00000000000001</v>
      </c>
      <c r="EI58" s="86">
        <f>+AQ58+BE58+CG58+CU58+DI58</f>
        <v>99.999999999999986</v>
      </c>
      <c r="EJ58" s="79">
        <f>+AR58+BF58+CH58+CV58+DJ58</f>
        <v>99.999999999999986</v>
      </c>
      <c r="EK58" s="79">
        <f>+AS58+BG58+CI58+CW58+DK58</f>
        <v>100</v>
      </c>
      <c r="EL58" s="79">
        <f t="shared" si="7"/>
        <v>100</v>
      </c>
    </row>
    <row r="59" spans="1:142">
      <c r="A59" s="58" t="str">
        <f>+DATA!A62</f>
        <v>Pennsylvania</v>
      </c>
      <c r="B59" s="65">
        <f>(DATA!AD62/DATA!B62)*100</f>
        <v>56.914212548015364</v>
      </c>
      <c r="C59" s="65">
        <f>(DATA!AE62/DATA!C62)*100</f>
        <v>53.611245758603978</v>
      </c>
      <c r="D59" s="65">
        <f>(DATA!AF62/DATA!D62)*100</f>
        <v>52.791625124626115</v>
      </c>
      <c r="E59" s="65">
        <f>(DATA!AG62/DATA!E62)*100</f>
        <v>52.234927234927234</v>
      </c>
      <c r="F59" s="65">
        <f>(DATA!AH62/DATA!F62)*100</f>
        <v>48.422090729783037</v>
      </c>
      <c r="G59" s="65">
        <f>(DATA!AI62/DATA!G62)*100</f>
        <v>46.425120772946862</v>
      </c>
      <c r="H59" s="65">
        <f>(DATA!AJ62/DATA!H62)*100</f>
        <v>50.563431479462018</v>
      </c>
      <c r="I59" s="65">
        <f>(DATA!AK62/DATA!I62)*100</f>
        <v>45.53607827150428</v>
      </c>
      <c r="J59" s="65">
        <f>(DATA!AL62/DATA!J62)*100</f>
        <v>44.247385175079586</v>
      </c>
      <c r="K59" s="65">
        <f>(DATA!AM62/DATA!K62)*100</f>
        <v>45.045400710619823</v>
      </c>
      <c r="L59" s="65">
        <f>(DATA!AN62/DATA!L62)*100</f>
        <v>43.717171717171716</v>
      </c>
      <c r="M59" s="59">
        <f>(DATA!AO62/DATA!M62)*100</f>
        <v>43.180015860428234</v>
      </c>
      <c r="N59" s="59">
        <f>(DATA!AP62/DATA!N62)*100</f>
        <v>42.492917847025495</v>
      </c>
      <c r="O59" s="59">
        <f>(DATA!AQ62/DATA!O62)*100</f>
        <v>42.553191489361701</v>
      </c>
      <c r="P59" s="51">
        <f>(DATA!AR62/DATA!B62)*100</f>
        <v>43.085787451984636</v>
      </c>
      <c r="Q59" s="38">
        <f>(DATA!AS62/DATA!C62)*100</f>
        <v>46.388754241396022</v>
      </c>
      <c r="R59" s="38">
        <f>(DATA!AT62/DATA!D62)*100</f>
        <v>47.208374875373877</v>
      </c>
      <c r="S59" s="38">
        <f>(DATA!AU62/DATA!E62)*100</f>
        <v>47.765072765072766</v>
      </c>
      <c r="T59" s="38">
        <f>(DATA!AV62/DATA!F62)*100</f>
        <v>51.577909270216956</v>
      </c>
      <c r="U59" s="38">
        <f>(DATA!AW62/DATA!G62)*100</f>
        <v>53.574879227053138</v>
      </c>
      <c r="V59" s="38">
        <f>(DATA!AX62/DATA!H62)*100</f>
        <v>49.436568520537989</v>
      </c>
      <c r="W59" s="38">
        <f>(DATA!AY62/DATA!I62)*100</f>
        <v>54.46392172849572</v>
      </c>
      <c r="X59" s="38">
        <f>(DATA!AZ62/DATA!J62)*100</f>
        <v>55.752614824920421</v>
      </c>
      <c r="Y59" s="38">
        <f>(DATA!BA62/DATA!K62)*100</f>
        <v>54.954599289380177</v>
      </c>
      <c r="Z59" s="38">
        <f>(DATA!BB62/DATA!L62)*100</f>
        <v>56.282828282828277</v>
      </c>
      <c r="AA59" s="38">
        <f>(DATA!BC62/DATA!M62)*100</f>
        <v>56.819984139571766</v>
      </c>
      <c r="AB59" s="38">
        <f>(DATA!BD62/DATA!N62)*100</f>
        <v>57.507082152974512</v>
      </c>
      <c r="AC59" s="38">
        <f>(DATA!BE62/DATA!O62)*100</f>
        <v>57.446808510638306</v>
      </c>
      <c r="AD59" s="165">
        <f>(DATA!BF62/DATA!AC62)*100</f>
        <v>0.41025641025641024</v>
      </c>
      <c r="AE59" s="165">
        <f>(DATA!BG62/DATA!AC62)*100</f>
        <v>3.3846153846153846</v>
      </c>
      <c r="AF59" s="165">
        <f>(DATA!BH62/DATA!AC62)*100</f>
        <v>0.15384615384615385</v>
      </c>
      <c r="AG59" s="38">
        <f>(DATA!BI62/DATA!P62)*100</f>
        <v>93.982074263764403</v>
      </c>
      <c r="AH59" s="38">
        <f>(DATA!BJ62/DATA!Q62)*100</f>
        <v>90.626517727051976</v>
      </c>
      <c r="AI59" s="38">
        <f>(DATA!BK62/DATA!R62)*100</f>
        <v>90.473815461346632</v>
      </c>
      <c r="AJ59" s="38">
        <f>(DATA!BL62/DATA!S62)*100</f>
        <v>90.32761310452419</v>
      </c>
      <c r="AK59" s="38">
        <f>(DATA!BM62/DATA!T62)*100</f>
        <v>89.234567901234556</v>
      </c>
      <c r="AL59" s="38">
        <f>(DATA!BN62/DATA!U62)*100</f>
        <v>88.700290979631419</v>
      </c>
      <c r="AM59" s="38">
        <f>(DATA!BO62/DATA!V62)*100</f>
        <v>89.742647058823536</v>
      </c>
      <c r="AN59" s="38">
        <f>(DATA!BP62/DATA!W62)*100</f>
        <v>87.669543773119614</v>
      </c>
      <c r="AO59" s="38">
        <f>(DATA!BQ62/DATA!X62)*100</f>
        <v>87.099725526075019</v>
      </c>
      <c r="AP59" s="38">
        <f>(DATA!BR62/DATA!Y62)*100</f>
        <v>86.773547094188373</v>
      </c>
      <c r="AQ59" s="38">
        <f>(DATA!BS62/DATA!Z62)*100</f>
        <v>86.419753086419746</v>
      </c>
      <c r="AR59" s="38">
        <f>(DATA!BT62/DATA!AA62)*100</f>
        <v>84.935379644588053</v>
      </c>
      <c r="AS59" s="38">
        <f>(DATA!BU62/DATA!AB62)*100</f>
        <v>86.287625418060202</v>
      </c>
      <c r="AT59" s="38">
        <f>(DATA!BV62/DATA!AC62)*100</f>
        <v>85.692307692307693</v>
      </c>
      <c r="AU59" s="51">
        <f>(DATA!BW62/DATA!P62)*100</f>
        <v>3.5851472471190782</v>
      </c>
      <c r="AV59" s="65">
        <f>(DATA!BX62/DATA!Q62)*100</f>
        <v>5.3909664885866926</v>
      </c>
      <c r="AW59" s="65">
        <f>(DATA!BY62/DATA!R62)*100</f>
        <v>5.7855361596009978</v>
      </c>
      <c r="AX59" s="65">
        <f>(DATA!BZ62/DATA!S62)*100</f>
        <v>5.8242329693187722</v>
      </c>
      <c r="AY59" s="65">
        <f>(DATA!CA62/DATA!T62)*100</f>
        <v>6.0246913580246915</v>
      </c>
      <c r="AZ59" s="65">
        <f>(DATA!CB62/DATA!U62)*100</f>
        <v>6.4015518913676042</v>
      </c>
      <c r="BA59" s="65">
        <f>(DATA!CC62/DATA!V62)*100</f>
        <v>5.0367647058823533</v>
      </c>
      <c r="BB59" s="65">
        <f>(DATA!CD62/DATA!W62)*100</f>
        <v>5.589806822852446</v>
      </c>
      <c r="BC59" s="65">
        <f>(DATA!CE62/DATA!X62)*100</f>
        <v>6.7703568161024696</v>
      </c>
      <c r="BD59" s="65">
        <f>(DATA!CF62/DATA!Y62)*100</f>
        <v>6.1723446893787575</v>
      </c>
      <c r="BE59" s="65">
        <f>(DATA!CG62/DATA!Z62)*100</f>
        <v>6.2962962962962958</v>
      </c>
      <c r="BF59" s="65">
        <f>(DATA!CH62/DATA!AA62)*100</f>
        <v>7.6332794830371569</v>
      </c>
      <c r="BG59" s="65">
        <f>(DATA!CI62/DATA!AB62)*100</f>
        <v>6.9756330625895844</v>
      </c>
      <c r="BH59" s="65">
        <f>(DATA!CJ62/DATA!AC62)*100</f>
        <v>6.8205128205128212</v>
      </c>
      <c r="BI59" s="93" t="str">
        <f>IF(DATA!CK62&gt;0,((DATA!CK62/DATA!BW62)*100),"NA")</f>
        <v>NA</v>
      </c>
      <c r="BJ59" s="98" t="str">
        <f>IF(DATA!CL62&gt;0,((DATA!CL62/DATA!BX62)*100),"NA")</f>
        <v>NA</v>
      </c>
      <c r="BK59" s="98" t="str">
        <f>IF(DATA!CM62&gt;0,((DATA!CM62/DATA!BY62)*100),"NA")</f>
        <v>NA</v>
      </c>
      <c r="BL59" s="98" t="str">
        <f>IF(DATA!CN62&gt;0,((DATA!CN62/DATA!BZ62)*100),"NA")</f>
        <v>NA</v>
      </c>
      <c r="BM59" s="98" t="str">
        <f>IF(DATA!CO62&gt;0,((DATA!CO62/DATA!CA62)*100),"NA")</f>
        <v>NA</v>
      </c>
      <c r="BN59" s="98">
        <f>IF(DATA!CP62&gt;0,((DATA!CP62/DATA!CB62)*100),"NA")</f>
        <v>49.242424242424242</v>
      </c>
      <c r="BO59" s="98">
        <f>IF(DATA!CQ62&gt;0,((DATA!CQ62/DATA!CC62)*100),"NA")</f>
        <v>43.065693430656928</v>
      </c>
      <c r="BP59" s="98">
        <f>IF(DATA!CR62&gt;0,((DATA!CR62/DATA!CD62)*100),"NA")</f>
        <v>45.588235294117645</v>
      </c>
      <c r="BQ59" s="98">
        <f>IF(DATA!CS62&gt;0,((DATA!CS62/DATA!CE62)*100),"NA")</f>
        <v>47.297297297297298</v>
      </c>
      <c r="BR59" s="98">
        <f>IF(DATA!CT62&gt;0,((DATA!CT62/DATA!CF62)*100),"NA")</f>
        <v>43.506493506493506</v>
      </c>
      <c r="BS59" s="98" t="str">
        <f>IF(DATA!CU62&gt;0,((DATA!CU62/DATA!CG62)*100),"NA")</f>
        <v>NA</v>
      </c>
      <c r="BT59" s="98" t="str">
        <f>IF(DATA!CV62&gt;0,((DATA!CV62/DATA!CH62)*100),"NA")</f>
        <v>NA</v>
      </c>
      <c r="BU59" s="98" t="str">
        <f>IF(DATA!CW62&gt;0,((DATA!CW62/DATA!CI62)*100),"NA")</f>
        <v>NA</v>
      </c>
      <c r="BV59" s="98" t="str">
        <f>IF(DATA!CX62&gt;0,((DATA!CX62/DATA!CJ62)*100),"NA")</f>
        <v>NA</v>
      </c>
      <c r="BW59" s="51">
        <f>(DATA!CY62/DATA!P62)*100</f>
        <v>0.89628681177976954</v>
      </c>
      <c r="BX59" s="65">
        <f>(DATA!CZ62/DATA!Q62)*100</f>
        <v>1.1656143759106361</v>
      </c>
      <c r="BY59" s="65">
        <f>(DATA!DA62/DATA!R62)*100</f>
        <v>0.99750623441396502</v>
      </c>
      <c r="BZ59" s="65">
        <f>(DATA!DB62/DATA!S62)*100</f>
        <v>1.1960478419136766</v>
      </c>
      <c r="CA59" s="65">
        <f>(DATA!DC62/DATA!T62)*100</f>
        <v>1.7777777777777777</v>
      </c>
      <c r="CB59" s="65">
        <f>(DATA!DD62/DATA!U62)*100</f>
        <v>1.8913676042677012</v>
      </c>
      <c r="CC59" s="65">
        <f>(DATA!DE62/DATA!V62)*100</f>
        <v>1.7647058823529411</v>
      </c>
      <c r="CD59" s="65">
        <f>(DATA!DF62/DATA!W62)*100</f>
        <v>2.5071927661323468</v>
      </c>
      <c r="CE59" s="65">
        <f>(DATA!DG62/DATA!X62)*100</f>
        <v>1.7840805123513266</v>
      </c>
      <c r="CF59" s="65">
        <f>(DATA!DH62/DATA!Y62)*100</f>
        <v>2.2044088176352705</v>
      </c>
      <c r="CG59" s="65">
        <f>(DATA!DI62/DATA!Z62)*100</f>
        <v>2.4691358024691357</v>
      </c>
      <c r="CH59" s="65">
        <f>(DATA!DJ62/DATA!AA62)*100</f>
        <v>2.5444264943457187</v>
      </c>
      <c r="CI59" s="65">
        <f>(DATA!DK62/DATA!AB62)*100</f>
        <v>2.1022455805064499</v>
      </c>
      <c r="CJ59" s="65">
        <f>(DATA!DL62/DATA!AC62)*100</f>
        <v>2.3076923076923079</v>
      </c>
      <c r="CK59" s="51">
        <f>(DATA!DM62/DATA!P62)*100</f>
        <v>0</v>
      </c>
      <c r="CL59" s="65">
        <f>(DATA!DN62/DATA!Q62)*100</f>
        <v>0</v>
      </c>
      <c r="CM59" s="65">
        <f>(DATA!DO62/DATA!R62)*100</f>
        <v>0</v>
      </c>
      <c r="CN59" s="65">
        <f>(DATA!DP62/DATA!S62)*100</f>
        <v>0</v>
      </c>
      <c r="CO59" s="65">
        <f>(DATA!DQ62/DATA!T62)*100</f>
        <v>0</v>
      </c>
      <c r="CP59" s="65">
        <f>(DATA!DR62/DATA!U62)*100</f>
        <v>0</v>
      </c>
      <c r="CQ59" s="65">
        <f>(DATA!DS62/DATA!V62)*100</f>
        <v>0</v>
      </c>
      <c r="CR59" s="65">
        <f>(DATA!DT62/DATA!W62)*100</f>
        <v>0.41101520756267979</v>
      </c>
      <c r="CS59" s="65">
        <f>(DATA!DU62/DATA!X62)*100</f>
        <v>0.68618481244281793</v>
      </c>
      <c r="CT59" s="65">
        <f>(DATA!DV62/DATA!Y62)*100</f>
        <v>0.68136272545090182</v>
      </c>
      <c r="CU59" s="65">
        <f>(DATA!DW62/DATA!Z62)*100</f>
        <v>0.49382716049382713</v>
      </c>
      <c r="CV59" s="65">
        <f>(DATA!DX62/DATA!AA62)*100</f>
        <v>0.88852988691437806</v>
      </c>
      <c r="CW59" s="65">
        <f>(DATA!DY62/DATA!AB62)*100</f>
        <v>0.81223124701385574</v>
      </c>
      <c r="CX59" s="65">
        <f>(DATA!DZ62/DATA!AC62)*100</f>
        <v>1.2307692307692308</v>
      </c>
      <c r="CY59" s="51">
        <f>(DATA!EA62/DATA!P62)*100</f>
        <v>1.5364916773367476</v>
      </c>
      <c r="CZ59" s="65">
        <f>(DATA!EB62/DATA!Q62)*100</f>
        <v>2.8169014084507045</v>
      </c>
      <c r="DA59" s="65">
        <f>(DATA!EC62/DATA!R62)*100</f>
        <v>2.7431421446384037</v>
      </c>
      <c r="DB59" s="65">
        <f>(DATA!ED62/DATA!S62)*100</f>
        <v>2.6521060842433699</v>
      </c>
      <c r="DC59" s="65">
        <f>(DATA!EE62/DATA!T62)*100</f>
        <v>2.9629629629629632</v>
      </c>
      <c r="DD59" s="65">
        <f>(DATA!EF62/DATA!U62)*100</f>
        <v>3.0067895247332688</v>
      </c>
      <c r="DE59" s="65">
        <f>(DATA!EG62/DATA!V62)*100</f>
        <v>3.4558823529411766</v>
      </c>
      <c r="DF59" s="65">
        <f>(DATA!EH62/DATA!W62)*100</f>
        <v>3.8224414303329222</v>
      </c>
      <c r="DG59" s="65">
        <f>(DATA!EI62/DATA!X62)*100</f>
        <v>3.6596523330283626</v>
      </c>
      <c r="DH59" s="65">
        <f>(DATA!EJ62/DATA!Y62)*100</f>
        <v>4.1683366733466931</v>
      </c>
      <c r="DI59" s="65">
        <f>(DATA!EK62/DATA!Z62)*100</f>
        <v>4.3209876543209873</v>
      </c>
      <c r="DJ59" s="65">
        <f>(DATA!EL62/DATA!AA62)*100</f>
        <v>3.9983844911147011</v>
      </c>
      <c r="DK59" s="65">
        <f>(DATA!EM62/DATA!AB62)*100</f>
        <v>3.8222646918299095</v>
      </c>
      <c r="DL59" s="80">
        <f t="shared" si="0"/>
        <v>100</v>
      </c>
      <c r="DM59" s="86">
        <f t="shared" si="1"/>
        <v>100</v>
      </c>
      <c r="DN59" s="86">
        <f t="shared" si="2"/>
        <v>100</v>
      </c>
      <c r="DO59" s="86">
        <f t="shared" si="3"/>
        <v>100</v>
      </c>
      <c r="DP59" s="86">
        <f t="shared" si="4"/>
        <v>100</v>
      </c>
      <c r="DQ59" s="86">
        <f t="shared" si="5"/>
        <v>100</v>
      </c>
      <c r="DR59" s="86">
        <f t="shared" si="6"/>
        <v>100</v>
      </c>
      <c r="DS59" s="86">
        <f t="shared" si="26"/>
        <v>100</v>
      </c>
      <c r="DT59" s="86">
        <f t="shared" si="27"/>
        <v>100</v>
      </c>
      <c r="DU59" s="86">
        <f t="shared" si="28"/>
        <v>100</v>
      </c>
      <c r="DV59" s="86">
        <f t="shared" si="29"/>
        <v>100</v>
      </c>
      <c r="DW59" s="86">
        <f t="shared" si="30"/>
        <v>100</v>
      </c>
      <c r="DX59" s="86">
        <f t="shared" si="31"/>
        <v>100</v>
      </c>
      <c r="DY59" s="80">
        <f>+AG59+AU59+BW59+CK59+CY59</f>
        <v>100</v>
      </c>
      <c r="DZ59" s="86">
        <f>+AH59+AV59+BX59+CL59+CZ59</f>
        <v>100.00000000000001</v>
      </c>
      <c r="EA59" s="86">
        <f>+AI59+AW59+BY59+CM59+DA59</f>
        <v>99.999999999999986</v>
      </c>
      <c r="EB59" s="86">
        <f>+AJ59+AX59+BZ59+CN59+DB59</f>
        <v>100.00000000000001</v>
      </c>
      <c r="EC59" s="86">
        <f>+AK59+AY59+CA59+CO59+DC59</f>
        <v>99.999999999999986</v>
      </c>
      <c r="ED59" s="86">
        <f>+AL59+AZ59+CB59+CP59+DD59</f>
        <v>99.999999999999986</v>
      </c>
      <c r="EE59" s="86">
        <f>+AM59+BA59+CC59+CQ59+DE59</f>
        <v>100</v>
      </c>
      <c r="EF59" s="86">
        <f>+AN59+BB59+CD59+CR59+DF59</f>
        <v>100.00000000000001</v>
      </c>
      <c r="EG59" s="86">
        <f>+AO59+BC59+CE59+CS59+DG59</f>
        <v>99.999999999999986</v>
      </c>
      <c r="EH59" s="86">
        <f>+AP59+BD59+CF59+CT59+DH59</f>
        <v>99.999999999999986</v>
      </c>
      <c r="EI59" s="86">
        <f>+AQ59+BE59+CG59+CU59+DI59</f>
        <v>99.999999999999986</v>
      </c>
      <c r="EJ59" s="79">
        <f>+AR59+BF59+CH59+CV59+DJ59</f>
        <v>100.00000000000001</v>
      </c>
      <c r="EK59" s="79">
        <f>+AS59+BG59+CI59+CW59+DK59</f>
        <v>100</v>
      </c>
      <c r="EL59" s="79">
        <f t="shared" si="7"/>
        <v>100</v>
      </c>
    </row>
    <row r="60" spans="1:142">
      <c r="A60" s="58" t="str">
        <f>+DATA!A63</f>
        <v>Rhode Island</v>
      </c>
      <c r="B60" s="65">
        <f>(DATA!AD63/DATA!B63)*100</f>
        <v>50</v>
      </c>
      <c r="C60" s="65">
        <f>(DATA!AE63/DATA!C63)*100</f>
        <v>48.591549295774648</v>
      </c>
      <c r="D60" s="65">
        <f>(DATA!AF63/DATA!D63)*100</f>
        <v>46.478873239436616</v>
      </c>
      <c r="E60" s="65">
        <f>(DATA!AG63/DATA!E63)*100</f>
        <v>45.487364620938628</v>
      </c>
      <c r="F60" s="65">
        <f>(DATA!AH63/DATA!F63)*100</f>
        <v>43.887147335423201</v>
      </c>
      <c r="G60" s="65">
        <f>(DATA!AI63/DATA!G63)*100</f>
        <v>39.864864864864863</v>
      </c>
      <c r="H60" s="65">
        <f>(DATA!AJ63/DATA!H63)*100</f>
        <v>38.585209003215432</v>
      </c>
      <c r="I60" s="65">
        <f>(DATA!AK63/DATA!I63)*100</f>
        <v>36.307692307692307</v>
      </c>
      <c r="J60" s="65">
        <f>(DATA!AL63/DATA!J63)*100</f>
        <v>37.071651090342677</v>
      </c>
      <c r="K60" s="65">
        <f>(DATA!AM63/DATA!K63)*100</f>
        <v>37.804878048780488</v>
      </c>
      <c r="L60" s="65">
        <f>(DATA!AN63/DATA!L63)*100</f>
        <v>36.728395061728399</v>
      </c>
      <c r="M60" s="59">
        <f>(DATA!AO63/DATA!M63)*100</f>
        <v>35.313531353135311</v>
      </c>
      <c r="N60" s="59">
        <f>(DATA!AP63/DATA!N63)*100</f>
        <v>36.092715231788084</v>
      </c>
      <c r="O60" s="59">
        <f>(DATA!AQ63/DATA!O63)*100</f>
        <v>36.363636363636367</v>
      </c>
      <c r="P60" s="51">
        <f>(DATA!AR63/DATA!B63)*100</f>
        <v>50</v>
      </c>
      <c r="Q60" s="38">
        <f>(DATA!AS63/DATA!C63)*100</f>
        <v>51.408450704225352</v>
      </c>
      <c r="R60" s="38">
        <f>(DATA!AT63/DATA!D63)*100</f>
        <v>53.521126760563376</v>
      </c>
      <c r="S60" s="38">
        <f>(DATA!AU63/DATA!E63)*100</f>
        <v>54.512635379061372</v>
      </c>
      <c r="T60" s="38">
        <f>(DATA!AV63/DATA!F63)*100</f>
        <v>56.112852664576806</v>
      </c>
      <c r="U60" s="38">
        <f>(DATA!AW63/DATA!G63)*100</f>
        <v>60.13513513513513</v>
      </c>
      <c r="V60" s="38">
        <f>(DATA!AX63/DATA!H63)*100</f>
        <v>61.414790996784561</v>
      </c>
      <c r="W60" s="38">
        <f>(DATA!AY63/DATA!I63)*100</f>
        <v>63.692307692307693</v>
      </c>
      <c r="X60" s="38">
        <f>(DATA!AZ63/DATA!J63)*100</f>
        <v>62.928348909657316</v>
      </c>
      <c r="Y60" s="38">
        <f>(DATA!BA63/DATA!K63)*100</f>
        <v>62.195121951219512</v>
      </c>
      <c r="Z60" s="38">
        <f>(DATA!BB63/DATA!L63)*100</f>
        <v>63.271604938271608</v>
      </c>
      <c r="AA60" s="38">
        <f>(DATA!BC63/DATA!M63)*100</f>
        <v>64.686468646864682</v>
      </c>
      <c r="AB60" s="38">
        <f>(DATA!BD63/DATA!N63)*100</f>
        <v>63.907284768211923</v>
      </c>
      <c r="AC60" s="38">
        <f>(DATA!BE63/DATA!O63)*100</f>
        <v>63.636363636363633</v>
      </c>
      <c r="AD60" s="166">
        <f>(DATA!BF63/DATA!AC63)*100</f>
        <v>1.048951048951049</v>
      </c>
      <c r="AE60" s="165">
        <f>(DATA!BG63/DATA!AC63)*100</f>
        <v>2.4475524475524475</v>
      </c>
      <c r="AF60" s="165">
        <f>(DATA!BH63/DATA!AC63)*100</f>
        <v>0</v>
      </c>
      <c r="AG60" s="38">
        <f>(DATA!BI63/DATA!P63)*100</f>
        <v>96.666666666666671</v>
      </c>
      <c r="AH60" s="38">
        <f>(DATA!BJ63/DATA!Q63)*100</f>
        <v>96.83098591549296</v>
      </c>
      <c r="AI60" s="38">
        <f>(DATA!BK63/DATA!R63)*100</f>
        <v>96.478873239436624</v>
      </c>
      <c r="AJ60" s="38">
        <f>(DATA!BL63/DATA!S63)*100</f>
        <v>96.389891696750908</v>
      </c>
      <c r="AK60" s="38">
        <f>(DATA!BM63/DATA!T63)*100</f>
        <v>95.297805642633222</v>
      </c>
      <c r="AL60" s="38">
        <f>(DATA!BN63/DATA!U63)*100</f>
        <v>94.594594594594597</v>
      </c>
      <c r="AM60" s="38">
        <f>(DATA!BO63/DATA!V63)*100</f>
        <v>94.533762057877809</v>
      </c>
      <c r="AN60" s="38">
        <f>(DATA!BP63/DATA!W63)*100</f>
        <v>94.461538461538467</v>
      </c>
      <c r="AO60" s="38">
        <f>(DATA!BQ63/DATA!X63)*100</f>
        <v>95.327102803738313</v>
      </c>
      <c r="AP60" s="38">
        <f>(DATA!BR63/DATA!Y63)*100</f>
        <v>93.902439024390233</v>
      </c>
      <c r="AQ60" s="38">
        <f>(DATA!BS63/DATA!Z63)*100</f>
        <v>93.209876543209873</v>
      </c>
      <c r="AR60" s="38">
        <f>(DATA!BT63/DATA!AA63)*100</f>
        <v>91.749174917491743</v>
      </c>
      <c r="AS60" s="38">
        <f>(DATA!BU63/DATA!AB63)*100</f>
        <v>92.715231788079464</v>
      </c>
      <c r="AT60" s="38">
        <f>(DATA!BV63/DATA!AC63)*100</f>
        <v>91.258741258741267</v>
      </c>
      <c r="AU60" s="51">
        <f>(DATA!BW63/DATA!P63)*100</f>
        <v>1.3333333333333335</v>
      </c>
      <c r="AV60" s="65">
        <f>(DATA!BX63/DATA!Q63)*100</f>
        <v>1.056338028169014</v>
      </c>
      <c r="AW60" s="65">
        <f>(DATA!BY63/DATA!R63)*100</f>
        <v>1.056338028169014</v>
      </c>
      <c r="AX60" s="65">
        <f>(DATA!BZ63/DATA!S63)*100</f>
        <v>1.0830324909747291</v>
      </c>
      <c r="AY60" s="65">
        <f>(DATA!CA63/DATA!T63)*100</f>
        <v>1.8808777429467085</v>
      </c>
      <c r="AZ60" s="65">
        <f>(DATA!CB63/DATA!U63)*100</f>
        <v>2.3648648648648649</v>
      </c>
      <c r="BA60" s="65">
        <f>(DATA!CC63/DATA!V63)*100</f>
        <v>2.572347266881029</v>
      </c>
      <c r="BB60" s="65">
        <f>(DATA!CD63/DATA!W63)*100</f>
        <v>3.0769230769230771</v>
      </c>
      <c r="BC60" s="65">
        <f>(DATA!CE63/DATA!X63)*100</f>
        <v>1.8691588785046727</v>
      </c>
      <c r="BD60" s="65">
        <f>(DATA!CF63/DATA!Y63)*100</f>
        <v>1.8292682926829267</v>
      </c>
      <c r="BE60" s="65">
        <f>(DATA!CG63/DATA!Z63)*100</f>
        <v>2.4691358024691357</v>
      </c>
      <c r="BF60" s="65">
        <f>(DATA!CH63/DATA!AA63)*100</f>
        <v>3.6303630363036308</v>
      </c>
      <c r="BG60" s="65">
        <f>(DATA!CI63/DATA!AB63)*100</f>
        <v>2.9801324503311259</v>
      </c>
      <c r="BH60" s="65">
        <f>(DATA!CJ63/DATA!AC63)*100</f>
        <v>3.4965034965034967</v>
      </c>
      <c r="BI60" s="93" t="str">
        <f>IF(DATA!CK63&gt;0,((DATA!CK63/DATA!BW63)*100),"NA")</f>
        <v>NA</v>
      </c>
      <c r="BJ60" s="98" t="str">
        <f>IF(DATA!CL63&gt;0,((DATA!CL63/DATA!BX63)*100),"NA")</f>
        <v>NA</v>
      </c>
      <c r="BK60" s="98" t="str">
        <f>IF(DATA!CM63&gt;0,((DATA!CM63/DATA!BY63)*100),"NA")</f>
        <v>NA</v>
      </c>
      <c r="BL60" s="98" t="str">
        <f>IF(DATA!CN63&gt;0,((DATA!CN63/DATA!BZ63)*100),"NA")</f>
        <v>NA</v>
      </c>
      <c r="BM60" s="98" t="str">
        <f>IF(DATA!CO63&gt;0,((DATA!CO63/DATA!CA63)*100),"NA")</f>
        <v>NA</v>
      </c>
      <c r="BN60" s="98" t="str">
        <f>IF(DATA!CP63&gt;0,((DATA!CP63/DATA!CB63)*100),"NA")</f>
        <v>NA</v>
      </c>
      <c r="BO60" s="98" t="str">
        <f>IF(DATA!CQ63&gt;0,((DATA!CQ63/DATA!CC63)*100),"NA")</f>
        <v>NA</v>
      </c>
      <c r="BP60" s="98" t="str">
        <f>IF(DATA!CR63&gt;0,((DATA!CR63/DATA!CD63)*100),"NA")</f>
        <v>NA</v>
      </c>
      <c r="BQ60" s="98" t="str">
        <f>IF(DATA!CS63&gt;0,((DATA!CS63/DATA!CE63)*100),"NA")</f>
        <v>NA</v>
      </c>
      <c r="BR60" s="98" t="str">
        <f>IF(DATA!CT63&gt;0,((DATA!CT63/DATA!CF63)*100),"NA")</f>
        <v>NA</v>
      </c>
      <c r="BS60" s="98" t="str">
        <f>IF(DATA!CU63&gt;0,((DATA!CU63/DATA!CG63)*100),"NA")</f>
        <v>NA</v>
      </c>
      <c r="BT60" s="98" t="str">
        <f>IF(DATA!CV63&gt;0,((DATA!CV63/DATA!CH63)*100),"NA")</f>
        <v>NA</v>
      </c>
      <c r="BU60" s="98" t="str">
        <f>IF(DATA!CW63&gt;0,((DATA!CW63/DATA!CI63)*100),"NA")</f>
        <v>NA</v>
      </c>
      <c r="BV60" s="98" t="str">
        <f>IF(DATA!CX63&gt;0,((DATA!CX63/DATA!CJ63)*100),"NA")</f>
        <v>NA</v>
      </c>
      <c r="BW60" s="51">
        <f>(DATA!CY63/DATA!P63)*100</f>
        <v>0</v>
      </c>
      <c r="BX60" s="65">
        <f>(DATA!CZ63/DATA!Q63)*100</f>
        <v>0</v>
      </c>
      <c r="BY60" s="65">
        <f>(DATA!DA63/DATA!R63)*100</f>
        <v>0</v>
      </c>
      <c r="BZ60" s="65">
        <f>(DATA!DB63/DATA!S63)*100</f>
        <v>0</v>
      </c>
      <c r="CA60" s="65">
        <f>(DATA!DC63/DATA!T63)*100</f>
        <v>0.94043887147335425</v>
      </c>
      <c r="CB60" s="65">
        <f>(DATA!DD63/DATA!U63)*100</f>
        <v>1.3513513513513513</v>
      </c>
      <c r="CC60" s="65">
        <f>(DATA!DE63/DATA!V63)*100</f>
        <v>1.607717041800643</v>
      </c>
      <c r="CD60" s="65">
        <f>(DATA!DF63/DATA!W63)*100</f>
        <v>1.2307692307692308</v>
      </c>
      <c r="CE60" s="65">
        <f>(DATA!DG63/DATA!X63)*100</f>
        <v>0.93457943925233633</v>
      </c>
      <c r="CF60" s="65">
        <f>(DATA!DH63/DATA!Y63)*100</f>
        <v>1.2195121951219512</v>
      </c>
      <c r="CG60" s="65">
        <f>(DATA!DI63/DATA!Z63)*100</f>
        <v>1.2345679012345678</v>
      </c>
      <c r="CH60" s="65">
        <f>(DATA!DJ63/DATA!AA63)*100</f>
        <v>1.6501650165016499</v>
      </c>
      <c r="CI60" s="65">
        <f>(DATA!DK63/DATA!AB63)*100</f>
        <v>0.99337748344370869</v>
      </c>
      <c r="CJ60" s="65">
        <f>(DATA!DL63/DATA!AC63)*100</f>
        <v>1.3986013986013985</v>
      </c>
      <c r="CK60" s="51">
        <f>(DATA!DM63/DATA!P63)*100</f>
        <v>0</v>
      </c>
      <c r="CL60" s="65">
        <f>(DATA!DN63/DATA!Q63)*100</f>
        <v>0</v>
      </c>
      <c r="CM60" s="65">
        <f>(DATA!DO63/DATA!R63)*100</f>
        <v>0</v>
      </c>
      <c r="CN60" s="65">
        <f>(DATA!DP63/DATA!S63)*100</f>
        <v>0</v>
      </c>
      <c r="CO60" s="65">
        <f>(DATA!DQ63/DATA!T63)*100</f>
        <v>0</v>
      </c>
      <c r="CP60" s="65">
        <f>(DATA!DR63/DATA!U63)*100</f>
        <v>0</v>
      </c>
      <c r="CQ60" s="65">
        <f>(DATA!DS63/DATA!V63)*100</f>
        <v>0</v>
      </c>
      <c r="CR60" s="65">
        <f>(DATA!DT63/DATA!W63)*100</f>
        <v>0</v>
      </c>
      <c r="CS60" s="65">
        <f>(DATA!DU63/DATA!X63)*100</f>
        <v>0</v>
      </c>
      <c r="CT60" s="65">
        <f>(DATA!DV63/DATA!Y63)*100</f>
        <v>0</v>
      </c>
      <c r="CU60" s="65">
        <f>(DATA!DW63/DATA!Z63)*100</f>
        <v>0</v>
      </c>
      <c r="CV60" s="65">
        <f>(DATA!DX63/DATA!AA63)*100</f>
        <v>0</v>
      </c>
      <c r="CW60" s="65">
        <f>(DATA!DY63/DATA!AB63)*100</f>
        <v>0</v>
      </c>
      <c r="CX60" s="65">
        <f>(DATA!DZ63/DATA!AC63)*100</f>
        <v>0.34965034965034963</v>
      </c>
      <c r="CY60" s="51">
        <f>(DATA!EA63/DATA!P63)*100</f>
        <v>2</v>
      </c>
      <c r="CZ60" s="65">
        <f>(DATA!EB63/DATA!Q63)*100</f>
        <v>2.112676056338028</v>
      </c>
      <c r="DA60" s="65">
        <f>(DATA!EC63/DATA!R63)*100</f>
        <v>2.464788732394366</v>
      </c>
      <c r="DB60" s="65">
        <f>(DATA!ED63/DATA!S63)*100</f>
        <v>2.5270758122743682</v>
      </c>
      <c r="DC60" s="65">
        <f>(DATA!EE63/DATA!T63)*100</f>
        <v>1.8808777429467085</v>
      </c>
      <c r="DD60" s="65">
        <f>(DATA!EF63/DATA!U63)*100</f>
        <v>1.6891891891891893</v>
      </c>
      <c r="DE60" s="65">
        <f>(DATA!EG63/DATA!V63)*100</f>
        <v>1.2861736334405145</v>
      </c>
      <c r="DF60" s="65">
        <f>(DATA!EH63/DATA!W63)*100</f>
        <v>1.2307692307692308</v>
      </c>
      <c r="DG60" s="65">
        <f>(DATA!EI63/DATA!X63)*100</f>
        <v>1.8691588785046727</v>
      </c>
      <c r="DH60" s="65">
        <f>(DATA!EJ63/DATA!Y63)*100</f>
        <v>3.0487804878048781</v>
      </c>
      <c r="DI60" s="65">
        <f>(DATA!EK63/DATA!Z63)*100</f>
        <v>3.0864197530864197</v>
      </c>
      <c r="DJ60" s="65">
        <f>(DATA!EL63/DATA!AA63)*100</f>
        <v>2.9702970297029703</v>
      </c>
      <c r="DK60" s="65">
        <f>(DATA!EM63/DATA!AB63)*100</f>
        <v>3.3112582781456954</v>
      </c>
      <c r="DL60" s="80">
        <f t="shared" si="0"/>
        <v>100</v>
      </c>
      <c r="DM60" s="86">
        <f t="shared" si="1"/>
        <v>100</v>
      </c>
      <c r="DN60" s="86">
        <f t="shared" si="2"/>
        <v>100</v>
      </c>
      <c r="DO60" s="86">
        <f t="shared" si="3"/>
        <v>100</v>
      </c>
      <c r="DP60" s="86">
        <f t="shared" si="4"/>
        <v>100</v>
      </c>
      <c r="DQ60" s="86">
        <f t="shared" si="5"/>
        <v>100</v>
      </c>
      <c r="DR60" s="86">
        <f t="shared" si="6"/>
        <v>100</v>
      </c>
      <c r="DS60" s="86">
        <f t="shared" si="26"/>
        <v>100</v>
      </c>
      <c r="DT60" s="86">
        <f t="shared" si="27"/>
        <v>100</v>
      </c>
      <c r="DU60" s="86">
        <f t="shared" si="28"/>
        <v>100</v>
      </c>
      <c r="DV60" s="86">
        <f t="shared" si="29"/>
        <v>100</v>
      </c>
      <c r="DW60" s="86">
        <f t="shared" si="30"/>
        <v>100</v>
      </c>
      <c r="DX60" s="86">
        <f t="shared" si="31"/>
        <v>100</v>
      </c>
      <c r="DY60" s="80">
        <f>+AG60+AU60+BW60+CK60+CY60</f>
        <v>100</v>
      </c>
      <c r="DZ60" s="86">
        <f>+AH60+AV60+BX60+CL60+CZ60</f>
        <v>100</v>
      </c>
      <c r="EA60" s="86">
        <f>+AI60+AW60+BY60+CM60+DA60</f>
        <v>100</v>
      </c>
      <c r="EB60" s="86">
        <f>+AJ60+AX60+BZ60+CN60+DB60</f>
        <v>100</v>
      </c>
      <c r="EC60" s="86">
        <f>+AK60+AY60+CA60+CO60+DC60</f>
        <v>99.999999999999986</v>
      </c>
      <c r="ED60" s="86">
        <f>+AL60+AZ60+CB60+CP60+DD60</f>
        <v>100.00000000000001</v>
      </c>
      <c r="EE60" s="86">
        <f>+AM60+BA60+CC60+CQ60+DE60</f>
        <v>99.999999999999986</v>
      </c>
      <c r="EF60" s="86">
        <f>+AN60+BB60+CD60+CR60+DF60</f>
        <v>100</v>
      </c>
      <c r="EG60" s="86">
        <f>+AO60+BC60+CE60+CS60+DG60</f>
        <v>100</v>
      </c>
      <c r="EH60" s="86">
        <f>+AP60+BD60+CF60+CT60+DH60</f>
        <v>99.999999999999986</v>
      </c>
      <c r="EI60" s="86">
        <f>+AQ60+BE60+CG60+CU60+DI60</f>
        <v>100</v>
      </c>
      <c r="EJ60" s="79">
        <f>+AR60+BF60+CH60+CV60+DJ60</f>
        <v>100</v>
      </c>
      <c r="EK60" s="79">
        <f>+AS60+BG60+CI60+CW60+DK60</f>
        <v>100</v>
      </c>
      <c r="EL60" s="79">
        <f t="shared" si="7"/>
        <v>100.00000000000001</v>
      </c>
    </row>
    <row r="61" spans="1:142">
      <c r="A61" s="54" t="str">
        <f>+DATA!A64</f>
        <v>Vermont</v>
      </c>
      <c r="B61" s="63">
        <f>(DATA!AD64/DATA!B64)*100</f>
        <v>80.645161290322577</v>
      </c>
      <c r="C61" s="63">
        <f>(DATA!AE64/DATA!C64)*100</f>
        <v>72.727272727272734</v>
      </c>
      <c r="D61" s="63" t="e">
        <f>(DATA!AF64/DATA!D64)*100</f>
        <v>#DIV/0!</v>
      </c>
      <c r="E61" s="63" t="e">
        <f>(DATA!AG64/DATA!E64)*100</f>
        <v>#DIV/0!</v>
      </c>
      <c r="F61" s="63" t="e">
        <f>(DATA!AH64/DATA!F64)*100</f>
        <v>#DIV/0!</v>
      </c>
      <c r="G61" s="63" t="e">
        <f>(DATA!AI64/DATA!G64)*100</f>
        <v>#DIV/0!</v>
      </c>
      <c r="H61" s="63">
        <f>(DATA!AJ64/DATA!H64)*100</f>
        <v>57.142857142857139</v>
      </c>
      <c r="I61" s="63">
        <f>(DATA!AK64/DATA!I64)*100</f>
        <v>55.813953488372093</v>
      </c>
      <c r="J61" s="63" t="e">
        <f>(DATA!AL64/DATA!J64)*100</f>
        <v>#DIV/0!</v>
      </c>
      <c r="K61" s="63">
        <f>(DATA!AM64/DATA!K64)*100</f>
        <v>52.941176470588239</v>
      </c>
      <c r="L61" s="63">
        <f>(DATA!AN64/DATA!L64)*100</f>
        <v>50.649350649350644</v>
      </c>
      <c r="M61" s="59" t="e">
        <f>(DATA!AO64/DATA!M64)*100</f>
        <v>#DIV/0!</v>
      </c>
      <c r="N61" s="59" t="e">
        <f>(DATA!AP64/DATA!N64)*100</f>
        <v>#DIV/0!</v>
      </c>
      <c r="O61" s="59" t="e">
        <f>(DATA!AQ64/DATA!O64)*100</f>
        <v>#DIV/0!</v>
      </c>
      <c r="P61" s="96">
        <f>IF(DATA!B64&gt;0,(DATA!AR64/DATA!B64)*100,"NA")</f>
        <v>19.35483870967742</v>
      </c>
      <c r="Q61" s="97">
        <f>IF(DATA!C64&gt;0,(DATA!AS64/DATA!C64)*100,"NA")</f>
        <v>27.27272727272727</v>
      </c>
      <c r="R61" s="97" t="str">
        <f>IF(DATA!D64&gt;0,(DATA!AT64/DATA!D64)*100,"NA")</f>
        <v>NA</v>
      </c>
      <c r="S61" s="97" t="str">
        <f>IF(DATA!E64&gt;0,(DATA!AU64/DATA!E64)*100,"NA")</f>
        <v>NA</v>
      </c>
      <c r="T61" s="97" t="str">
        <f>IF(DATA!F64&gt;0,(DATA!AV64/DATA!F64)*100,"NA")</f>
        <v>NA</v>
      </c>
      <c r="U61" s="97" t="str">
        <f>IF(DATA!G64&gt;0,(DATA!AW64/DATA!G64)*100,"NA")</f>
        <v>NA</v>
      </c>
      <c r="V61" s="97">
        <f>IF(DATA!H64&gt;0,(DATA!AX64/DATA!H64)*100,"NA")</f>
        <v>42.857142857142854</v>
      </c>
      <c r="W61" s="97">
        <f>IF(DATA!I64&gt;0,(DATA!AY64/DATA!I64)*100,"NA")</f>
        <v>44.186046511627907</v>
      </c>
      <c r="X61" s="97" t="str">
        <f>IF(DATA!J64&gt;0,(DATA!AZ64/DATA!J64)*100,"NA")</f>
        <v>NA</v>
      </c>
      <c r="Y61" s="97">
        <f>IF(DATA!K64&gt;0,(DATA!BA64/DATA!K64)*100,"NA")</f>
        <v>47.058823529411761</v>
      </c>
      <c r="Z61" s="97">
        <f>IF(DATA!L64&gt;0,(DATA!BB64/DATA!L64)*100,"NA")</f>
        <v>49.350649350649348</v>
      </c>
      <c r="AA61" s="97" t="str">
        <f>IF(DATA!M64&gt;0,(DATA!BC64/DATA!M64)*100,"NA")</f>
        <v>NA</v>
      </c>
      <c r="AB61" s="97" t="str">
        <f>IF(DATA!N64&gt;0,(DATA!BD64/DATA!N64)*100,"—")</f>
        <v>—</v>
      </c>
      <c r="AC61" s="97" t="str">
        <f>IF(DATA!O64&gt;0,(DATA!BE64/DATA!O64)*100,"—")</f>
        <v>—</v>
      </c>
      <c r="AD61" s="97">
        <f>IF(DATA!P64&gt;0,(DATA!BF64/DATA!P64)*100,"—")</f>
        <v>0</v>
      </c>
      <c r="AE61" s="97">
        <f>IF(DATA!Q64&gt;0,(DATA!BG64/DATA!Q64)*100,"—")</f>
        <v>0</v>
      </c>
      <c r="AF61" s="97" t="str">
        <f>IF(DATA!R64&gt;0,(DATA!BH64/DATA!R64)*100,"—")</f>
        <v>—</v>
      </c>
      <c r="AG61" s="63">
        <f>(DATA!BI64/DATA!P64)*100</f>
        <v>100</v>
      </c>
      <c r="AH61" s="63">
        <f>(DATA!BJ64/DATA!Q64)*100</f>
        <v>100</v>
      </c>
      <c r="AI61" s="63" t="e">
        <f>(DATA!BK64/DATA!R64)*100</f>
        <v>#DIV/0!</v>
      </c>
      <c r="AJ61" s="63" t="e">
        <f>(DATA!BL64/DATA!S64)*100</f>
        <v>#DIV/0!</v>
      </c>
      <c r="AK61" s="63" t="e">
        <f>(DATA!BM64/DATA!T64)*100</f>
        <v>#DIV/0!</v>
      </c>
      <c r="AL61" s="63" t="e">
        <f>(DATA!BN64/DATA!U64)*100</f>
        <v>#DIV/0!</v>
      </c>
      <c r="AM61" s="63">
        <f>(DATA!BO64/DATA!V64)*100</f>
        <v>97.727272727272734</v>
      </c>
      <c r="AN61" s="63">
        <f>(DATA!BP64/DATA!W64)*100</f>
        <v>95.238095238095227</v>
      </c>
      <c r="AO61" s="63" t="e">
        <f>(DATA!BQ64/DATA!X64)*100</f>
        <v>#DIV/0!</v>
      </c>
      <c r="AP61" s="63">
        <f>(DATA!BR64/DATA!Y64)*100</f>
        <v>94.444444444444443</v>
      </c>
      <c r="AQ61" s="63">
        <f>(DATA!BS64/DATA!Z64)*100</f>
        <v>92.307692307692307</v>
      </c>
      <c r="AR61" s="63" t="e">
        <f>(DATA!BT64/DATA!AA64)*100</f>
        <v>#DIV/0!</v>
      </c>
      <c r="AS61" s="63" t="e">
        <f>(DATA!BU64/DATA!AB64)*100</f>
        <v>#DIV/0!</v>
      </c>
      <c r="AT61" s="63" t="e">
        <f>(DATA!BV64/DATA!AC64)*100</f>
        <v>#DIV/0!</v>
      </c>
      <c r="AU61" s="96">
        <f>IF(DATA!P64&gt;0,(DATA!BW64/DATA!P64)*100,"NA")</f>
        <v>0</v>
      </c>
      <c r="AV61" s="97">
        <f>IF(DATA!Q64&gt;0,(DATA!BX64/DATA!Q64)*100,"NA")</f>
        <v>0</v>
      </c>
      <c r="AW61" s="97" t="str">
        <f>IF(DATA!R64&gt;0,(DATA!BY64/DATA!R64)*100,"NA")</f>
        <v>NA</v>
      </c>
      <c r="AX61" s="97" t="str">
        <f>IF(DATA!S64&gt;0,(DATA!BZ64/DATA!S64)*100,"NA")</f>
        <v>NA</v>
      </c>
      <c r="AY61" s="97" t="str">
        <f>IF(DATA!T64&gt;0,(DATA!CA64/DATA!T64)*100,"NA")</f>
        <v>NA</v>
      </c>
      <c r="AZ61" s="97" t="str">
        <f>IF(DATA!U64&gt;0,(DATA!CB64/DATA!U64)*100,"NA")</f>
        <v>NA</v>
      </c>
      <c r="BA61" s="97">
        <f>IF(DATA!V64&gt;0,(DATA!CC64/DATA!V64)*100,"NA")</f>
        <v>2.2727272727272729</v>
      </c>
      <c r="BB61" s="97">
        <f>IF(DATA!W64&gt;0,(DATA!CD64/DATA!W64)*100,"NA")</f>
        <v>1.5873015873015872</v>
      </c>
      <c r="BC61" s="97" t="str">
        <f>IF(DATA!X64&gt;0,(DATA!CE64/DATA!X64)*100,"NA")</f>
        <v>NA</v>
      </c>
      <c r="BD61" s="97">
        <f>IF(DATA!Y64&gt;0,(DATA!CF64/DATA!Y64)*100,"NA")</f>
        <v>1.3888888888888888</v>
      </c>
      <c r="BE61" s="97">
        <f>IF(DATA!Z64&gt;0,(DATA!CG64/DATA!Z64)*100,"NA")</f>
        <v>1.5384615384615385</v>
      </c>
      <c r="BF61" s="97" t="str">
        <f>IF(DATA!AA64&gt;0,(DATA!CH64/DATA!AA64)*100,"NA")</f>
        <v>NA</v>
      </c>
      <c r="BG61" s="97" t="str">
        <f>IF(DATA!AB64&gt;0,(DATA!CI64/DATA!AB64)*100,"—")</f>
        <v>—</v>
      </c>
      <c r="BH61" s="97" t="str">
        <f>IF(DATA!AC64&gt;0,(DATA!CJ64/DATA!AC64)*100,"—")</f>
        <v>—</v>
      </c>
      <c r="BI61" s="96" t="str">
        <f>IF(DATA!CK64&gt;0,((DATA!CK64/DATA!BW64)*100),"NA")</f>
        <v>NA</v>
      </c>
      <c r="BJ61" s="97" t="str">
        <f>IF(DATA!CL64&gt;0,((DATA!CL64/DATA!BX64)*100),"NA")</f>
        <v>NA</v>
      </c>
      <c r="BK61" s="97" t="str">
        <f>IF(DATA!CM64&gt;0,((DATA!CM64/DATA!BY64)*100),"NA")</f>
        <v>NA</v>
      </c>
      <c r="BL61" s="97" t="str">
        <f>IF(DATA!CN64&gt;0,((DATA!CN64/DATA!BZ64)*100),"NA")</f>
        <v>NA</v>
      </c>
      <c r="BM61" s="97" t="str">
        <f>IF(DATA!CO64&gt;0,((DATA!CO64/DATA!CA64)*100),"NA")</f>
        <v>NA</v>
      </c>
      <c r="BN61" s="97" t="str">
        <f>IF(DATA!CP64&gt;0,((DATA!CP64/DATA!CB64)*100),"NA")</f>
        <v>NA</v>
      </c>
      <c r="BO61" s="97" t="str">
        <f>IF(DATA!CQ64&gt;0,((DATA!CQ64/DATA!CC64)*100),"NA")</f>
        <v>NA</v>
      </c>
      <c r="BP61" s="97" t="str">
        <f>IF(DATA!CR64&gt;0,((DATA!CR64/DATA!CD64)*100),"NA")</f>
        <v>NA</v>
      </c>
      <c r="BQ61" s="97" t="str">
        <f>IF(DATA!CS64&gt;0,((DATA!CS64/DATA!CE64)*100),"NA")</f>
        <v>NA</v>
      </c>
      <c r="BR61" s="97" t="str">
        <f>IF(DATA!CT64&gt;0,((DATA!CT64/DATA!CF64)*100),"NA")</f>
        <v>NA</v>
      </c>
      <c r="BS61" s="97" t="str">
        <f>IF(DATA!CU64&gt;0,((DATA!CU64/DATA!CG64)*100),"NA")</f>
        <v>NA</v>
      </c>
      <c r="BT61" s="97" t="str">
        <f>IF(DATA!CV64&gt;0,((DATA!CV64/DATA!CH64)*100),"NA")</f>
        <v>NA</v>
      </c>
      <c r="BU61" s="97" t="str">
        <f>IF(DATA!CW64&gt;0,((DATA!CW64/DATA!CI64)*100),"NA")</f>
        <v>NA</v>
      </c>
      <c r="BV61" s="97" t="str">
        <f>IF(DATA!CX64&gt;0,((DATA!CX64/DATA!CJ64)*100),"NA")</f>
        <v>NA</v>
      </c>
      <c r="BW61" s="96">
        <f>IF(DATA!P64&gt;0,(DATA!CY64/DATA!P64)*100,"NA")</f>
        <v>0</v>
      </c>
      <c r="BX61" s="97">
        <f>IF(DATA!Q64&gt;0,(DATA!CZ64/DATA!Q64)*100,"NA")</f>
        <v>0</v>
      </c>
      <c r="BY61" s="97" t="str">
        <f>IF(DATA!R64&gt;0,(DATA!DA64/DATA!R64)*100,"NA")</f>
        <v>NA</v>
      </c>
      <c r="BZ61" s="97" t="str">
        <f>IF(DATA!S64&gt;0,(DATA!DB64/DATA!S64)*100,"NA")</f>
        <v>NA</v>
      </c>
      <c r="CA61" s="97" t="str">
        <f>IF(DATA!T64&gt;0,(DATA!DC64/DATA!T64)*100,"NA")</f>
        <v>NA</v>
      </c>
      <c r="CB61" s="97" t="str">
        <f>IF(DATA!U64&gt;0,(DATA!DD64/DATA!U64)*100,"NA")</f>
        <v>NA</v>
      </c>
      <c r="CC61" s="97">
        <f>IF(DATA!V64&gt;0,(DATA!DE64/DATA!V64)*100,"NA")</f>
        <v>0</v>
      </c>
      <c r="CD61" s="97">
        <f>IF(DATA!W64&gt;0,(DATA!DF64/DATA!W64)*100,"NA")</f>
        <v>0</v>
      </c>
      <c r="CE61" s="97" t="str">
        <f>IF(DATA!X64&gt;0,(DATA!DG64/DATA!X64)*100,"NA")</f>
        <v>NA</v>
      </c>
      <c r="CF61" s="97">
        <f>IF(DATA!Y64&gt;0,(DATA!DH64/DATA!Y64)*100,"NA")</f>
        <v>0</v>
      </c>
      <c r="CG61" s="97">
        <f>IF(DATA!Z64&gt;0,(DATA!DI64/DATA!Z64)*100,"NA")</f>
        <v>1.5384615384615385</v>
      </c>
      <c r="CH61" s="97" t="str">
        <f>IF(DATA!AA64&gt;0,(DATA!DJ64/DATA!AA64)*100,"NA")</f>
        <v>NA</v>
      </c>
      <c r="CI61" s="97" t="str">
        <f>IF(DATA!AB64&gt;0,(DATA!DK64/DATA!AB64)*100,"—")</f>
        <v>—</v>
      </c>
      <c r="CJ61" s="97" t="str">
        <f>IF(DATA!AC64&gt;0,(DATA!DL64/DATA!AC64)*100,"—")</f>
        <v>—</v>
      </c>
      <c r="CK61" s="64">
        <f>(DATA!DM64/DATA!P64)*100</f>
        <v>0</v>
      </c>
      <c r="CL61" s="63">
        <f>(DATA!DN64/DATA!Q64)*100</f>
        <v>0</v>
      </c>
      <c r="CM61" s="63" t="e">
        <f>(DATA!DO64/DATA!R64)*100</f>
        <v>#DIV/0!</v>
      </c>
      <c r="CN61" s="63" t="e">
        <f>(DATA!DP64/DATA!S64)*100</f>
        <v>#DIV/0!</v>
      </c>
      <c r="CO61" s="63" t="e">
        <f>(DATA!DQ64/DATA!T64)*100</f>
        <v>#DIV/0!</v>
      </c>
      <c r="CP61" s="63" t="e">
        <f>(DATA!DR64/DATA!U64)*100</f>
        <v>#DIV/0!</v>
      </c>
      <c r="CQ61" s="63">
        <f>(DATA!DS64/DATA!V64)*100</f>
        <v>0</v>
      </c>
      <c r="CR61" s="63">
        <f>(DATA!DT64/DATA!W64)*100</f>
        <v>0</v>
      </c>
      <c r="CS61" s="63" t="e">
        <f>(DATA!DU64/DATA!X64)*100</f>
        <v>#DIV/0!</v>
      </c>
      <c r="CT61" s="63">
        <f>(DATA!DV64/DATA!Y64)*100</f>
        <v>1.3888888888888888</v>
      </c>
      <c r="CU61" s="63">
        <f>(DATA!DW64/DATA!Z64)*100</f>
        <v>1.5384615384615385</v>
      </c>
      <c r="CV61" s="63" t="e">
        <f>(DATA!DX64/DATA!AA64)*100</f>
        <v>#DIV/0!</v>
      </c>
      <c r="CW61" s="63" t="e">
        <f>(DATA!DY64/DATA!AB64)*100</f>
        <v>#DIV/0!</v>
      </c>
      <c r="CX61" s="63" t="e">
        <f>(DATA!DZ64/DATA!AC64)*100</f>
        <v>#DIV/0!</v>
      </c>
      <c r="CY61" s="64">
        <f>(DATA!EA64/DATA!P64)*100</f>
        <v>0</v>
      </c>
      <c r="CZ61" s="63">
        <f>(DATA!EB64/DATA!Q64)*100</f>
        <v>0</v>
      </c>
      <c r="DA61" s="63" t="e">
        <f>(DATA!EC64/DATA!R64)*100</f>
        <v>#DIV/0!</v>
      </c>
      <c r="DB61" s="63" t="e">
        <f>(DATA!ED64/DATA!S64)*100</f>
        <v>#DIV/0!</v>
      </c>
      <c r="DC61" s="63" t="e">
        <f>(DATA!EE64/DATA!T64)*100</f>
        <v>#DIV/0!</v>
      </c>
      <c r="DD61" s="63" t="e">
        <f>(DATA!EF64/DATA!U64)*100</f>
        <v>#DIV/0!</v>
      </c>
      <c r="DE61" s="63">
        <f>(DATA!EG64/DATA!V64)*100</f>
        <v>0</v>
      </c>
      <c r="DF61" s="63">
        <f>(DATA!EH64/DATA!W64)*100</f>
        <v>3.1746031746031744</v>
      </c>
      <c r="DG61" s="63" t="e">
        <f>(DATA!EI64/DATA!X64)*100</f>
        <v>#DIV/0!</v>
      </c>
      <c r="DH61" s="63">
        <f>(DATA!EJ64/DATA!Y64)*100</f>
        <v>2.7777777777777777</v>
      </c>
      <c r="DI61" s="63">
        <f>(DATA!EK64/DATA!Z64)*100</f>
        <v>3.0769230769230771</v>
      </c>
      <c r="DJ61" s="63" t="e">
        <f>(DATA!EL64/DATA!AA64)*100</f>
        <v>#DIV/0!</v>
      </c>
      <c r="DK61" s="63" t="e">
        <f>(DATA!EM64/DATA!AB64)*100</f>
        <v>#DIV/0!</v>
      </c>
      <c r="DL61" s="84">
        <f t="shared" si="0"/>
        <v>100</v>
      </c>
      <c r="DM61" s="85">
        <f t="shared" si="1"/>
        <v>100</v>
      </c>
      <c r="DN61" s="85" t="e">
        <f t="shared" si="2"/>
        <v>#VALUE!</v>
      </c>
      <c r="DO61" s="85" t="e">
        <f t="shared" si="3"/>
        <v>#VALUE!</v>
      </c>
      <c r="DP61" s="85" t="e">
        <f t="shared" si="4"/>
        <v>#VALUE!</v>
      </c>
      <c r="DQ61" s="85" t="e">
        <f t="shared" si="5"/>
        <v>#VALUE!</v>
      </c>
      <c r="DR61" s="85">
        <f t="shared" si="6"/>
        <v>100</v>
      </c>
      <c r="DS61" s="85">
        <f t="shared" si="26"/>
        <v>100</v>
      </c>
      <c r="DT61" s="85" t="e">
        <f t="shared" si="27"/>
        <v>#VALUE!</v>
      </c>
      <c r="DU61" s="85">
        <f t="shared" si="28"/>
        <v>100</v>
      </c>
      <c r="DV61" s="85">
        <f t="shared" si="29"/>
        <v>100</v>
      </c>
      <c r="DW61" s="85" t="e">
        <f t="shared" si="30"/>
        <v>#VALUE!</v>
      </c>
      <c r="DX61" s="85" t="e">
        <f t="shared" si="31"/>
        <v>#VALUE!</v>
      </c>
      <c r="DY61" s="84">
        <f>+AG61+AU61+BW61+CK61+CY61</f>
        <v>100</v>
      </c>
      <c r="DZ61" s="85">
        <f>+AH61+AV61+BX61+CL61+CZ61</f>
        <v>100</v>
      </c>
      <c r="EA61" s="85" t="e">
        <f>+AI61+AW61+BY61+CM61+DA61</f>
        <v>#DIV/0!</v>
      </c>
      <c r="EB61" s="85" t="e">
        <f>+AJ61+AX61+BZ61+CN61+DB61</f>
        <v>#DIV/0!</v>
      </c>
      <c r="EC61" s="85" t="e">
        <f>+AK61+AY61+CA61+CO61+DC61</f>
        <v>#DIV/0!</v>
      </c>
      <c r="ED61" s="85" t="e">
        <f>+AL61+AZ61+CB61+CP61+DD61</f>
        <v>#DIV/0!</v>
      </c>
      <c r="EE61" s="85">
        <f>+AM61+BA61+CC61+CQ61+DE61</f>
        <v>100</v>
      </c>
      <c r="EF61" s="85">
        <f>+AN61+BB61+CD61+CR61+DF61</f>
        <v>99.999999999999986</v>
      </c>
      <c r="EG61" s="85" t="e">
        <f>+AO61+BC61+CE61+CS61+DG61</f>
        <v>#DIV/0!</v>
      </c>
      <c r="EH61" s="85">
        <f>+AP61+BD61+CF61+CT61+DH61</f>
        <v>99.999999999999986</v>
      </c>
      <c r="EI61" s="85">
        <f>+AQ61+BE61+CG61+CU61+DI61</f>
        <v>99.999999999999986</v>
      </c>
      <c r="EJ61" s="79" t="e">
        <f>+AR61+BF61+CH61+CV61+DJ61</f>
        <v>#DIV/0!</v>
      </c>
      <c r="EK61" s="79" t="e">
        <f>+AS61+BG61+CI61+CW61+DK61</f>
        <v>#DIV/0!</v>
      </c>
      <c r="EL61" s="79" t="e">
        <f t="shared" si="7"/>
        <v>#DIV/0!</v>
      </c>
    </row>
    <row r="62" spans="1:142">
      <c r="A62" s="54" t="str">
        <f>+DATA!A65</f>
        <v>District of Columbia</v>
      </c>
      <c r="B62" s="63" t="e">
        <f>(DATA!AD65/DATA!B65)*100</f>
        <v>#DIV/0!</v>
      </c>
      <c r="C62" s="63" t="e">
        <f>(DATA!AE65/DATA!C65)*100</f>
        <v>#DIV/0!</v>
      </c>
      <c r="D62" s="63" t="e">
        <f>(DATA!AF65/DATA!D65)*100</f>
        <v>#DIV/0!</v>
      </c>
      <c r="E62" s="63" t="e">
        <f>(DATA!AG65/DATA!E65)*100</f>
        <v>#DIV/0!</v>
      </c>
      <c r="F62" s="63" t="e">
        <f>(DATA!AH65/DATA!F65)*100</f>
        <v>#DIV/0!</v>
      </c>
      <c r="G62" s="63" t="e">
        <f>(DATA!AI65/DATA!G65)*100</f>
        <v>#DIV/0!</v>
      </c>
      <c r="H62" s="63" t="e">
        <f>(DATA!AJ65/DATA!H65)*100</f>
        <v>#DIV/0!</v>
      </c>
      <c r="I62" s="63" t="e">
        <f>(DATA!AK65/DATA!I65)*100</f>
        <v>#DIV/0!</v>
      </c>
      <c r="J62" s="63" t="e">
        <f>(DATA!AL65/DATA!J65)*100</f>
        <v>#DIV/0!</v>
      </c>
      <c r="K62" s="63" t="e">
        <f>(DATA!AM65/DATA!K65)*100</f>
        <v>#DIV/0!</v>
      </c>
      <c r="L62" s="63" t="e">
        <f>(DATA!AN65/DATA!L65)*100</f>
        <v>#DIV/0!</v>
      </c>
      <c r="M62" s="59" t="e">
        <f>(DATA!AO65/DATA!M65)*100</f>
        <v>#DIV/0!</v>
      </c>
      <c r="N62" s="59" t="e">
        <f>(DATA!AP65/DATA!N65)*100</f>
        <v>#DIV/0!</v>
      </c>
      <c r="O62" s="59" t="e">
        <f>(DATA!AQ65/DATA!O65)*100</f>
        <v>#DIV/0!</v>
      </c>
      <c r="P62" s="106" t="str">
        <f>IF(DATA!B65&gt;0,(DATA!AR65/DATA!B65)*100,"NA")</f>
        <v>NA</v>
      </c>
      <c r="Q62" s="107" t="str">
        <f>IF(DATA!C65&gt;0,(DATA!AS65/DATA!C65)*100,"NA")</f>
        <v>NA</v>
      </c>
      <c r="R62" s="107" t="str">
        <f>IF(DATA!D65&gt;0,(DATA!AT65/DATA!D65)*100,"NA")</f>
        <v>NA</v>
      </c>
      <c r="S62" s="107" t="str">
        <f>IF(DATA!E65&gt;0,(DATA!AU65/DATA!E65)*100,"NA")</f>
        <v>NA</v>
      </c>
      <c r="T62" s="107" t="str">
        <f>IF(DATA!F65&gt;0,(DATA!AV65/DATA!F65)*100,"NA")</f>
        <v>NA</v>
      </c>
      <c r="U62" s="107" t="str">
        <f>IF(DATA!G65&gt;0,(DATA!AW65/DATA!G65)*100,"NA")</f>
        <v>NA</v>
      </c>
      <c r="V62" s="107" t="str">
        <f>IF(DATA!H65&gt;0,(DATA!AX65/DATA!H65)*100,"NA")</f>
        <v>NA</v>
      </c>
      <c r="W62" s="107" t="str">
        <f>IF(DATA!I65&gt;0,(DATA!AY65/DATA!I65)*100,"NA")</f>
        <v>NA</v>
      </c>
      <c r="X62" s="108" t="str">
        <f>IF(DATA!J65&gt;0,(DATA!AZ65/DATA!J65)*100,"NA")</f>
        <v>NA</v>
      </c>
      <c r="Y62" s="108" t="str">
        <f>IF(DATA!K65&gt;0,(DATA!BA65/DATA!K65)*100,"NA")</f>
        <v>NA</v>
      </c>
      <c r="Z62" s="108" t="str">
        <f>IF(DATA!L65&gt;0,(DATA!BB65/DATA!L65)*100,"NA")</f>
        <v>NA</v>
      </c>
      <c r="AA62" s="108" t="str">
        <f>IF(DATA!M65&gt;0,(DATA!BC65/DATA!M65)*100,"NA")</f>
        <v>NA</v>
      </c>
      <c r="AB62" s="108" t="str">
        <f>IF(DATA!N65&gt;0,(DATA!BD65/DATA!N65)*100,"NA")</f>
        <v>NA</v>
      </c>
      <c r="AC62" s="107" t="str">
        <f>IF(DATA!O65&gt;0,(DATA!BE65/DATA!O65)*100,"NA")</f>
        <v>NA</v>
      </c>
      <c r="AD62" s="107" t="str">
        <f>IF(DATA!P65&gt;0,(DATA!BF65/DATA!P65)*100,"NA")</f>
        <v>NA</v>
      </c>
      <c r="AE62" s="107" t="str">
        <f>IF(DATA!Q65&gt;0,(DATA!BG65/DATA!Q65)*100,"NA")</f>
        <v>NA</v>
      </c>
      <c r="AF62" s="107" t="str">
        <f>IF(DATA!R65&gt;0,(DATA!BH65/DATA!R65)*100,"NA")</f>
        <v>NA</v>
      </c>
      <c r="AG62" s="63" t="e">
        <f>(DATA!BI65/DATA!P65)*100</f>
        <v>#DIV/0!</v>
      </c>
      <c r="AH62" s="63" t="e">
        <f>(DATA!BJ65/DATA!Q65)*100</f>
        <v>#DIV/0!</v>
      </c>
      <c r="AI62" s="63" t="e">
        <f>(DATA!BK65/DATA!R65)*100</f>
        <v>#DIV/0!</v>
      </c>
      <c r="AJ62" s="63" t="e">
        <f>(DATA!BL65/DATA!S65)*100</f>
        <v>#DIV/0!</v>
      </c>
      <c r="AK62" s="63" t="e">
        <f>(DATA!BM65/DATA!T65)*100</f>
        <v>#DIV/0!</v>
      </c>
      <c r="AL62" s="63" t="e">
        <f>(DATA!BN65/DATA!U65)*100</f>
        <v>#DIV/0!</v>
      </c>
      <c r="AM62" s="63" t="e">
        <f>(DATA!BO65/DATA!V65)*100</f>
        <v>#DIV/0!</v>
      </c>
      <c r="AN62" s="63" t="e">
        <f>(DATA!BP65/DATA!W65)*100</f>
        <v>#DIV/0!</v>
      </c>
      <c r="AO62" s="63" t="e">
        <f>(DATA!BQ65/DATA!X65)*100</f>
        <v>#DIV/0!</v>
      </c>
      <c r="AP62" s="63" t="e">
        <f>(DATA!BR65/DATA!Y65)*100</f>
        <v>#DIV/0!</v>
      </c>
      <c r="AQ62" s="63" t="e">
        <f>(DATA!BS65/DATA!Z65)*100</f>
        <v>#DIV/0!</v>
      </c>
      <c r="AR62" s="63" t="e">
        <f>(DATA!BT65/DATA!AA65)*100</f>
        <v>#DIV/0!</v>
      </c>
      <c r="AS62" s="63" t="e">
        <f>(DATA!BU65/DATA!AB65)*100</f>
        <v>#DIV/0!</v>
      </c>
      <c r="AT62" s="63" t="e">
        <f>(DATA!BV65/DATA!AC65)*100</f>
        <v>#DIV/0!</v>
      </c>
      <c r="AU62" s="96" t="str">
        <f>IF(DATA!P65&gt;0,(DATA!BW65/DATA!P65)*100,"NA")</f>
        <v>NA</v>
      </c>
      <c r="AV62" s="97" t="str">
        <f>IF(DATA!Q65&gt;0,(DATA!BX65/DATA!Q65)*100,"NA")</f>
        <v>NA</v>
      </c>
      <c r="AW62" s="97" t="str">
        <f>IF(DATA!R65&gt;0,(DATA!BY65/DATA!R65)*100,"NA")</f>
        <v>NA</v>
      </c>
      <c r="AX62" s="97" t="str">
        <f>IF(DATA!S65&gt;0,(DATA!BZ65/DATA!S65)*100,"NA")</f>
        <v>NA</v>
      </c>
      <c r="AY62" s="97" t="str">
        <f>IF(DATA!T65&gt;0,(DATA!CA65/DATA!T65)*100,"NA")</f>
        <v>NA</v>
      </c>
      <c r="AZ62" s="97" t="str">
        <f>IF(DATA!U65&gt;0,(DATA!CB65/DATA!U65)*100,"NA")</f>
        <v>NA</v>
      </c>
      <c r="BA62" s="97" t="str">
        <f>IF(DATA!V65&gt;0,(DATA!CC65/DATA!V65)*100,"NA")</f>
        <v>NA</v>
      </c>
      <c r="BB62" s="97" t="str">
        <f>IF(DATA!W65&gt;0,(DATA!CD65/DATA!W65)*100,"NA")</f>
        <v>NA</v>
      </c>
      <c r="BC62" s="97" t="str">
        <f>IF(DATA!X65&gt;0,(DATA!CE65/DATA!X65)*100,"NA")</f>
        <v>NA</v>
      </c>
      <c r="BD62" s="97" t="str">
        <f>IF(DATA!Y65&gt;0,(DATA!CF65/DATA!Y65)*100,"NA")</f>
        <v>NA</v>
      </c>
      <c r="BE62" s="97" t="str">
        <f>IF(DATA!Z65&gt;0,(DATA!CG65/DATA!Z65)*100,"NA")</f>
        <v>NA</v>
      </c>
      <c r="BF62" s="97" t="str">
        <f>IF(DATA!AA65&gt;0,(DATA!CH65/DATA!AA65)*100,"NA")</f>
        <v>NA</v>
      </c>
      <c r="BG62" s="97" t="str">
        <f>IF(DATA!AB65&gt;0,(DATA!CI65/DATA!AB65)*100,"NA")</f>
        <v>NA</v>
      </c>
      <c r="BH62" s="97" t="str">
        <f>IF(DATA!AC65&gt;0,(DATA!CJ65/DATA!AC65)*100,"NA")</f>
        <v>NA</v>
      </c>
      <c r="BI62" s="96" t="str">
        <f>IF(DATA!CK65&gt;0,((DATA!CK65/DATA!BW65)*100),"NA")</f>
        <v>NA</v>
      </c>
      <c r="BJ62" s="97" t="str">
        <f>IF(DATA!CL65&gt;0,((DATA!CL65/DATA!BX65)*100),"NA")</f>
        <v>NA</v>
      </c>
      <c r="BK62" s="97" t="str">
        <f>IF(DATA!CM65&gt;0,((DATA!CM65/DATA!BY65)*100),"NA")</f>
        <v>NA</v>
      </c>
      <c r="BL62" s="97" t="str">
        <f>IF(DATA!CN65&gt;0,((DATA!CN65/DATA!BZ65)*100),"NA")</f>
        <v>NA</v>
      </c>
      <c r="BM62" s="97" t="str">
        <f>IF(DATA!CO65&gt;0,((DATA!CO65/DATA!CA65)*100),"NA")</f>
        <v>NA</v>
      </c>
      <c r="BN62" s="97" t="str">
        <f>IF(DATA!CP65&gt;0,((DATA!CP65/DATA!CB65)*100),"NA")</f>
        <v>NA</v>
      </c>
      <c r="BO62" s="97" t="str">
        <f>IF(DATA!CQ65&gt;0,((DATA!CQ65/DATA!CC65)*100),"NA")</f>
        <v>NA</v>
      </c>
      <c r="BP62" s="97" t="str">
        <f>IF(DATA!CR65&gt;0,((DATA!CR65/DATA!CD65)*100),"NA")</f>
        <v>NA</v>
      </c>
      <c r="BQ62" s="97" t="str">
        <f>IF(DATA!CS65&gt;0,((DATA!CS65/DATA!CE65)*100),"NA")</f>
        <v>NA</v>
      </c>
      <c r="BR62" s="97" t="str">
        <f>IF(DATA!CT65&gt;0,((DATA!CT65/DATA!CF65)*100),"NA")</f>
        <v>NA</v>
      </c>
      <c r="BS62" s="97" t="str">
        <f>IF(DATA!CU65&gt;0,((DATA!CU65/DATA!CG65)*100),"NA")</f>
        <v>NA</v>
      </c>
      <c r="BT62" s="97" t="str">
        <f>IF(DATA!CV65&gt;0,((DATA!CV65/DATA!CH65)*100),"NA")</f>
        <v>NA</v>
      </c>
      <c r="BU62" s="97" t="str">
        <f>IF(DATA!CW65&gt;0,((DATA!CW65/DATA!CI65)*100),"NA")</f>
        <v>NA</v>
      </c>
      <c r="BV62" s="97" t="str">
        <f>IF(DATA!CX65&gt;0,((DATA!CX65/DATA!CJ65)*100),"NA")</f>
        <v>NA</v>
      </c>
      <c r="BW62" s="96" t="str">
        <f>IF(DATA!P65&gt;0,(DATA!CY65/DATA!P65)*100,"NA")</f>
        <v>NA</v>
      </c>
      <c r="BX62" s="97" t="str">
        <f>IF(DATA!Q65&gt;0,(DATA!CZ65/DATA!Q65)*100,"NA")</f>
        <v>NA</v>
      </c>
      <c r="BY62" s="97" t="str">
        <f>IF(DATA!R65&gt;0,(DATA!DA65/DATA!R65)*100,"NA")</f>
        <v>NA</v>
      </c>
      <c r="BZ62" s="97" t="str">
        <f>IF(DATA!S65&gt;0,(DATA!DB65/DATA!S65)*100,"NA")</f>
        <v>NA</v>
      </c>
      <c r="CA62" s="97" t="str">
        <f>IF(DATA!T65&gt;0,(DATA!DC65/DATA!T65)*100,"NA")</f>
        <v>NA</v>
      </c>
      <c r="CB62" s="97" t="str">
        <f>IF(DATA!U65&gt;0,(DATA!DD65/DATA!U65)*100,"NA")</f>
        <v>NA</v>
      </c>
      <c r="CC62" s="97" t="str">
        <f>IF(DATA!V65&gt;0,(DATA!DE65/DATA!V65)*100,"NA")</f>
        <v>NA</v>
      </c>
      <c r="CD62" s="97" t="str">
        <f>IF(DATA!W65&gt;0,(DATA!DF65/DATA!W65)*100,"NA")</f>
        <v>NA</v>
      </c>
      <c r="CE62" s="97" t="str">
        <f>IF(DATA!X65&gt;0,(DATA!DG65/DATA!X65)*100,"NA")</f>
        <v>NA</v>
      </c>
      <c r="CF62" s="97" t="str">
        <f>IF(DATA!Y65&gt;0,(DATA!DH65/DATA!Y65)*100,"NA")</f>
        <v>NA</v>
      </c>
      <c r="CG62" s="97" t="str">
        <f>IF(DATA!Z65&gt;0,(DATA!DI65/DATA!Z65)*100,"NA")</f>
        <v>NA</v>
      </c>
      <c r="CH62" s="97" t="str">
        <f>IF(DATA!AA65&gt;0,(DATA!DJ65/DATA!AA65)*100,"NA")</f>
        <v>NA</v>
      </c>
      <c r="CI62" s="97" t="str">
        <f>IF(DATA!AB65&gt;0,(DATA!DK65/DATA!AB65)*100,"NA")</f>
        <v>NA</v>
      </c>
      <c r="CJ62" s="97" t="str">
        <f>IF(DATA!AC65&gt;0,(DATA!DL65/DATA!AC65)*100,"NA")</f>
        <v>NA</v>
      </c>
      <c r="CK62" s="64" t="e">
        <f>(DATA!DM65/DATA!P65)*100</f>
        <v>#DIV/0!</v>
      </c>
      <c r="CL62" s="63" t="e">
        <f>(DATA!DN65/DATA!Q65)*100</f>
        <v>#DIV/0!</v>
      </c>
      <c r="CM62" s="63" t="e">
        <f>(DATA!DO65/DATA!R65)*100</f>
        <v>#DIV/0!</v>
      </c>
      <c r="CN62" s="63" t="e">
        <f>(DATA!DP65/DATA!S65)*100</f>
        <v>#DIV/0!</v>
      </c>
      <c r="CO62" s="63" t="e">
        <f>(DATA!DQ65/DATA!T65)*100</f>
        <v>#DIV/0!</v>
      </c>
      <c r="CP62" s="63" t="e">
        <f>(DATA!DR65/DATA!U65)*100</f>
        <v>#DIV/0!</v>
      </c>
      <c r="CQ62" s="63" t="e">
        <f>(DATA!DS65/DATA!V65)*100</f>
        <v>#DIV/0!</v>
      </c>
      <c r="CR62" s="63" t="e">
        <f>(DATA!DT65/DATA!W65)*100</f>
        <v>#DIV/0!</v>
      </c>
      <c r="CS62" s="63" t="e">
        <f>(DATA!DU65/DATA!X65)*100</f>
        <v>#DIV/0!</v>
      </c>
      <c r="CT62" s="63" t="e">
        <f>(DATA!DV65/DATA!Y65)*100</f>
        <v>#DIV/0!</v>
      </c>
      <c r="CU62" s="63" t="e">
        <f>(DATA!DW65/DATA!Z65)*100</f>
        <v>#DIV/0!</v>
      </c>
      <c r="CV62" s="63" t="e">
        <f>(DATA!DX65/DATA!AA65)*100</f>
        <v>#DIV/0!</v>
      </c>
      <c r="CW62" s="63" t="e">
        <f>(DATA!DY65/DATA!AB65)*100</f>
        <v>#DIV/0!</v>
      </c>
      <c r="CX62" s="63" t="e">
        <f>(DATA!DZ65/DATA!AC65)*100</f>
        <v>#DIV/0!</v>
      </c>
      <c r="CY62" s="64" t="e">
        <f>(DATA!EA65/DATA!P65)*100</f>
        <v>#DIV/0!</v>
      </c>
      <c r="CZ62" s="63" t="e">
        <f>(DATA!EB65/DATA!Q65)*100</f>
        <v>#DIV/0!</v>
      </c>
      <c r="DA62" s="63" t="e">
        <f>(DATA!EC65/DATA!R65)*100</f>
        <v>#DIV/0!</v>
      </c>
      <c r="DB62" s="63" t="e">
        <f>(DATA!ED65/DATA!S65)*100</f>
        <v>#DIV/0!</v>
      </c>
      <c r="DC62" s="63" t="e">
        <f>(DATA!EE65/DATA!T65)*100</f>
        <v>#DIV/0!</v>
      </c>
      <c r="DD62" s="63" t="e">
        <f>(DATA!EF65/DATA!U65)*100</f>
        <v>#DIV/0!</v>
      </c>
      <c r="DE62" s="63" t="e">
        <f>(DATA!EG65/DATA!V65)*100</f>
        <v>#DIV/0!</v>
      </c>
      <c r="DF62" s="63" t="e">
        <f>(DATA!EH65/DATA!W65)*100</f>
        <v>#DIV/0!</v>
      </c>
      <c r="DG62" s="63" t="e">
        <f>(DATA!EI65/DATA!X65)*100</f>
        <v>#DIV/0!</v>
      </c>
      <c r="DH62" s="63" t="e">
        <f>(DATA!EJ65/DATA!Y65)*100</f>
        <v>#DIV/0!</v>
      </c>
      <c r="DI62" s="63" t="e">
        <f>(DATA!EK65/DATA!Z65)*100</f>
        <v>#DIV/0!</v>
      </c>
      <c r="DJ62" s="63" t="e">
        <f>(DATA!EL65/DATA!AA65)*100</f>
        <v>#DIV/0!</v>
      </c>
      <c r="DK62" s="63" t="e">
        <f>(DATA!EM65/DATA!AB65)*100</f>
        <v>#DIV/0!</v>
      </c>
      <c r="DL62" s="84" t="e">
        <f t="shared" si="0"/>
        <v>#VALUE!</v>
      </c>
      <c r="DM62" s="85" t="e">
        <f t="shared" si="1"/>
        <v>#VALUE!</v>
      </c>
      <c r="DN62" s="85" t="e">
        <f t="shared" si="2"/>
        <v>#VALUE!</v>
      </c>
      <c r="DO62" s="85" t="e">
        <f t="shared" si="3"/>
        <v>#VALUE!</v>
      </c>
      <c r="DP62" s="85" t="e">
        <f t="shared" si="4"/>
        <v>#VALUE!</v>
      </c>
      <c r="DQ62" s="85" t="e">
        <f t="shared" si="5"/>
        <v>#VALUE!</v>
      </c>
      <c r="DR62" s="85" t="e">
        <f t="shared" si="6"/>
        <v>#VALUE!</v>
      </c>
      <c r="DS62" s="85" t="e">
        <f t="shared" si="26"/>
        <v>#VALUE!</v>
      </c>
      <c r="DT62" s="85" t="e">
        <f t="shared" si="27"/>
        <v>#VALUE!</v>
      </c>
      <c r="DU62" s="85" t="e">
        <f t="shared" si="28"/>
        <v>#VALUE!</v>
      </c>
      <c r="DV62" s="85" t="e">
        <f t="shared" si="29"/>
        <v>#VALUE!</v>
      </c>
      <c r="DW62" s="85" t="e">
        <f t="shared" si="30"/>
        <v>#VALUE!</v>
      </c>
      <c r="DX62" s="85" t="e">
        <f t="shared" si="31"/>
        <v>#VALUE!</v>
      </c>
      <c r="DY62" s="84" t="e">
        <f>+AG62+AU62+BW62+CK62+CY62</f>
        <v>#DIV/0!</v>
      </c>
      <c r="DZ62" s="85" t="e">
        <f>+AH62+AV62+BX62+CL62+CZ62</f>
        <v>#DIV/0!</v>
      </c>
      <c r="EA62" s="85" t="e">
        <f>+AI62+AW62+BY62+CM62+DA62</f>
        <v>#DIV/0!</v>
      </c>
      <c r="EB62" s="85" t="e">
        <f>+AJ62+AX62+BZ62+CN62+DB62</f>
        <v>#DIV/0!</v>
      </c>
      <c r="EC62" s="85" t="e">
        <f>+AK62+AY62+CA62+CO62+DC62</f>
        <v>#DIV/0!</v>
      </c>
      <c r="ED62" s="85" t="e">
        <f>+AL62+AZ62+CB62+CP62+DD62</f>
        <v>#DIV/0!</v>
      </c>
      <c r="EE62" s="85" t="e">
        <f>+AM62+BA62+CC62+CQ62+DE62</f>
        <v>#DIV/0!</v>
      </c>
      <c r="EF62" s="85" t="e">
        <f>+AN62+BB62+CD62+CR62+DF62</f>
        <v>#DIV/0!</v>
      </c>
      <c r="EG62" s="85" t="e">
        <f>+AO62+BC62+CE62+CS62+DG62</f>
        <v>#DIV/0!</v>
      </c>
      <c r="EH62" s="85" t="e">
        <f>+AP62+BD62+CF62+CT62+DH62</f>
        <v>#DIV/0!</v>
      </c>
      <c r="EI62" s="85" t="e">
        <f>+AQ62+BE62+CG62+CU62+DI62</f>
        <v>#DIV/0!</v>
      </c>
      <c r="EJ62" s="79" t="e">
        <f>+AR62+BF62+CH62+CV62+DJ62</f>
        <v>#DIV/0!</v>
      </c>
      <c r="EK62" s="79" t="e">
        <f>+AS62+BG62+CI62+CW62+DK62</f>
        <v>#DIV/0!</v>
      </c>
      <c r="EL62" s="79" t="e">
        <f t="shared" si="7"/>
        <v>#DIV/0!</v>
      </c>
    </row>
    <row r="63" spans="1:142">
      <c r="A63" s="5"/>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90"/>
      <c r="DM63" s="90"/>
      <c r="DN63" s="90"/>
      <c r="DO63" s="90"/>
      <c r="DP63" s="90"/>
      <c r="DQ63" s="90"/>
      <c r="DR63" s="90"/>
      <c r="DS63" s="90"/>
      <c r="DT63" s="90"/>
      <c r="DU63" s="90"/>
      <c r="DV63" s="90"/>
      <c r="DW63" s="90"/>
      <c r="DX63" s="90"/>
      <c r="DY63" s="90"/>
      <c r="DZ63" s="90"/>
      <c r="EA63" s="90"/>
      <c r="EB63" s="90"/>
      <c r="EC63" s="90"/>
      <c r="ED63" s="90"/>
      <c r="EE63" s="90"/>
      <c r="EF63" s="90"/>
    </row>
    <row r="64" spans="1:142">
      <c r="A64" s="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89"/>
      <c r="DM64" s="89"/>
      <c r="DN64" s="89"/>
      <c r="DO64" s="89"/>
      <c r="DP64" s="89"/>
      <c r="DQ64" s="90"/>
      <c r="DR64" s="90"/>
      <c r="DS64" s="90"/>
      <c r="DT64" s="90"/>
      <c r="DU64" s="90"/>
      <c r="DV64" s="90"/>
      <c r="DW64" s="90"/>
      <c r="DX64" s="90"/>
      <c r="DY64" s="89"/>
      <c r="DZ64" s="89"/>
      <c r="EA64" s="89"/>
      <c r="EB64" s="89"/>
      <c r="EC64" s="89"/>
      <c r="ED64" s="90"/>
      <c r="EE64" s="90"/>
      <c r="EF64" s="90"/>
    </row>
    <row r="65" spans="1:136">
      <c r="A65" s="5"/>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89"/>
      <c r="DM65" s="89"/>
      <c r="DN65" s="89"/>
      <c r="DO65" s="89"/>
      <c r="DP65" s="89"/>
      <c r="DQ65" s="90"/>
      <c r="DR65" s="90"/>
      <c r="DS65" s="90"/>
      <c r="DT65" s="90"/>
      <c r="DU65" s="90"/>
      <c r="DV65" s="90"/>
      <c r="DW65" s="90"/>
      <c r="DX65" s="90"/>
      <c r="DY65" s="89"/>
      <c r="DZ65" s="89"/>
      <c r="EA65" s="89"/>
      <c r="EB65" s="89"/>
      <c r="EC65" s="89"/>
      <c r="ED65" s="90"/>
      <c r="EE65" s="90"/>
      <c r="EF65" s="90"/>
    </row>
    <row r="66" spans="1:136">
      <c r="A66" s="5"/>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89"/>
      <c r="DM66" s="89"/>
      <c r="DN66" s="89"/>
      <c r="DO66" s="89"/>
      <c r="DP66" s="89"/>
      <c r="DQ66" s="90"/>
      <c r="DR66" s="90"/>
      <c r="DS66" s="90"/>
      <c r="DT66" s="90"/>
      <c r="DU66" s="90"/>
      <c r="DV66" s="90"/>
      <c r="DW66" s="90"/>
      <c r="DX66" s="90"/>
      <c r="DY66" s="89"/>
      <c r="DZ66" s="89"/>
      <c r="EA66" s="89"/>
      <c r="EB66" s="89"/>
      <c r="EC66" s="89"/>
      <c r="ED66" s="90"/>
      <c r="EE66" s="90"/>
      <c r="EF66" s="90"/>
    </row>
    <row r="67" spans="1:136">
      <c r="A67" s="5"/>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89"/>
      <c r="DM67" s="89"/>
      <c r="DN67" s="89"/>
      <c r="DO67" s="89"/>
      <c r="DP67" s="89"/>
      <c r="DQ67" s="90"/>
      <c r="DR67" s="90"/>
      <c r="DS67" s="90"/>
      <c r="DT67" s="90"/>
      <c r="DU67" s="90"/>
      <c r="DV67" s="90"/>
      <c r="DW67" s="90"/>
      <c r="DX67" s="90"/>
      <c r="DY67" s="89"/>
      <c r="DZ67" s="89"/>
      <c r="EA67" s="89"/>
      <c r="EB67" s="89"/>
      <c r="EC67" s="89"/>
      <c r="ED67" s="90"/>
      <c r="EE67" s="90"/>
      <c r="EF67" s="90"/>
    </row>
    <row r="68" spans="1:136">
      <c r="A68" s="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89"/>
      <c r="DM68" s="89"/>
      <c r="DN68" s="89"/>
      <c r="DO68" s="89"/>
      <c r="DP68" s="89"/>
      <c r="DQ68" s="90"/>
      <c r="DR68" s="90"/>
      <c r="DS68" s="90"/>
      <c r="DT68" s="90"/>
      <c r="DU68" s="90"/>
      <c r="DV68" s="90"/>
      <c r="DW68" s="90"/>
      <c r="DX68" s="90"/>
      <c r="DY68" s="89"/>
      <c r="DZ68" s="89"/>
      <c r="EA68" s="89"/>
      <c r="EB68" s="89"/>
      <c r="EC68" s="89"/>
      <c r="ED68" s="90"/>
      <c r="EE68" s="90"/>
      <c r="EF68" s="90"/>
    </row>
    <row r="69" spans="1:136">
      <c r="A69" s="5"/>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89"/>
      <c r="DM69" s="89"/>
      <c r="DN69" s="89"/>
      <c r="DO69" s="89"/>
      <c r="DP69" s="89"/>
      <c r="DQ69" s="90"/>
      <c r="DR69" s="90"/>
      <c r="DS69" s="90"/>
      <c r="DT69" s="90"/>
      <c r="DU69" s="90"/>
      <c r="DV69" s="90"/>
      <c r="DW69" s="90"/>
      <c r="DX69" s="90"/>
      <c r="DY69" s="89"/>
      <c r="DZ69" s="89"/>
      <c r="EA69" s="89"/>
      <c r="EB69" s="89"/>
      <c r="EC69" s="89"/>
      <c r="ED69" s="90"/>
      <c r="EE69" s="90"/>
      <c r="EF69" s="90"/>
    </row>
    <row r="70" spans="1:136">
      <c r="A70" s="5"/>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89"/>
      <c r="DM70" s="89"/>
      <c r="DN70" s="89"/>
      <c r="DO70" s="89"/>
      <c r="DP70" s="89"/>
      <c r="DQ70" s="90"/>
      <c r="DR70" s="90"/>
      <c r="DS70" s="90"/>
      <c r="DT70" s="90"/>
      <c r="DU70" s="90"/>
      <c r="DV70" s="90"/>
      <c r="DW70" s="90"/>
      <c r="DX70" s="90"/>
      <c r="DY70" s="89"/>
      <c r="DZ70" s="89"/>
      <c r="EA70" s="89"/>
      <c r="EB70" s="89"/>
      <c r="EC70" s="89"/>
      <c r="ED70" s="90"/>
      <c r="EE70" s="90"/>
      <c r="EF70" s="90"/>
    </row>
    <row r="71" spans="1:136">
      <c r="A71" s="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89"/>
      <c r="DM71" s="89"/>
      <c r="DN71" s="89"/>
      <c r="DO71" s="89"/>
      <c r="DP71" s="89"/>
      <c r="DQ71" s="90"/>
      <c r="DR71" s="90"/>
      <c r="DS71" s="90"/>
      <c r="DT71" s="90"/>
      <c r="DU71" s="90"/>
      <c r="DV71" s="90"/>
      <c r="DW71" s="90"/>
      <c r="DX71" s="90"/>
      <c r="DY71" s="89"/>
      <c r="DZ71" s="89"/>
      <c r="EA71" s="89"/>
      <c r="EB71" s="89"/>
      <c r="EC71" s="89"/>
      <c r="ED71" s="90"/>
      <c r="EE71" s="90"/>
      <c r="EF71" s="90"/>
    </row>
    <row r="72" spans="1:136">
      <c r="A72" s="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89"/>
      <c r="DM72" s="89"/>
      <c r="DN72" s="89"/>
      <c r="DO72" s="89"/>
      <c r="DP72" s="89"/>
      <c r="DQ72" s="90"/>
      <c r="DR72" s="90"/>
      <c r="DS72" s="90"/>
      <c r="DT72" s="90"/>
      <c r="DU72" s="90"/>
      <c r="DV72" s="90"/>
      <c r="DW72" s="90"/>
      <c r="DX72" s="90"/>
      <c r="DY72" s="89"/>
      <c r="DZ72" s="89"/>
      <c r="EA72" s="89"/>
      <c r="EB72" s="89"/>
      <c r="EC72" s="89"/>
      <c r="ED72" s="90"/>
      <c r="EE72" s="90"/>
      <c r="EF72" s="90"/>
    </row>
    <row r="73" spans="1:136">
      <c r="A73" s="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89"/>
      <c r="DM73" s="89"/>
      <c r="DN73" s="89"/>
      <c r="DO73" s="89"/>
      <c r="DP73" s="89"/>
      <c r="DQ73" s="90"/>
      <c r="DR73" s="90"/>
      <c r="DS73" s="90"/>
      <c r="DT73" s="90"/>
      <c r="DU73" s="90"/>
      <c r="DV73" s="90"/>
      <c r="DW73" s="90"/>
      <c r="DX73" s="90"/>
      <c r="DY73" s="89"/>
      <c r="DZ73" s="89"/>
      <c r="EA73" s="89"/>
      <c r="EB73" s="89"/>
      <c r="EC73" s="89"/>
      <c r="ED73" s="90"/>
      <c r="EE73" s="90"/>
      <c r="EF73" s="90"/>
    </row>
    <row r="74" spans="1:136">
      <c r="A74" s="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89"/>
      <c r="DM74" s="89"/>
      <c r="DN74" s="89"/>
      <c r="DO74" s="89"/>
      <c r="DP74" s="89"/>
      <c r="DQ74" s="90"/>
      <c r="DR74" s="90"/>
      <c r="DS74" s="90"/>
      <c r="DT74" s="90"/>
      <c r="DU74" s="90"/>
      <c r="DV74" s="90"/>
      <c r="DW74" s="90"/>
      <c r="DX74" s="90"/>
      <c r="DY74" s="89"/>
      <c r="DZ74" s="89"/>
      <c r="EA74" s="89"/>
      <c r="EB74" s="89"/>
      <c r="EC74" s="89"/>
      <c r="ED74" s="90"/>
      <c r="EE74" s="90"/>
      <c r="EF74" s="90"/>
    </row>
    <row r="75" spans="1:136" ht="12.75" customHeight="1">
      <c r="A75" s="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89"/>
      <c r="DM75" s="89"/>
      <c r="DN75" s="89"/>
      <c r="DO75" s="89"/>
      <c r="DP75" s="89"/>
      <c r="DQ75" s="90"/>
      <c r="DR75" s="90"/>
      <c r="DS75" s="90"/>
      <c r="DT75" s="90"/>
      <c r="DU75" s="90"/>
      <c r="DV75" s="90"/>
      <c r="DW75" s="90"/>
      <c r="DX75" s="90"/>
      <c r="DY75" s="89"/>
      <c r="DZ75" s="89"/>
      <c r="EA75" s="89"/>
      <c r="EB75" s="89"/>
      <c r="EC75" s="89"/>
      <c r="ED75" s="90"/>
      <c r="EE75" s="90"/>
      <c r="EF75" s="90"/>
    </row>
    <row r="76" spans="1:136" ht="12.75" customHeight="1">
      <c r="A76" s="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89"/>
      <c r="DM76" s="89"/>
      <c r="DN76" s="89"/>
      <c r="DO76" s="89"/>
      <c r="DP76" s="89"/>
      <c r="DQ76" s="90"/>
      <c r="DR76" s="90"/>
      <c r="DS76" s="90"/>
      <c r="DT76" s="90"/>
      <c r="DU76" s="90"/>
      <c r="DV76" s="90"/>
      <c r="DW76" s="90"/>
      <c r="DX76" s="90"/>
      <c r="DY76" s="89"/>
      <c r="DZ76" s="89"/>
      <c r="EA76" s="89"/>
      <c r="EB76" s="89"/>
      <c r="EC76" s="89"/>
      <c r="ED76" s="90"/>
      <c r="EE76" s="90"/>
      <c r="EF76" s="90"/>
    </row>
    <row r="77" spans="1:136" ht="12.75" customHeight="1">
      <c r="A77" s="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89"/>
      <c r="DM77" s="89"/>
      <c r="DN77" s="89"/>
      <c r="DO77" s="89"/>
      <c r="DP77" s="89"/>
      <c r="DQ77" s="90"/>
      <c r="DR77" s="90"/>
      <c r="DS77" s="90"/>
      <c r="DT77" s="90"/>
      <c r="DU77" s="90"/>
      <c r="DV77" s="90"/>
      <c r="DW77" s="90"/>
      <c r="DX77" s="90"/>
      <c r="DY77" s="89"/>
      <c r="DZ77" s="89"/>
      <c r="EA77" s="89"/>
      <c r="EB77" s="89"/>
      <c r="EC77" s="89"/>
      <c r="ED77" s="90"/>
      <c r="EE77" s="90"/>
      <c r="EF77" s="90"/>
    </row>
    <row r="78" spans="1:136" ht="12.75" customHeight="1">
      <c r="A78" s="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89"/>
      <c r="DM78" s="89"/>
      <c r="DN78" s="89"/>
      <c r="DO78" s="89"/>
      <c r="DP78" s="89"/>
      <c r="DQ78" s="90"/>
      <c r="DR78" s="90"/>
      <c r="DS78" s="90"/>
      <c r="DT78" s="90"/>
      <c r="DU78" s="90"/>
      <c r="DV78" s="90"/>
      <c r="DW78" s="90"/>
      <c r="DX78" s="90"/>
      <c r="DY78" s="89"/>
      <c r="DZ78" s="89"/>
      <c r="EA78" s="89"/>
      <c r="EB78" s="89"/>
      <c r="EC78" s="89"/>
      <c r="ED78" s="90"/>
      <c r="EE78" s="90"/>
      <c r="EF78" s="90"/>
    </row>
    <row r="79" spans="1:136" ht="12.75" customHeight="1">
      <c r="A79" s="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89"/>
      <c r="DM79" s="89"/>
      <c r="DN79" s="89"/>
      <c r="DO79" s="89"/>
      <c r="DP79" s="89"/>
      <c r="DQ79" s="90"/>
      <c r="DR79" s="90"/>
      <c r="DS79" s="90"/>
      <c r="DT79" s="90"/>
      <c r="DU79" s="90"/>
      <c r="DV79" s="90"/>
      <c r="DW79" s="90"/>
      <c r="DX79" s="90"/>
      <c r="DY79" s="89"/>
      <c r="DZ79" s="89"/>
      <c r="EA79" s="89"/>
      <c r="EB79" s="89"/>
      <c r="EC79" s="89"/>
      <c r="ED79" s="90"/>
      <c r="EE79" s="90"/>
      <c r="EF79" s="90"/>
    </row>
    <row r="80" spans="1:136" ht="12.75" customHeight="1">
      <c r="A80" s="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89"/>
      <c r="DM80" s="89"/>
      <c r="DN80" s="89"/>
      <c r="DO80" s="89"/>
      <c r="DP80" s="89"/>
      <c r="DQ80" s="90"/>
      <c r="DR80" s="90"/>
      <c r="DS80" s="90"/>
      <c r="DT80" s="90"/>
      <c r="DU80" s="90"/>
      <c r="DV80" s="90"/>
      <c r="DW80" s="90"/>
      <c r="DX80" s="90"/>
      <c r="DY80" s="89"/>
      <c r="DZ80" s="89"/>
      <c r="EA80" s="89"/>
      <c r="EB80" s="89"/>
      <c r="EC80" s="89"/>
      <c r="ED80" s="90"/>
      <c r="EE80" s="90"/>
      <c r="EF80" s="90"/>
    </row>
    <row r="81" spans="1:136" ht="12.75" customHeight="1">
      <c r="A81" s="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89"/>
      <c r="DM81" s="89"/>
      <c r="DN81" s="89"/>
      <c r="DO81" s="89"/>
      <c r="DP81" s="89"/>
      <c r="DQ81" s="90"/>
      <c r="DR81" s="90"/>
      <c r="DS81" s="90"/>
      <c r="DT81" s="90"/>
      <c r="DU81" s="90"/>
      <c r="DV81" s="90"/>
      <c r="DW81" s="90"/>
      <c r="DX81" s="90"/>
      <c r="DY81" s="89"/>
      <c r="DZ81" s="89"/>
      <c r="EA81" s="89"/>
      <c r="EB81" s="89"/>
      <c r="EC81" s="89"/>
      <c r="ED81" s="90"/>
      <c r="EE81" s="90"/>
      <c r="EF81" s="90"/>
    </row>
    <row r="82" spans="1:136" ht="12.75" customHeight="1">
      <c r="A82" s="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89"/>
      <c r="DM82" s="89"/>
      <c r="DN82" s="89"/>
      <c r="DO82" s="89"/>
      <c r="DP82" s="89"/>
      <c r="DQ82" s="90"/>
      <c r="DR82" s="90"/>
      <c r="DS82" s="90"/>
      <c r="DT82" s="90"/>
      <c r="DU82" s="90"/>
      <c r="DV82" s="90"/>
      <c r="DW82" s="90"/>
      <c r="DX82" s="90"/>
      <c r="DY82" s="89"/>
      <c r="DZ82" s="89"/>
      <c r="EA82" s="89"/>
      <c r="EB82" s="89"/>
      <c r="EC82" s="89"/>
      <c r="ED82" s="90"/>
      <c r="EE82" s="90"/>
      <c r="EF82" s="90"/>
    </row>
    <row r="83" spans="1:136" ht="12.75" customHeight="1">
      <c r="A83" s="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89"/>
      <c r="DM83" s="89"/>
      <c r="DN83" s="89"/>
      <c r="DO83" s="89"/>
      <c r="DP83" s="89"/>
      <c r="DQ83" s="90"/>
      <c r="DR83" s="90"/>
      <c r="DS83" s="90"/>
      <c r="DT83" s="90"/>
      <c r="DU83" s="90"/>
      <c r="DV83" s="90"/>
      <c r="DW83" s="90"/>
      <c r="DX83" s="90"/>
      <c r="DY83" s="89"/>
      <c r="DZ83" s="89"/>
      <c r="EA83" s="89"/>
      <c r="EB83" s="89"/>
      <c r="EC83" s="89"/>
      <c r="ED83" s="90"/>
      <c r="EE83" s="90"/>
      <c r="EF83" s="90"/>
    </row>
    <row r="84" spans="1:136" ht="12.75" customHeight="1">
      <c r="A84" s="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89"/>
      <c r="DM84" s="89"/>
      <c r="DN84" s="89"/>
      <c r="DO84" s="89"/>
      <c r="DP84" s="89"/>
      <c r="DQ84" s="90"/>
      <c r="DR84" s="90"/>
      <c r="DS84" s="90"/>
      <c r="DT84" s="90"/>
      <c r="DU84" s="90"/>
      <c r="DV84" s="90"/>
      <c r="DW84" s="90"/>
      <c r="DX84" s="90"/>
      <c r="DY84" s="89"/>
      <c r="DZ84" s="89"/>
      <c r="EA84" s="89"/>
      <c r="EB84" s="89"/>
      <c r="EC84" s="89"/>
      <c r="ED84" s="90"/>
      <c r="EE84" s="90"/>
      <c r="EF84" s="90"/>
    </row>
    <row r="85" spans="1:136" ht="12.75" customHeight="1">
      <c r="A85" s="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89"/>
      <c r="DM85" s="89"/>
      <c r="DN85" s="89"/>
      <c r="DO85" s="89"/>
      <c r="DP85" s="89"/>
      <c r="DQ85" s="90"/>
      <c r="DR85" s="90"/>
      <c r="DS85" s="90"/>
      <c r="DT85" s="90"/>
      <c r="DU85" s="90"/>
      <c r="DV85" s="90"/>
      <c r="DW85" s="90"/>
      <c r="DX85" s="90"/>
      <c r="DY85" s="89"/>
      <c r="DZ85" s="89"/>
      <c r="EA85" s="89"/>
      <c r="EB85" s="89"/>
      <c r="EC85" s="89"/>
      <c r="ED85" s="90"/>
      <c r="EE85" s="90"/>
      <c r="EF85" s="90"/>
    </row>
    <row r="86" spans="1:136" ht="12.75" customHeight="1">
      <c r="A86" s="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89"/>
      <c r="DM86" s="89"/>
      <c r="DN86" s="89"/>
      <c r="DO86" s="89"/>
      <c r="DP86" s="89"/>
      <c r="DQ86" s="90"/>
      <c r="DR86" s="90"/>
      <c r="DS86" s="90"/>
      <c r="DT86" s="90"/>
      <c r="DU86" s="90"/>
      <c r="DV86" s="90"/>
      <c r="DW86" s="90"/>
      <c r="DX86" s="90"/>
      <c r="DY86" s="89"/>
      <c r="DZ86" s="89"/>
      <c r="EA86" s="89"/>
      <c r="EB86" s="89"/>
      <c r="EC86" s="89"/>
      <c r="ED86" s="90"/>
      <c r="EE86" s="90"/>
      <c r="EF86" s="90"/>
    </row>
    <row r="87" spans="1:136" ht="12.75" customHeight="1">
      <c r="A87" s="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89"/>
      <c r="DM87" s="89"/>
      <c r="DN87" s="89"/>
      <c r="DO87" s="89"/>
      <c r="DP87" s="89"/>
      <c r="DQ87" s="90"/>
      <c r="DR87" s="90"/>
      <c r="DS87" s="90"/>
      <c r="DT87" s="90"/>
      <c r="DU87" s="90"/>
      <c r="DV87" s="90"/>
      <c r="DW87" s="90"/>
      <c r="DX87" s="90"/>
      <c r="DY87" s="89"/>
      <c r="DZ87" s="89"/>
      <c r="EA87" s="89"/>
      <c r="EB87" s="89"/>
      <c r="EC87" s="89"/>
      <c r="ED87" s="90"/>
      <c r="EE87" s="90"/>
      <c r="EF87" s="90"/>
    </row>
    <row r="88" spans="1:136">
      <c r="A88" s="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89"/>
      <c r="DM88" s="89"/>
      <c r="DN88" s="89"/>
      <c r="DO88" s="89"/>
      <c r="DP88" s="89"/>
      <c r="DQ88" s="90"/>
      <c r="DR88" s="90"/>
      <c r="DS88" s="90"/>
      <c r="DT88" s="90"/>
      <c r="DU88" s="90"/>
      <c r="DV88" s="90"/>
      <c r="DW88" s="90"/>
      <c r="DX88" s="90"/>
      <c r="DY88" s="89"/>
      <c r="DZ88" s="89"/>
      <c r="EA88" s="89"/>
      <c r="EB88" s="89"/>
      <c r="EC88" s="89"/>
      <c r="ED88" s="90"/>
      <c r="EE88" s="90"/>
      <c r="EF88" s="90"/>
    </row>
    <row r="89" spans="1:136">
      <c r="A89" s="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89"/>
      <c r="DM89" s="89"/>
      <c r="DN89" s="89"/>
      <c r="DO89" s="89"/>
      <c r="DP89" s="89"/>
      <c r="DQ89" s="90"/>
      <c r="DR89" s="90"/>
      <c r="DS89" s="90"/>
      <c r="DT89" s="90"/>
      <c r="DU89" s="90"/>
      <c r="DV89" s="90"/>
      <c r="DW89" s="90"/>
      <c r="DX89" s="90"/>
      <c r="DY89" s="89"/>
      <c r="DZ89" s="89"/>
      <c r="EA89" s="89"/>
      <c r="EB89" s="89"/>
      <c r="EC89" s="89"/>
      <c r="ED89" s="90"/>
      <c r="EE89" s="90"/>
      <c r="EF89" s="90"/>
    </row>
    <row r="90" spans="1:136">
      <c r="A90" s="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89"/>
      <c r="DM90" s="89"/>
      <c r="DN90" s="89"/>
      <c r="DO90" s="89"/>
      <c r="DP90" s="89"/>
      <c r="DQ90" s="90"/>
      <c r="DR90" s="90"/>
      <c r="DS90" s="90"/>
      <c r="DT90" s="90"/>
      <c r="DU90" s="90"/>
      <c r="DV90" s="90"/>
      <c r="DW90" s="90"/>
      <c r="DX90" s="90"/>
      <c r="DY90" s="89"/>
      <c r="DZ90" s="89"/>
      <c r="EA90" s="89"/>
      <c r="EB90" s="89"/>
      <c r="EC90" s="89"/>
      <c r="ED90" s="90"/>
      <c r="EE90" s="90"/>
      <c r="EF90" s="90"/>
    </row>
    <row r="91" spans="1:136">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89"/>
      <c r="DM91" s="89"/>
      <c r="DN91" s="89"/>
      <c r="DO91" s="89"/>
      <c r="DP91" s="89"/>
      <c r="DQ91" s="90"/>
      <c r="DR91" s="90"/>
      <c r="DS91" s="90"/>
      <c r="DT91" s="90"/>
      <c r="DU91" s="90"/>
      <c r="DV91" s="90"/>
      <c r="DW91" s="90"/>
      <c r="DX91" s="90"/>
      <c r="DY91" s="89"/>
      <c r="DZ91" s="89"/>
      <c r="EA91" s="89"/>
      <c r="EB91" s="89"/>
      <c r="EC91" s="89"/>
      <c r="ED91" s="90"/>
      <c r="EE91" s="90"/>
      <c r="EF91" s="90"/>
    </row>
  </sheetData>
  <phoneticPr fontId="5"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7A7AF8D-9B22-4D95-BF7B-39EBA9BDA954}"/>
</file>

<file path=customXml/itemProps2.xml><?xml version="1.0" encoding="utf-8"?>
<ds:datastoreItem xmlns:ds="http://schemas.openxmlformats.org/officeDocument/2006/customXml" ds:itemID="{9BFDA45C-B07C-4C76-87D6-5790ADCD6EE7}"/>
</file>

<file path=customXml/itemProps3.xml><?xml version="1.0" encoding="utf-8"?>
<ds:datastoreItem xmlns:ds="http://schemas.openxmlformats.org/officeDocument/2006/customXml" ds:itemID="{9E2B3BE4-5C46-4787-B77A-75308E1688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1999-03-09T20:25:24Z</dcterms:created>
  <dcterms:modified xsi:type="dcterms:W3CDTF">2024-09-16T13:57:19Z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2019-04-24T16:13:36.4032176Z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