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76BBA218-78EE-4E3D-9B7E-82DDC95F0A5A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UGA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30" i="5"/>
  <c r="F31" i="6" l="1"/>
  <c r="E31" i="6"/>
  <c r="D31" i="6"/>
  <c r="C31" i="6"/>
  <c r="B31" i="6"/>
  <c r="F15" i="6"/>
  <c r="E15" i="6"/>
  <c r="D15" i="6"/>
  <c r="C15" i="6"/>
  <c r="B15" i="6"/>
  <c r="G21" i="5" l="1"/>
  <c r="G20" i="5"/>
  <c r="G22" i="5" l="1"/>
  <c r="G17" i="5"/>
  <c r="G16" i="5"/>
  <c r="G29" i="5"/>
  <c r="G12" i="5" l="1"/>
  <c r="G13" i="5" l="1"/>
  <c r="G25" i="5"/>
  <c r="G28" i="5"/>
  <c r="G24" i="5"/>
  <c r="G26" i="5" l="1"/>
  <c r="G18" i="5"/>
  <c r="G14" i="5"/>
</calcChain>
</file>

<file path=xl/sharedStrings.xml><?xml version="1.0" encoding="utf-8"?>
<sst xmlns="http://schemas.openxmlformats.org/spreadsheetml/2006/main" count="76" uniqueCount="44">
  <si>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</si>
  <si>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</si>
  <si>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</si>
  <si>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</si>
  <si>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</si>
  <si>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</si>
  <si>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</si>
  <si>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</si>
  <si>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</si>
  <si>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</si>
  <si>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</si>
  <si>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</si>
  <si>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</si>
  <si>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</si>
  <si>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</si>
  <si>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</si>
  <si>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</si>
  <si>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</si>
  <si>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</si>
  <si>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</si>
  <si>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</si>
  <si>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</si>
  <si>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</si>
  <si>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</si>
  <si>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2016-2017 Institution Tuition Earned:</t>
  </si>
  <si>
    <t>South carolina</t>
  </si>
  <si>
    <t>2017-2018 Institution Tuition Earned:</t>
  </si>
  <si>
    <t>Total:</t>
  </si>
  <si>
    <t>The University Of Georgia College of Veterinary Medicine</t>
  </si>
  <si>
    <t>2018-2019</t>
  </si>
  <si>
    <t>2018-2019 Institutional Tuition Earned:</t>
  </si>
  <si>
    <t>Following are statistics on total RCP tuition paid for each program per academic year:</t>
  </si>
  <si>
    <t>Following are statistics on total RCP tuition paid by each state per academic year:</t>
  </si>
  <si>
    <t>5-year Total Institutional Tuition Earned:</t>
  </si>
  <si>
    <t>2019-20</t>
  </si>
  <si>
    <t>2016-17</t>
  </si>
  <si>
    <t>2017-18</t>
  </si>
  <si>
    <t>2018-19</t>
  </si>
  <si>
    <t>2019-2020 Institution Tuition Earned:</t>
  </si>
  <si>
    <t>5-year History and Statistics</t>
  </si>
  <si>
    <t>2020-21</t>
  </si>
  <si>
    <t>2019-2020</t>
  </si>
  <si>
    <t>Per SREB records, UGA CVM renewed its master RCP contract effective July 1 of Academic Year 2018-2019. Following are the RCP statistics per academic year for the last 5 academic years:</t>
  </si>
  <si>
    <t>2020-2021 Institution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</si>
</sst>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G31" sqref="G3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52" t="s">
        <v>0</v>
      </c>
      <c r="B1" s="52"/>
      <c r="C1" s="52"/>
      <c r="D1" s="52"/>
      <c r="E1" s="52"/>
      <c r="F1" s="52"/>
      <c r="G1" s="52"/>
    </row>
    <row r="2" spans="1:8" ht="15" customHeight="1" x14ac:dyDescent="0.2">
      <c r="A2" s="52" t="s">
        <v>28</v>
      </c>
      <c r="B2" s="52"/>
      <c r="C2" s="52"/>
      <c r="D2" s="52"/>
      <c r="E2" s="52"/>
      <c r="F2" s="52"/>
      <c r="G2" s="52"/>
    </row>
    <row r="3" spans="1:8" ht="15" customHeight="1" x14ac:dyDescent="0.2">
      <c r="A3" s="52" t="s">
        <v>1</v>
      </c>
      <c r="B3" s="52"/>
      <c r="C3" s="52"/>
      <c r="D3" s="52"/>
      <c r="E3" s="52"/>
      <c r="F3" s="52"/>
      <c r="G3" s="52"/>
    </row>
    <row r="5" spans="1:8" ht="12.75" customHeight="1" x14ac:dyDescent="0.2">
      <c r="A5" s="53" t="s">
        <v>42</v>
      </c>
      <c r="B5" s="53"/>
      <c r="C5" s="53"/>
      <c r="D5" s="53"/>
      <c r="E5" s="53"/>
      <c r="F5" s="53"/>
      <c r="G5" s="53"/>
      <c r="H5" s="3"/>
    </row>
    <row r="6" spans="1:8" ht="15" customHeight="1" x14ac:dyDescent="0.2">
      <c r="A6" s="53"/>
      <c r="B6" s="53"/>
      <c r="C6" s="53"/>
      <c r="D6" s="53"/>
      <c r="E6" s="53"/>
      <c r="F6" s="53"/>
      <c r="G6" s="53"/>
      <c r="H6" s="3"/>
    </row>
    <row r="7" spans="1:8" ht="15" customHeight="1" x14ac:dyDescent="0.2">
      <c r="A7" s="53"/>
      <c r="B7" s="53"/>
      <c r="C7" s="53"/>
      <c r="D7" s="53"/>
      <c r="E7" s="53"/>
      <c r="F7" s="53"/>
      <c r="G7" s="53"/>
      <c r="H7" s="3"/>
    </row>
    <row r="9" spans="1:8" ht="24.75" customHeight="1" x14ac:dyDescent="0.2">
      <c r="A9" s="54" t="s">
        <v>2</v>
      </c>
      <c r="B9" s="54" t="s">
        <v>3</v>
      </c>
      <c r="C9" s="54" t="s">
        <v>4</v>
      </c>
      <c r="D9" s="54" t="s">
        <v>5</v>
      </c>
      <c r="E9" s="54" t="s">
        <v>6</v>
      </c>
      <c r="F9" s="54" t="s">
        <v>12</v>
      </c>
      <c r="G9" s="54" t="s">
        <v>10</v>
      </c>
    </row>
    <row r="10" spans="1:8" ht="15" customHeight="1" x14ac:dyDescent="0.2">
      <c r="A10" s="55"/>
      <c r="B10" s="55"/>
      <c r="C10" s="55"/>
      <c r="D10" s="55"/>
      <c r="E10" s="55"/>
      <c r="F10" s="55"/>
      <c r="G10" s="55"/>
    </row>
    <row r="11" spans="1:8" ht="15.75" customHeight="1" x14ac:dyDescent="0.2">
      <c r="A11" s="56"/>
      <c r="B11" s="56"/>
      <c r="C11" s="56"/>
      <c r="D11" s="56"/>
      <c r="E11" s="56"/>
      <c r="F11" s="56"/>
      <c r="G11" s="56"/>
    </row>
    <row r="12" spans="1:8" ht="15" customHeight="1" x14ac:dyDescent="0.2">
      <c r="A12" s="11" t="s">
        <v>35</v>
      </c>
      <c r="B12" s="11" t="s">
        <v>19</v>
      </c>
      <c r="C12" s="11" t="s">
        <v>8</v>
      </c>
      <c r="D12" s="11">
        <v>7</v>
      </c>
      <c r="E12" s="12">
        <v>31100</v>
      </c>
      <c r="F12" s="12"/>
      <c r="G12" s="12">
        <f>E12*D12</f>
        <v>217700</v>
      </c>
    </row>
    <row r="13" spans="1:8" ht="15" customHeight="1" x14ac:dyDescent="0.2">
      <c r="A13" s="11" t="s">
        <v>35</v>
      </c>
      <c r="B13" s="11" t="s">
        <v>22</v>
      </c>
      <c r="C13" s="11" t="s">
        <v>8</v>
      </c>
      <c r="D13" s="11">
        <v>68</v>
      </c>
      <c r="E13" s="12">
        <v>31100</v>
      </c>
      <c r="F13" s="12"/>
      <c r="G13" s="12">
        <f>E13*D13</f>
        <v>2114800</v>
      </c>
    </row>
    <row r="14" spans="1:8" ht="15" customHeight="1" x14ac:dyDescent="0.2">
      <c r="A14" s="11"/>
      <c r="B14" s="10"/>
      <c r="C14" s="9"/>
      <c r="D14" s="9"/>
      <c r="E14" s="9"/>
      <c r="F14" s="29" t="s">
        <v>24</v>
      </c>
      <c r="G14" s="34">
        <f>G12+G13</f>
        <v>2332500</v>
      </c>
    </row>
    <row r="15" spans="1:8" ht="15" customHeight="1" x14ac:dyDescent="0.2">
      <c r="A15" s="22"/>
      <c r="B15" s="23"/>
      <c r="C15" s="23"/>
      <c r="D15" s="23"/>
      <c r="E15" s="23"/>
      <c r="F15" s="23"/>
      <c r="G15" s="24"/>
    </row>
    <row r="16" spans="1:8" ht="15" customHeight="1" x14ac:dyDescent="0.2">
      <c r="A16" s="11" t="s">
        <v>36</v>
      </c>
      <c r="B16" s="11" t="s">
        <v>19</v>
      </c>
      <c r="C16" s="11" t="s">
        <v>8</v>
      </c>
      <c r="D16" s="11">
        <v>7</v>
      </c>
      <c r="E16" s="12">
        <v>32600</v>
      </c>
      <c r="F16" s="12"/>
      <c r="G16" s="12">
        <f>E16*D16</f>
        <v>228200</v>
      </c>
    </row>
    <row r="17" spans="1:7" ht="15" customHeight="1" x14ac:dyDescent="0.2">
      <c r="A17" s="26" t="s">
        <v>36</v>
      </c>
      <c r="B17" s="26" t="s">
        <v>22</v>
      </c>
      <c r="C17" s="26" t="s">
        <v>8</v>
      </c>
      <c r="D17" s="26">
        <v>68</v>
      </c>
      <c r="E17" s="30">
        <v>32600</v>
      </c>
      <c r="F17" s="30"/>
      <c r="G17" s="12">
        <f>E17*D17</f>
        <v>2216800</v>
      </c>
    </row>
    <row r="18" spans="1:7" ht="15" customHeight="1" x14ac:dyDescent="0.2">
      <c r="A18" s="18"/>
      <c r="B18" s="9"/>
      <c r="C18" s="9"/>
      <c r="D18" s="9"/>
      <c r="E18" s="9"/>
      <c r="F18" s="29" t="s">
        <v>26</v>
      </c>
      <c r="G18" s="35">
        <f>G16+G17</f>
        <v>2445000</v>
      </c>
    </row>
    <row r="19" spans="1:7" ht="15" customHeight="1" x14ac:dyDescent="0.2">
      <c r="A19" s="49"/>
      <c r="B19" s="50"/>
      <c r="C19" s="50"/>
      <c r="D19" s="50"/>
      <c r="E19" s="50"/>
      <c r="F19" s="50"/>
      <c r="G19" s="51"/>
    </row>
    <row r="20" spans="1:7" ht="15" customHeight="1" x14ac:dyDescent="0.2">
      <c r="A20" s="11" t="s">
        <v>37</v>
      </c>
      <c r="B20" s="11" t="s">
        <v>19</v>
      </c>
      <c r="C20" s="11" t="s">
        <v>8</v>
      </c>
      <c r="D20" s="11">
        <v>7</v>
      </c>
      <c r="E20" s="12">
        <v>33500</v>
      </c>
      <c r="F20" s="12"/>
      <c r="G20" s="12">
        <f>D20*E20</f>
        <v>234500</v>
      </c>
    </row>
    <row r="21" spans="1:7" ht="15" customHeight="1" x14ac:dyDescent="0.2">
      <c r="A21" s="26" t="s">
        <v>37</v>
      </c>
      <c r="B21" s="26" t="s">
        <v>22</v>
      </c>
      <c r="C21" s="26" t="s">
        <v>8</v>
      </c>
      <c r="D21" s="26">
        <v>68</v>
      </c>
      <c r="E21" s="30">
        <v>33500</v>
      </c>
      <c r="F21" s="30"/>
      <c r="G21" s="12">
        <f>D21*E21</f>
        <v>2278000</v>
      </c>
    </row>
    <row r="22" spans="1:7" ht="15" customHeight="1" x14ac:dyDescent="0.2">
      <c r="A22" s="18"/>
      <c r="B22" s="31"/>
      <c r="C22" s="31"/>
      <c r="D22" s="31"/>
      <c r="E22" s="31"/>
      <c r="F22" s="29" t="s">
        <v>30</v>
      </c>
      <c r="G22" s="35">
        <f>G20+G21</f>
        <v>2512500</v>
      </c>
    </row>
    <row r="23" spans="1:7" ht="15" customHeight="1" x14ac:dyDescent="0.2">
      <c r="A23" s="32"/>
      <c r="B23" s="33"/>
      <c r="C23" s="33"/>
      <c r="D23" s="33"/>
      <c r="E23" s="33"/>
      <c r="F23" s="33"/>
      <c r="G23" s="24"/>
    </row>
    <row r="24" spans="1:7" ht="15" customHeight="1" x14ac:dyDescent="0.2">
      <c r="A24" s="11" t="s">
        <v>34</v>
      </c>
      <c r="B24" s="11" t="s">
        <v>19</v>
      </c>
      <c r="C24" s="11" t="s">
        <v>8</v>
      </c>
      <c r="D24" s="11">
        <v>8</v>
      </c>
      <c r="E24" s="12">
        <v>33500</v>
      </c>
      <c r="F24" s="12"/>
      <c r="G24" s="12">
        <f>E24*D24</f>
        <v>268000</v>
      </c>
    </row>
    <row r="25" spans="1:7" ht="15" customHeight="1" x14ac:dyDescent="0.2">
      <c r="A25" s="11" t="s">
        <v>34</v>
      </c>
      <c r="B25" s="11" t="s">
        <v>22</v>
      </c>
      <c r="C25" s="11" t="s">
        <v>8</v>
      </c>
      <c r="D25" s="11">
        <v>68</v>
      </c>
      <c r="E25" s="12">
        <v>33500</v>
      </c>
      <c r="F25" s="12"/>
      <c r="G25" s="12">
        <f>E25*D25</f>
        <v>2278000</v>
      </c>
    </row>
    <row r="26" spans="1:7" ht="15" customHeight="1" x14ac:dyDescent="0.2">
      <c r="A26" s="13"/>
      <c r="B26" s="14"/>
      <c r="C26" s="9"/>
      <c r="D26" s="9"/>
      <c r="E26" s="9"/>
      <c r="F26" s="29" t="s">
        <v>38</v>
      </c>
      <c r="G26" s="34">
        <f>SUM(G24:G25)</f>
        <v>2546000</v>
      </c>
    </row>
    <row r="27" spans="1:7" ht="15" customHeight="1" x14ac:dyDescent="0.2">
      <c r="A27" s="22"/>
      <c r="B27" s="23"/>
      <c r="C27" s="23"/>
      <c r="D27" s="23"/>
      <c r="E27" s="23"/>
      <c r="F27" s="23"/>
      <c r="G27" s="24"/>
    </row>
    <row r="28" spans="1:7" ht="15" customHeight="1" x14ac:dyDescent="0.2">
      <c r="A28" s="11" t="s">
        <v>40</v>
      </c>
      <c r="B28" s="11" t="s">
        <v>19</v>
      </c>
      <c r="C28" s="11" t="s">
        <v>8</v>
      </c>
      <c r="D28" s="11">
        <v>7</v>
      </c>
      <c r="E28" s="12">
        <v>33500</v>
      </c>
      <c r="F28" s="12"/>
      <c r="G28" s="12">
        <f>E28*D28</f>
        <v>234500</v>
      </c>
    </row>
    <row r="29" spans="1:7" ht="15" customHeight="1" x14ac:dyDescent="0.2">
      <c r="A29" s="11" t="s">
        <v>40</v>
      </c>
      <c r="B29" s="11" t="s">
        <v>25</v>
      </c>
      <c r="C29" s="11" t="s">
        <v>8</v>
      </c>
      <c r="D29" s="11">
        <v>68</v>
      </c>
      <c r="E29" s="12">
        <v>33500</v>
      </c>
      <c r="F29" s="12"/>
      <c r="G29" s="12">
        <f>E29*D29</f>
        <v>2278000</v>
      </c>
    </row>
    <row r="30" spans="1:7" ht="15" customHeight="1" x14ac:dyDescent="0.2">
      <c r="A30" s="13"/>
      <c r="B30" s="9"/>
      <c r="C30" s="9"/>
      <c r="D30" s="9"/>
      <c r="E30" s="9"/>
      <c r="F30" s="29" t="s">
        <v>43</v>
      </c>
      <c r="G30" s="34">
        <f>SUM(G28:G29)</f>
        <v>2512500</v>
      </c>
    </row>
    <row r="31" spans="1:7" ht="15" customHeight="1" x14ac:dyDescent="0.2">
      <c r="A31" s="27"/>
      <c r="B31" s="28"/>
      <c r="C31" s="28"/>
      <c r="D31" s="28"/>
      <c r="E31" s="28"/>
      <c r="F31" s="29" t="s">
        <v>33</v>
      </c>
      <c r="G31" s="25">
        <f>G26+G30+G14+G18+G22</f>
        <v>12348500</v>
      </c>
    </row>
    <row r="32" spans="1:7" ht="15" customHeight="1" x14ac:dyDescent="0.2">
      <c r="A32" s="2"/>
      <c r="B32" s="2"/>
      <c r="C32" s="2"/>
      <c r="D32" s="2"/>
      <c r="E32" s="2"/>
      <c r="F32" s="2"/>
      <c r="G32" s="2"/>
    </row>
    <row r="35" spans="1:7" s="6" customFormat="1" ht="15" customHeight="1" x14ac:dyDescent="0.25"/>
    <row r="41" spans="1:7" s="2" customFormat="1" ht="15" customHeight="1" x14ac:dyDescent="0.2">
      <c r="A41" s="5"/>
      <c r="B41" s="5"/>
      <c r="C41" s="5"/>
      <c r="D41" s="17"/>
      <c r="E41" s="5"/>
      <c r="F41" s="5"/>
      <c r="G41" s="8"/>
    </row>
    <row r="42" spans="1:7" ht="15" customHeight="1" x14ac:dyDescent="0.2">
      <c r="A42" s="4"/>
      <c r="B42" s="4"/>
      <c r="C42" s="4"/>
      <c r="D42" s="4"/>
      <c r="E42" s="4"/>
      <c r="F42" s="4"/>
      <c r="G42" s="4"/>
    </row>
    <row r="43" spans="1:7" ht="15" customHeight="1" x14ac:dyDescent="0.2">
      <c r="A43" s="4"/>
      <c r="B43" s="4"/>
      <c r="C43" s="4"/>
      <c r="D43" s="4"/>
      <c r="E43" s="4"/>
      <c r="F43" s="4"/>
      <c r="G43" s="4"/>
    </row>
  </sheetData>
  <mergeCells count="12">
    <mergeCell ref="A19:G19"/>
    <mergeCell ref="A3:G3"/>
    <mergeCell ref="A2:G2"/>
    <mergeCell ref="A1:G1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1"/>
  <sheetViews>
    <sheetView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20" customWidth="1"/>
  </cols>
  <sheetData>
    <row r="2" spans="1:6" x14ac:dyDescent="0.25">
      <c r="A2" s="52" t="s">
        <v>0</v>
      </c>
      <c r="B2" s="52"/>
      <c r="C2" s="52"/>
      <c r="D2" s="52"/>
      <c r="E2" s="52"/>
      <c r="F2" s="19"/>
    </row>
    <row r="3" spans="1:6" x14ac:dyDescent="0.25">
      <c r="A3" s="52" t="s">
        <v>39</v>
      </c>
      <c r="B3" s="52"/>
      <c r="C3" s="52"/>
      <c r="D3" s="52"/>
      <c r="E3" s="52"/>
      <c r="F3" s="19"/>
    </row>
    <row r="4" spans="1:6" x14ac:dyDescent="0.25">
      <c r="A4" s="48"/>
      <c r="B4" s="48"/>
      <c r="C4" s="48"/>
      <c r="D4" s="48"/>
      <c r="E4" s="19"/>
      <c r="F4" s="19"/>
    </row>
    <row r="5" spans="1:6" x14ac:dyDescent="0.25">
      <c r="A5" s="48"/>
      <c r="B5" s="48"/>
      <c r="C5" s="48"/>
      <c r="D5" s="48"/>
      <c r="E5" s="19"/>
      <c r="F5" s="19"/>
    </row>
    <row r="6" spans="1:6" x14ac:dyDescent="0.25">
      <c r="A6" s="1" t="s">
        <v>31</v>
      </c>
    </row>
    <row r="8" spans="1:6" x14ac:dyDescent="0.25">
      <c r="A8" s="7"/>
      <c r="B8" s="36" t="s">
        <v>11</v>
      </c>
      <c r="C8" s="36" t="s">
        <v>13</v>
      </c>
      <c r="D8" s="21" t="s">
        <v>29</v>
      </c>
      <c r="E8" s="36" t="s">
        <v>34</v>
      </c>
      <c r="F8" s="21" t="s">
        <v>40</v>
      </c>
    </row>
    <row r="9" spans="1:6" x14ac:dyDescent="0.25">
      <c r="A9" s="37" t="s">
        <v>23</v>
      </c>
      <c r="B9" s="12">
        <v>2253300</v>
      </c>
      <c r="C9" s="12">
        <v>2343000</v>
      </c>
      <c r="D9" s="12">
        <v>2507550</v>
      </c>
      <c r="E9" s="12">
        <v>2617050</v>
      </c>
      <c r="F9" s="57">
        <v>2628000</v>
      </c>
    </row>
    <row r="10" spans="1:6" x14ac:dyDescent="0.25">
      <c r="A10" s="38" t="s">
        <v>14</v>
      </c>
      <c r="B10" s="12">
        <v>3120800</v>
      </c>
      <c r="C10" s="12">
        <v>3111900</v>
      </c>
      <c r="D10" s="12">
        <v>3225600</v>
      </c>
      <c r="E10" s="12">
        <v>3148800</v>
      </c>
      <c r="F10" s="57">
        <v>3014400</v>
      </c>
    </row>
    <row r="11" spans="1:6" x14ac:dyDescent="0.25">
      <c r="A11" s="38" t="s">
        <v>15</v>
      </c>
      <c r="B11" s="12">
        <v>17800</v>
      </c>
      <c r="C11" s="12">
        <v>18700</v>
      </c>
      <c r="D11" s="12">
        <v>0</v>
      </c>
      <c r="E11" s="12">
        <v>0</v>
      </c>
      <c r="F11" s="57">
        <v>0</v>
      </c>
    </row>
    <row r="12" spans="1:6" x14ac:dyDescent="0.25">
      <c r="A12" s="38" t="s">
        <v>16</v>
      </c>
      <c r="B12" s="12">
        <v>60500</v>
      </c>
      <c r="C12" s="12">
        <v>63500</v>
      </c>
      <c r="D12" s="12">
        <v>52000</v>
      </c>
      <c r="E12" s="12">
        <v>19500</v>
      </c>
      <c r="F12" s="57">
        <v>0</v>
      </c>
    </row>
    <row r="13" spans="1:6" x14ac:dyDescent="0.25">
      <c r="A13" s="39" t="s">
        <v>8</v>
      </c>
      <c r="B13" s="30">
        <v>9233646</v>
      </c>
      <c r="C13" s="30">
        <v>9489750</v>
      </c>
      <c r="D13" s="30">
        <v>9616500</v>
      </c>
      <c r="E13" s="12">
        <v>9718250</v>
      </c>
      <c r="F13" s="57">
        <v>10099875</v>
      </c>
    </row>
    <row r="14" spans="1:6" x14ac:dyDescent="0.25">
      <c r="A14" s="22"/>
      <c r="B14" s="15"/>
      <c r="C14" s="15"/>
      <c r="D14" s="16"/>
      <c r="E14" s="12"/>
      <c r="F14" s="57"/>
    </row>
    <row r="15" spans="1:6" x14ac:dyDescent="0.25">
      <c r="A15" s="40" t="s">
        <v>27</v>
      </c>
      <c r="B15" s="41">
        <f>SUM(B10:B13,B9)</f>
        <v>14686046</v>
      </c>
      <c r="C15" s="41">
        <f>SUM(C9:C13)</f>
        <v>15026850</v>
      </c>
      <c r="D15" s="42">
        <f>SUM(D9:D13)</f>
        <v>15401650</v>
      </c>
      <c r="E15" s="34">
        <f>SUM(E9:E13)</f>
        <v>15503600</v>
      </c>
      <c r="F15" s="21">
        <f>SUM(F9:F14)</f>
        <v>15742275</v>
      </c>
    </row>
    <row r="16" spans="1:6" x14ac:dyDescent="0.25">
      <c r="A16" s="43"/>
      <c r="B16" s="44"/>
      <c r="C16" s="44"/>
      <c r="D16" s="44"/>
      <c r="E16" s="45"/>
      <c r="F16" s="45"/>
    </row>
    <row r="18" spans="1:6" x14ac:dyDescent="0.25">
      <c r="A18" s="1" t="s">
        <v>32</v>
      </c>
    </row>
    <row r="21" spans="1:6" x14ac:dyDescent="0.25">
      <c r="A21" s="7"/>
      <c r="B21" s="36" t="s">
        <v>11</v>
      </c>
      <c r="C21" s="36" t="s">
        <v>13</v>
      </c>
      <c r="D21" s="46" t="s">
        <v>29</v>
      </c>
      <c r="E21" s="36" t="s">
        <v>41</v>
      </c>
      <c r="F21" s="21" t="s">
        <v>40</v>
      </c>
    </row>
    <row r="22" spans="1:6" x14ac:dyDescent="0.25">
      <c r="A22" s="38" t="s">
        <v>18</v>
      </c>
      <c r="B22" s="12">
        <v>3807550</v>
      </c>
      <c r="C22" s="47">
        <v>4008300</v>
      </c>
      <c r="D22" s="12">
        <v>4270950</v>
      </c>
      <c r="E22" s="12">
        <v>4377700</v>
      </c>
      <c r="F22" s="57">
        <v>4341575</v>
      </c>
    </row>
    <row r="23" spans="1:6" x14ac:dyDescent="0.25">
      <c r="A23" s="38" t="s">
        <v>19</v>
      </c>
      <c r="B23" s="12">
        <v>279900</v>
      </c>
      <c r="C23" s="47">
        <v>260800</v>
      </c>
      <c r="D23" s="12">
        <v>301500</v>
      </c>
      <c r="E23" s="12">
        <v>368500</v>
      </c>
      <c r="F23" s="57">
        <v>368500</v>
      </c>
    </row>
    <row r="24" spans="1:6" x14ac:dyDescent="0.25">
      <c r="A24" s="38" t="s">
        <v>17</v>
      </c>
      <c r="B24" s="12">
        <v>605200</v>
      </c>
      <c r="C24" s="47">
        <v>635800</v>
      </c>
      <c r="D24" s="12">
        <v>652800</v>
      </c>
      <c r="E24" s="12">
        <v>652800</v>
      </c>
      <c r="F24" s="57">
        <v>652800</v>
      </c>
    </row>
    <row r="25" spans="1:6" x14ac:dyDescent="0.25">
      <c r="A25" s="38" t="s">
        <v>7</v>
      </c>
      <c r="B25" s="12">
        <v>5236200</v>
      </c>
      <c r="C25" s="47">
        <v>5400950</v>
      </c>
      <c r="D25" s="12">
        <v>5344000</v>
      </c>
      <c r="E25" s="12">
        <v>5290100</v>
      </c>
      <c r="F25" s="57">
        <v>5493400</v>
      </c>
    </row>
    <row r="26" spans="1:6" x14ac:dyDescent="0.25">
      <c r="A26" s="38" t="s">
        <v>20</v>
      </c>
      <c r="B26" s="12">
        <v>647200</v>
      </c>
      <c r="C26" s="47">
        <v>633150</v>
      </c>
      <c r="D26" s="12">
        <v>665800</v>
      </c>
      <c r="E26" s="12">
        <v>729600</v>
      </c>
      <c r="F26" s="57">
        <v>652800</v>
      </c>
    </row>
    <row r="27" spans="1:6" x14ac:dyDescent="0.25">
      <c r="A27" s="38" t="s">
        <v>21</v>
      </c>
      <c r="B27" s="12">
        <v>658600</v>
      </c>
      <c r="C27" s="47">
        <v>598400</v>
      </c>
      <c r="D27" s="12">
        <v>662400</v>
      </c>
      <c r="E27" s="12">
        <v>585600</v>
      </c>
      <c r="F27" s="57">
        <v>556800</v>
      </c>
    </row>
    <row r="28" spans="1:6" x14ac:dyDescent="0.25">
      <c r="A28" s="38" t="s">
        <v>22</v>
      </c>
      <c r="B28" s="12">
        <v>3410350</v>
      </c>
      <c r="C28" s="47">
        <v>3489450</v>
      </c>
      <c r="D28" s="47">
        <v>3504200</v>
      </c>
      <c r="E28" s="12">
        <v>3499300</v>
      </c>
      <c r="F28" s="57">
        <v>3676400</v>
      </c>
    </row>
    <row r="29" spans="1:6" x14ac:dyDescent="0.25">
      <c r="A29" s="39" t="s">
        <v>9</v>
      </c>
      <c r="B29" s="30">
        <v>41046</v>
      </c>
      <c r="C29" s="30">
        <v>0</v>
      </c>
      <c r="D29" s="30">
        <v>0</v>
      </c>
      <c r="E29" s="12">
        <v>0</v>
      </c>
      <c r="F29" s="57">
        <v>0</v>
      </c>
    </row>
    <row r="30" spans="1:6" x14ac:dyDescent="0.25">
      <c r="A30" s="22"/>
      <c r="B30" s="15"/>
      <c r="C30" s="15"/>
      <c r="D30" s="16"/>
      <c r="E30" s="12"/>
      <c r="F30" s="57"/>
    </row>
    <row r="31" spans="1:6" x14ac:dyDescent="0.25">
      <c r="A31" s="40" t="s">
        <v>27</v>
      </c>
      <c r="B31" s="41">
        <f>SUM(B22:B27,B28,B29:B29)</f>
        <v>14686046</v>
      </c>
      <c r="C31" s="41">
        <f>SUM(C22:C29)</f>
        <v>15026850</v>
      </c>
      <c r="D31" s="42">
        <f>SUM(D22:D29)</f>
        <v>15401650</v>
      </c>
      <c r="E31" s="34">
        <f>SUM(E22:E29)</f>
        <v>15503600</v>
      </c>
      <c r="F31" s="21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UGA_RCP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2018-01-25T22:15:52Z</cp:lastPrinted>
  <dcterms:created xsi:type="dcterms:W3CDTF">2017-11-16T17:10:35Z</dcterms:created>
  <dcterms:modified xsi:type="dcterms:W3CDTF">2021-04-20T18:52:57Z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2018-10-15T17:24:31.0356272Z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