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dperalta\Desktop\"/>
    </mc:Choice>
  </mc:AlternateContent>
  <bookViews>
    <workbookView xWindow="12855" yWindow="45" windowWidth="11100" windowHeight="12570" activeTab="2"/>
  </bookViews>
  <sheets>
    <sheet name="ADA" sheetId="3" r:id="rId1"/>
    <sheet name="Revenues" sheetId="1" r:id="rId2"/>
    <sheet name="St-Loc Revs Per ADA Student " sheetId="4" r:id="rId3"/>
  </sheets>
  <definedNames>
    <definedName name="_Regression_Int" localSheetId="1" hidden="1">1</definedName>
    <definedName name="GAP">Revenues!#REF!</definedName>
    <definedName name="_xlnm.Print_Area" localSheetId="0">ADA!$B$1:$U$18</definedName>
    <definedName name="_xlnm.Print_Area" localSheetId="1">Revenues!$B$2:$DD$20</definedName>
    <definedName name="_xlnm.Print_Area" localSheetId="2">'St-Loc Revs Per ADA Student '!$A$1:$C$60</definedName>
    <definedName name="Print_Area_MI" localSheetId="1">Revenues!$B$2:$CH$65</definedName>
  </definedNames>
  <calcPr calcId="171027"/>
</workbook>
</file>

<file path=xl/calcChain.xml><?xml version="1.0" encoding="utf-8"?>
<calcChain xmlns="http://schemas.openxmlformats.org/spreadsheetml/2006/main">
  <c r="N6" i="4" l="1"/>
  <c r="N11" i="4"/>
  <c r="N12" i="4"/>
  <c r="N19" i="4"/>
  <c r="N20" i="4"/>
  <c r="N27" i="4"/>
  <c r="N28" i="4"/>
  <c r="N30" i="4"/>
  <c r="N35" i="4"/>
  <c r="N36" i="4"/>
  <c r="N39" i="4"/>
  <c r="N45" i="4"/>
  <c r="N47" i="4"/>
  <c r="N53" i="4"/>
  <c r="N55" i="4"/>
  <c r="N59" i="4"/>
  <c r="N60" i="4"/>
  <c r="N61" i="4"/>
  <c r="AD4" i="3"/>
  <c r="AD3" i="3" s="1"/>
  <c r="AD22" i="3"/>
  <c r="AD37" i="3"/>
  <c r="AD51" i="3"/>
  <c r="DI7" i="1"/>
  <c r="DI8" i="1"/>
  <c r="N7" i="4" s="1"/>
  <c r="DI9" i="1"/>
  <c r="N8" i="4" s="1"/>
  <c r="DI10" i="1"/>
  <c r="N9" i="4" s="1"/>
  <c r="DI11" i="1"/>
  <c r="N10" i="4" s="1"/>
  <c r="DI12" i="1"/>
  <c r="DI13" i="1"/>
  <c r="DI14" i="1"/>
  <c r="N13" i="4" s="1"/>
  <c r="DI15" i="1"/>
  <c r="N14" i="4" s="1"/>
  <c r="DI16" i="1"/>
  <c r="N15" i="4" s="1"/>
  <c r="DI17" i="1"/>
  <c r="N16" i="4" s="1"/>
  <c r="DI18" i="1"/>
  <c r="N17" i="4" s="1"/>
  <c r="DI19" i="1"/>
  <c r="N18" i="4" s="1"/>
  <c r="DI20" i="1"/>
  <c r="DI21" i="1"/>
  <c r="DI22" i="1"/>
  <c r="N21" i="4" s="1"/>
  <c r="DI25" i="1"/>
  <c r="N24" i="4" s="1"/>
  <c r="DI26" i="1"/>
  <c r="N25" i="4" s="1"/>
  <c r="DI27" i="1"/>
  <c r="N26" i="4" s="1"/>
  <c r="DI28" i="1"/>
  <c r="DI29" i="1"/>
  <c r="DI30" i="1"/>
  <c r="N29" i="4" s="1"/>
  <c r="DI31" i="1"/>
  <c r="DI32" i="1"/>
  <c r="N31" i="4" s="1"/>
  <c r="DI33" i="1"/>
  <c r="N32" i="4" s="1"/>
  <c r="DI34" i="1"/>
  <c r="N33" i="4" s="1"/>
  <c r="DI35" i="1"/>
  <c r="N34" i="4" s="1"/>
  <c r="DI36" i="1"/>
  <c r="DI37" i="1"/>
  <c r="DI40" i="1"/>
  <c r="DI41" i="1"/>
  <c r="N40" i="4" s="1"/>
  <c r="DI42" i="1"/>
  <c r="N41" i="4" s="1"/>
  <c r="DI43" i="1"/>
  <c r="N42" i="4" s="1"/>
  <c r="DI44" i="1"/>
  <c r="N43" i="4" s="1"/>
  <c r="DI45" i="1"/>
  <c r="N44" i="4" s="1"/>
  <c r="DI46" i="1"/>
  <c r="DI47" i="1"/>
  <c r="N46" i="4" s="1"/>
  <c r="DI48" i="1"/>
  <c r="DI49" i="1"/>
  <c r="N48" i="4" s="1"/>
  <c r="DI50" i="1"/>
  <c r="N49" i="4" s="1"/>
  <c r="DI51" i="1"/>
  <c r="N50" i="4" s="1"/>
  <c r="DI54" i="1"/>
  <c r="DI55" i="1"/>
  <c r="N54" i="4" s="1"/>
  <c r="DI56" i="1"/>
  <c r="DI57" i="1"/>
  <c r="N56" i="4" s="1"/>
  <c r="DI58" i="1"/>
  <c r="N57" i="4" s="1"/>
  <c r="DI59" i="1"/>
  <c r="N58" i="4" s="1"/>
  <c r="DI60" i="1"/>
  <c r="DI61" i="1"/>
  <c r="DI62" i="1"/>
  <c r="DI63" i="1"/>
  <c r="N62" i="4" s="1"/>
  <c r="AN8" i="1"/>
  <c r="AN9" i="1"/>
  <c r="AN10" i="1"/>
  <c r="AN11" i="1"/>
  <c r="AN12" i="1"/>
  <c r="AN13" i="1"/>
  <c r="AN14" i="1"/>
  <c r="AN15" i="1"/>
  <c r="AN16" i="1"/>
  <c r="AN17" i="1"/>
  <c r="AN18" i="1"/>
  <c r="AN19" i="1"/>
  <c r="AN20" i="1"/>
  <c r="AN21" i="1"/>
  <c r="AN22" i="1"/>
  <c r="AN25" i="1"/>
  <c r="AN26" i="1"/>
  <c r="AN27" i="1"/>
  <c r="AN28" i="1"/>
  <c r="AN29" i="1"/>
  <c r="AN30" i="1"/>
  <c r="AN31" i="1"/>
  <c r="AN32" i="1"/>
  <c r="AN33" i="1"/>
  <c r="AN34" i="1"/>
  <c r="AN35" i="1"/>
  <c r="AN36" i="1"/>
  <c r="AN37" i="1"/>
  <c r="AN40" i="1"/>
  <c r="AN41" i="1"/>
  <c r="AN42" i="1"/>
  <c r="AN43" i="1"/>
  <c r="AN44" i="1"/>
  <c r="AN45" i="1"/>
  <c r="AN46" i="1"/>
  <c r="AN47" i="1"/>
  <c r="AN48" i="1"/>
  <c r="AN49" i="1"/>
  <c r="AN50" i="1"/>
  <c r="AN51" i="1"/>
  <c r="AN54" i="1"/>
  <c r="AN55" i="1"/>
  <c r="AN56" i="1"/>
  <c r="AN57" i="1"/>
  <c r="AN58" i="1"/>
  <c r="AN59" i="1"/>
  <c r="AN60" i="1"/>
  <c r="AN61" i="1"/>
  <c r="AN62" i="1"/>
  <c r="AN63" i="1"/>
  <c r="AN7" i="1"/>
  <c r="AN5" i="1"/>
  <c r="BH8" i="1"/>
  <c r="BH9" i="1"/>
  <c r="BH10" i="1"/>
  <c r="BH11" i="1"/>
  <c r="BH12" i="1"/>
  <c r="BH13" i="1"/>
  <c r="BH14" i="1"/>
  <c r="BH15" i="1"/>
  <c r="BH16" i="1"/>
  <c r="BH17" i="1"/>
  <c r="BH18" i="1"/>
  <c r="BH19" i="1"/>
  <c r="BH20" i="1"/>
  <c r="BH21" i="1"/>
  <c r="BH22" i="1"/>
  <c r="BH25" i="1"/>
  <c r="BH26" i="1"/>
  <c r="BH27" i="1"/>
  <c r="BH28" i="1"/>
  <c r="BH29" i="1"/>
  <c r="BH30" i="1"/>
  <c r="BH31" i="1"/>
  <c r="BH32" i="1"/>
  <c r="BH33" i="1"/>
  <c r="BH34" i="1"/>
  <c r="BH35" i="1"/>
  <c r="BH36" i="1"/>
  <c r="BH37" i="1"/>
  <c r="BH38" i="1"/>
  <c r="BH40" i="1"/>
  <c r="BH41" i="1"/>
  <c r="BH42" i="1"/>
  <c r="BH43" i="1"/>
  <c r="BH44" i="1"/>
  <c r="BH45" i="1"/>
  <c r="BH46" i="1"/>
  <c r="BH47" i="1"/>
  <c r="BH48" i="1"/>
  <c r="BH49" i="1"/>
  <c r="BH50" i="1"/>
  <c r="BH51" i="1"/>
  <c r="BH54" i="1"/>
  <c r="BH55" i="1"/>
  <c r="BH56" i="1"/>
  <c r="BH57" i="1"/>
  <c r="BH58" i="1"/>
  <c r="BH59" i="1"/>
  <c r="BH60" i="1"/>
  <c r="BH61" i="1"/>
  <c r="BH62" i="1"/>
  <c r="BH63" i="1"/>
  <c r="BH7" i="1"/>
  <c r="BH5" i="1"/>
  <c r="CA8" i="1"/>
  <c r="CA9" i="1"/>
  <c r="CA10" i="1"/>
  <c r="CA11" i="1"/>
  <c r="CA12" i="1"/>
  <c r="CA13" i="1"/>
  <c r="CA14" i="1"/>
  <c r="CA15" i="1"/>
  <c r="CA16" i="1"/>
  <c r="CA17" i="1"/>
  <c r="CA18" i="1"/>
  <c r="CA19" i="1"/>
  <c r="CA20" i="1"/>
  <c r="CA21" i="1"/>
  <c r="CA22" i="1"/>
  <c r="CA25" i="1"/>
  <c r="CA26" i="1"/>
  <c r="CA27" i="1"/>
  <c r="CA28" i="1"/>
  <c r="CA29" i="1"/>
  <c r="CA30" i="1"/>
  <c r="CA31" i="1"/>
  <c r="CA32" i="1"/>
  <c r="CA33" i="1"/>
  <c r="CA34" i="1"/>
  <c r="CA35" i="1"/>
  <c r="CA36" i="1"/>
  <c r="CA37" i="1"/>
  <c r="CA40" i="1"/>
  <c r="CA41" i="1"/>
  <c r="CA42" i="1"/>
  <c r="CA43" i="1"/>
  <c r="CA44" i="1"/>
  <c r="CA45" i="1"/>
  <c r="CA46" i="1"/>
  <c r="CA47" i="1"/>
  <c r="CA48" i="1"/>
  <c r="CA49" i="1"/>
  <c r="CA50" i="1"/>
  <c r="CA51" i="1"/>
  <c r="CA54" i="1"/>
  <c r="CA55" i="1"/>
  <c r="CA56" i="1"/>
  <c r="CA57" i="1"/>
  <c r="CA58" i="1"/>
  <c r="CA59" i="1"/>
  <c r="CA60" i="1"/>
  <c r="CA61" i="1"/>
  <c r="CA62" i="1"/>
  <c r="CA63" i="1"/>
  <c r="CA7" i="1"/>
  <c r="CA5" i="1"/>
  <c r="CU5" i="1"/>
  <c r="CU23" i="1"/>
  <c r="CU38" i="1"/>
  <c r="CU52" i="1"/>
  <c r="BZ5" i="1"/>
  <c r="BZ23" i="1"/>
  <c r="BZ38" i="1"/>
  <c r="CA38" i="1" s="1"/>
  <c r="BZ52" i="1"/>
  <c r="CA52" i="1" s="1"/>
  <c r="BG5" i="1"/>
  <c r="BG23" i="1"/>
  <c r="BH23" i="1" s="1"/>
  <c r="BG38" i="1"/>
  <c r="BG52" i="1"/>
  <c r="AM5" i="1"/>
  <c r="AM23" i="1"/>
  <c r="AM38" i="1"/>
  <c r="AN38" i="1" s="1"/>
  <c r="AM52" i="1"/>
  <c r="AN52" i="1" s="1"/>
  <c r="T5" i="1"/>
  <c r="T23" i="1"/>
  <c r="AN23" i="1" s="1"/>
  <c r="T38" i="1"/>
  <c r="T52" i="1"/>
  <c r="BG4" i="1" l="1"/>
  <c r="BH4" i="1" s="1"/>
  <c r="DI23" i="1"/>
  <c r="N22" i="4" s="1"/>
  <c r="DI5" i="1"/>
  <c r="N4" i="4" s="1"/>
  <c r="BH52" i="1"/>
  <c r="DI38" i="1"/>
  <c r="N37" i="4" s="1"/>
  <c r="CU4" i="1"/>
  <c r="CA23" i="1"/>
  <c r="DI52" i="1"/>
  <c r="N51" i="4" s="1"/>
  <c r="BZ4" i="1"/>
  <c r="CA4" i="1" s="1"/>
  <c r="AM4" i="1"/>
  <c r="AN4" i="1" s="1"/>
  <c r="T4" i="1"/>
  <c r="DG7" i="1"/>
  <c r="DH7" i="1"/>
  <c r="M6" i="4" s="1"/>
  <c r="DG8" i="1"/>
  <c r="L7" i="4" s="1"/>
  <c r="DH8" i="1"/>
  <c r="M7" i="4" s="1"/>
  <c r="DG9" i="1"/>
  <c r="L8" i="4" s="1"/>
  <c r="DH9" i="1"/>
  <c r="M8" i="4" s="1"/>
  <c r="DG10" i="1"/>
  <c r="L9" i="4" s="1"/>
  <c r="DH10" i="1"/>
  <c r="M9" i="4" s="1"/>
  <c r="DG11" i="1"/>
  <c r="L10" i="4" s="1"/>
  <c r="DH11" i="1"/>
  <c r="M10" i="4" s="1"/>
  <c r="DG12" i="1"/>
  <c r="L11" i="4" s="1"/>
  <c r="DH12" i="1"/>
  <c r="M11" i="4" s="1"/>
  <c r="DG13" i="1"/>
  <c r="L12" i="4" s="1"/>
  <c r="DH13" i="1"/>
  <c r="M12" i="4" s="1"/>
  <c r="DG14" i="1"/>
  <c r="L13" i="4" s="1"/>
  <c r="DH14" i="1"/>
  <c r="M13" i="4" s="1"/>
  <c r="DG15" i="1"/>
  <c r="L14" i="4" s="1"/>
  <c r="DH15" i="1"/>
  <c r="M14" i="4" s="1"/>
  <c r="DG16" i="1"/>
  <c r="L15" i="4" s="1"/>
  <c r="DH16" i="1"/>
  <c r="M15" i="4" s="1"/>
  <c r="DG17" i="1"/>
  <c r="L16" i="4" s="1"/>
  <c r="DH17" i="1"/>
  <c r="M16" i="4" s="1"/>
  <c r="DG18" i="1"/>
  <c r="L17" i="4" s="1"/>
  <c r="DH18" i="1"/>
  <c r="M17" i="4" s="1"/>
  <c r="DG19" i="1"/>
  <c r="L18" i="4" s="1"/>
  <c r="DH19" i="1"/>
  <c r="M18" i="4" s="1"/>
  <c r="DG20" i="1"/>
  <c r="L19" i="4" s="1"/>
  <c r="DH20" i="1"/>
  <c r="M19" i="4" s="1"/>
  <c r="DG21" i="1"/>
  <c r="L20" i="4" s="1"/>
  <c r="DH21" i="1"/>
  <c r="M20" i="4" s="1"/>
  <c r="DG22" i="1"/>
  <c r="L21" i="4" s="1"/>
  <c r="DH22" i="1"/>
  <c r="M21" i="4" s="1"/>
  <c r="DG25" i="1"/>
  <c r="L24" i="4" s="1"/>
  <c r="DH25" i="1"/>
  <c r="M24" i="4" s="1"/>
  <c r="DG26" i="1"/>
  <c r="L25" i="4" s="1"/>
  <c r="DH26" i="1"/>
  <c r="DG27" i="1"/>
  <c r="L26" i="4" s="1"/>
  <c r="DH27" i="1"/>
  <c r="M26" i="4" s="1"/>
  <c r="DG28" i="1"/>
  <c r="DH28" i="1"/>
  <c r="M27" i="4" s="1"/>
  <c r="DG29" i="1"/>
  <c r="L28" i="4" s="1"/>
  <c r="DH29" i="1"/>
  <c r="M28" i="4" s="1"/>
  <c r="DG30" i="1"/>
  <c r="L29" i="4" s="1"/>
  <c r="DH30" i="1"/>
  <c r="M29" i="4" s="1"/>
  <c r="DG31" i="1"/>
  <c r="L30" i="4" s="1"/>
  <c r="DH31" i="1"/>
  <c r="M30" i="4" s="1"/>
  <c r="DG32" i="1"/>
  <c r="L31" i="4" s="1"/>
  <c r="DH32" i="1"/>
  <c r="M31" i="4" s="1"/>
  <c r="DG33" i="1"/>
  <c r="L32" i="4" s="1"/>
  <c r="DH33" i="1"/>
  <c r="M32" i="4" s="1"/>
  <c r="DG34" i="1"/>
  <c r="L33" i="4" s="1"/>
  <c r="DH34" i="1"/>
  <c r="M33" i="4" s="1"/>
  <c r="DG35" i="1"/>
  <c r="L34" i="4" s="1"/>
  <c r="DH35" i="1"/>
  <c r="M34" i="4" s="1"/>
  <c r="DG36" i="1"/>
  <c r="L35" i="4" s="1"/>
  <c r="DH36" i="1"/>
  <c r="M35" i="4" s="1"/>
  <c r="DG37" i="1"/>
  <c r="L36" i="4" s="1"/>
  <c r="DH37" i="1"/>
  <c r="M36" i="4" s="1"/>
  <c r="DG40" i="1"/>
  <c r="DH40" i="1"/>
  <c r="DG41" i="1"/>
  <c r="L40" i="4" s="1"/>
  <c r="DH41" i="1"/>
  <c r="M40" i="4" s="1"/>
  <c r="DG42" i="1"/>
  <c r="L41" i="4" s="1"/>
  <c r="DH42" i="1"/>
  <c r="M41" i="4" s="1"/>
  <c r="DG43" i="1"/>
  <c r="L42" i="4" s="1"/>
  <c r="DH43" i="1"/>
  <c r="M42" i="4" s="1"/>
  <c r="DG44" i="1"/>
  <c r="L43" i="4" s="1"/>
  <c r="DH44" i="1"/>
  <c r="M43" i="4" s="1"/>
  <c r="DG45" i="1"/>
  <c r="L44" i="4" s="1"/>
  <c r="DH45" i="1"/>
  <c r="M44" i="4" s="1"/>
  <c r="DG46" i="1"/>
  <c r="L45" i="4" s="1"/>
  <c r="DH46" i="1"/>
  <c r="M45" i="4" s="1"/>
  <c r="DG47" i="1"/>
  <c r="L46" i="4" s="1"/>
  <c r="DH47" i="1"/>
  <c r="M46" i="4" s="1"/>
  <c r="DG48" i="1"/>
  <c r="L47" i="4" s="1"/>
  <c r="DH48" i="1"/>
  <c r="M47" i="4" s="1"/>
  <c r="DG49" i="1"/>
  <c r="L48" i="4" s="1"/>
  <c r="DH49" i="1"/>
  <c r="M48" i="4" s="1"/>
  <c r="DG50" i="1"/>
  <c r="L49" i="4" s="1"/>
  <c r="DH50" i="1"/>
  <c r="M49" i="4" s="1"/>
  <c r="DG51" i="1"/>
  <c r="L50" i="4" s="1"/>
  <c r="DH51" i="1"/>
  <c r="M50" i="4" s="1"/>
  <c r="DG54" i="1"/>
  <c r="DH54" i="1"/>
  <c r="M53" i="4" s="1"/>
  <c r="DG55" i="1"/>
  <c r="L54" i="4" s="1"/>
  <c r="DH55" i="1"/>
  <c r="M54" i="4" s="1"/>
  <c r="DG56" i="1"/>
  <c r="L55" i="4" s="1"/>
  <c r="DH56" i="1"/>
  <c r="M55" i="4" s="1"/>
  <c r="DG57" i="1"/>
  <c r="L56" i="4" s="1"/>
  <c r="DH57" i="1"/>
  <c r="M56" i="4" s="1"/>
  <c r="DG58" i="1"/>
  <c r="L57" i="4" s="1"/>
  <c r="DH58" i="1"/>
  <c r="M57" i="4" s="1"/>
  <c r="DG59" i="1"/>
  <c r="L58" i="4" s="1"/>
  <c r="DH59" i="1"/>
  <c r="M58" i="4" s="1"/>
  <c r="DG60" i="1"/>
  <c r="L59" i="4" s="1"/>
  <c r="DH60" i="1"/>
  <c r="M59" i="4" s="1"/>
  <c r="DG61" i="1"/>
  <c r="L60" i="4" s="1"/>
  <c r="DH61" i="1"/>
  <c r="M60" i="4" s="1"/>
  <c r="DG62" i="1"/>
  <c r="L61" i="4" s="1"/>
  <c r="DH62" i="1"/>
  <c r="M61" i="4" s="1"/>
  <c r="DG63" i="1"/>
  <c r="L62" i="4" s="1"/>
  <c r="DH63" i="1"/>
  <c r="M62" i="4" s="1"/>
  <c r="CB12" i="1"/>
  <c r="CB20" i="1"/>
  <c r="CB30" i="1"/>
  <c r="CB40" i="1"/>
  <c r="CB48" i="1"/>
  <c r="CB57" i="1"/>
  <c r="CB58" i="1"/>
  <c r="CS5" i="1"/>
  <c r="CT5" i="1"/>
  <c r="CS23" i="1"/>
  <c r="CT23" i="1"/>
  <c r="CS38" i="1"/>
  <c r="CT38" i="1"/>
  <c r="CS52" i="1"/>
  <c r="CT52" i="1"/>
  <c r="BX5" i="1"/>
  <c r="BY5" i="1"/>
  <c r="BX23" i="1"/>
  <c r="BY23" i="1"/>
  <c r="BX38" i="1"/>
  <c r="BY38" i="1"/>
  <c r="BX52" i="1"/>
  <c r="BY52" i="1"/>
  <c r="BE5" i="1"/>
  <c r="BF5" i="1"/>
  <c r="BE23" i="1"/>
  <c r="BF23" i="1"/>
  <c r="BE38" i="1"/>
  <c r="BF38" i="1"/>
  <c r="BE52" i="1"/>
  <c r="BF52" i="1"/>
  <c r="AK5" i="1"/>
  <c r="AL5" i="1"/>
  <c r="AK23" i="1"/>
  <c r="AL23" i="1"/>
  <c r="AK38" i="1"/>
  <c r="AL38" i="1"/>
  <c r="AK52" i="1"/>
  <c r="AL52" i="1"/>
  <c r="R5" i="1"/>
  <c r="S5" i="1"/>
  <c r="R23" i="1"/>
  <c r="S23" i="1"/>
  <c r="R38" i="1"/>
  <c r="S38" i="1"/>
  <c r="R52" i="1"/>
  <c r="S52" i="1"/>
  <c r="AC51" i="3"/>
  <c r="AC37" i="3"/>
  <c r="AC22" i="3"/>
  <c r="AC4" i="3"/>
  <c r="AC3" i="3" s="1"/>
  <c r="AB51" i="3"/>
  <c r="AB37" i="3"/>
  <c r="AB22" i="3"/>
  <c r="AB4" i="3"/>
  <c r="K29" i="4"/>
  <c r="CR23" i="1"/>
  <c r="DF7" i="1"/>
  <c r="DF8" i="1"/>
  <c r="K7" i="4" s="1"/>
  <c r="DF9" i="1"/>
  <c r="K8" i="4" s="1"/>
  <c r="DF10" i="1"/>
  <c r="K9" i="4" s="1"/>
  <c r="DF11" i="1"/>
  <c r="K10" i="4" s="1"/>
  <c r="DF12" i="1"/>
  <c r="K11" i="4" s="1"/>
  <c r="DF13" i="1"/>
  <c r="K12" i="4" s="1"/>
  <c r="DF14" i="1"/>
  <c r="K13" i="4" s="1"/>
  <c r="DF15" i="1"/>
  <c r="K14" i="4" s="1"/>
  <c r="DF16" i="1"/>
  <c r="K15" i="4" s="1"/>
  <c r="DF17" i="1"/>
  <c r="K16" i="4" s="1"/>
  <c r="DF18" i="1"/>
  <c r="K17" i="4" s="1"/>
  <c r="DF19" i="1"/>
  <c r="K18" i="4" s="1"/>
  <c r="DF20" i="1"/>
  <c r="K19" i="4" s="1"/>
  <c r="DF21" i="1"/>
  <c r="K20" i="4" s="1"/>
  <c r="DF22" i="1"/>
  <c r="K21" i="4" s="1"/>
  <c r="DF25" i="1"/>
  <c r="K24" i="4" s="1"/>
  <c r="DF26" i="1"/>
  <c r="K25" i="4" s="1"/>
  <c r="DF27" i="1"/>
  <c r="K26" i="4" s="1"/>
  <c r="DF28" i="1"/>
  <c r="K27" i="4" s="1"/>
  <c r="DF29" i="1"/>
  <c r="K28" i="4" s="1"/>
  <c r="DF30" i="1"/>
  <c r="DF31" i="1"/>
  <c r="K30" i="4" s="1"/>
  <c r="DF32" i="1"/>
  <c r="DF33" i="1"/>
  <c r="K32" i="4" s="1"/>
  <c r="DF34" i="1"/>
  <c r="K33" i="4" s="1"/>
  <c r="DF35" i="1"/>
  <c r="K34" i="4" s="1"/>
  <c r="DF36" i="1"/>
  <c r="K35" i="4" s="1"/>
  <c r="DF37" i="1"/>
  <c r="K36" i="4" s="1"/>
  <c r="DF40" i="1"/>
  <c r="K39" i="4" s="1"/>
  <c r="DF41" i="1"/>
  <c r="DF42" i="1"/>
  <c r="K41" i="4" s="1"/>
  <c r="DF43" i="1"/>
  <c r="K42" i="4" s="1"/>
  <c r="DF44" i="1"/>
  <c r="K43" i="4" s="1"/>
  <c r="DF45" i="1"/>
  <c r="K44" i="4" s="1"/>
  <c r="DF46" i="1"/>
  <c r="K45" i="4" s="1"/>
  <c r="DF47" i="1"/>
  <c r="K46" i="4" s="1"/>
  <c r="DF48" i="1"/>
  <c r="K47" i="4" s="1"/>
  <c r="DF49" i="1"/>
  <c r="K48" i="4" s="1"/>
  <c r="DF50" i="1"/>
  <c r="K49" i="4" s="1"/>
  <c r="DF51" i="1"/>
  <c r="K50" i="4" s="1"/>
  <c r="DF54" i="1"/>
  <c r="K53" i="4" s="1"/>
  <c r="DF55" i="1"/>
  <c r="K54" i="4" s="1"/>
  <c r="DF56" i="1"/>
  <c r="K55" i="4" s="1"/>
  <c r="DF57" i="1"/>
  <c r="K56" i="4" s="1"/>
  <c r="DF58" i="1"/>
  <c r="K57" i="4" s="1"/>
  <c r="DF59" i="1"/>
  <c r="K58" i="4" s="1"/>
  <c r="DF60" i="1"/>
  <c r="K59" i="4" s="1"/>
  <c r="DF61" i="1"/>
  <c r="K60" i="4" s="1"/>
  <c r="DF62" i="1"/>
  <c r="K61" i="4" s="1"/>
  <c r="DF63" i="1"/>
  <c r="K62" i="4" s="1"/>
  <c r="BW52" i="1"/>
  <c r="BW38" i="1"/>
  <c r="BW23" i="1"/>
  <c r="BW5" i="1"/>
  <c r="BD52" i="1"/>
  <c r="BD38" i="1"/>
  <c r="BD23" i="1"/>
  <c r="BD5" i="1"/>
  <c r="AJ52" i="1"/>
  <c r="AJ38" i="1"/>
  <c r="AJ23" i="1"/>
  <c r="AJ5" i="1"/>
  <c r="Q52" i="1"/>
  <c r="Q38" i="1"/>
  <c r="Q23" i="1"/>
  <c r="Q5" i="1"/>
  <c r="CR52" i="1"/>
  <c r="CR38" i="1"/>
  <c r="CR5" i="1"/>
  <c r="AA51" i="3"/>
  <c r="AA37" i="3"/>
  <c r="AA22" i="3"/>
  <c r="AA4" i="3"/>
  <c r="B6" i="4"/>
  <c r="B12" i="4"/>
  <c r="B17" i="4"/>
  <c r="B20" i="4"/>
  <c r="F25" i="4"/>
  <c r="F26" i="4"/>
  <c r="F29" i="4"/>
  <c r="B31" i="4"/>
  <c r="B34" i="4"/>
  <c r="B41" i="4"/>
  <c r="B44" i="4"/>
  <c r="J53" i="4"/>
  <c r="D54" i="4"/>
  <c r="I57" i="4"/>
  <c r="D58" i="4"/>
  <c r="CX54" i="1"/>
  <c r="CY54" i="1"/>
  <c r="D53" i="4" s="1"/>
  <c r="CZ54" i="1"/>
  <c r="E53" i="4" s="1"/>
  <c r="DA54" i="1"/>
  <c r="F53" i="4" s="1"/>
  <c r="DB54" i="1"/>
  <c r="DC54" i="1"/>
  <c r="H53" i="4" s="1"/>
  <c r="DD54" i="1"/>
  <c r="I53" i="4" s="1"/>
  <c r="DE54" i="1"/>
  <c r="CX55" i="1"/>
  <c r="C54" i="4" s="1"/>
  <c r="CY55" i="1"/>
  <c r="CZ55" i="1"/>
  <c r="E54" i="4" s="1"/>
  <c r="DA55" i="1"/>
  <c r="F54" i="4" s="1"/>
  <c r="DB55" i="1"/>
  <c r="G54" i="4" s="1"/>
  <c r="DC55" i="1"/>
  <c r="H54" i="4" s="1"/>
  <c r="DD55" i="1"/>
  <c r="I54" i="4" s="1"/>
  <c r="DE55" i="1"/>
  <c r="J54" i="4" s="1"/>
  <c r="CX56" i="1"/>
  <c r="C55" i="4" s="1"/>
  <c r="CY56" i="1"/>
  <c r="D55" i="4" s="1"/>
  <c r="CZ56" i="1"/>
  <c r="E55" i="4" s="1"/>
  <c r="DA56" i="1"/>
  <c r="F55" i="4" s="1"/>
  <c r="DB56" i="1"/>
  <c r="G55" i="4" s="1"/>
  <c r="DC56" i="1"/>
  <c r="H55" i="4" s="1"/>
  <c r="DD56" i="1"/>
  <c r="I55" i="4" s="1"/>
  <c r="DE56" i="1"/>
  <c r="J55" i="4" s="1"/>
  <c r="CX57" i="1"/>
  <c r="C56" i="4" s="1"/>
  <c r="CY57" i="1"/>
  <c r="D56" i="4" s="1"/>
  <c r="CZ57" i="1"/>
  <c r="E56" i="4" s="1"/>
  <c r="DA57" i="1"/>
  <c r="F56" i="4" s="1"/>
  <c r="DB57" i="1"/>
  <c r="G56" i="4" s="1"/>
  <c r="DC57" i="1"/>
  <c r="H56" i="4" s="1"/>
  <c r="DD57" i="1"/>
  <c r="I56" i="4" s="1"/>
  <c r="DE57" i="1"/>
  <c r="J56" i="4" s="1"/>
  <c r="CX58" i="1"/>
  <c r="C57" i="4" s="1"/>
  <c r="CY58" i="1"/>
  <c r="D57" i="4" s="1"/>
  <c r="CZ58" i="1"/>
  <c r="E57" i="4" s="1"/>
  <c r="DA58" i="1"/>
  <c r="F57" i="4" s="1"/>
  <c r="DB58" i="1"/>
  <c r="G57" i="4" s="1"/>
  <c r="DC58" i="1"/>
  <c r="H57" i="4" s="1"/>
  <c r="DD58" i="1"/>
  <c r="DE58" i="1"/>
  <c r="J57" i="4" s="1"/>
  <c r="CX59" i="1"/>
  <c r="C58" i="4" s="1"/>
  <c r="CY59" i="1"/>
  <c r="CZ59" i="1"/>
  <c r="E58" i="4" s="1"/>
  <c r="DA59" i="1"/>
  <c r="F58" i="4" s="1"/>
  <c r="DB59" i="1"/>
  <c r="G58" i="4" s="1"/>
  <c r="DC59" i="1"/>
  <c r="H58" i="4" s="1"/>
  <c r="DD59" i="1"/>
  <c r="I58" i="4" s="1"/>
  <c r="DE59" i="1"/>
  <c r="J58" i="4" s="1"/>
  <c r="CX60" i="1"/>
  <c r="C59" i="4" s="1"/>
  <c r="CY60" i="1"/>
  <c r="D59" i="4" s="1"/>
  <c r="CZ60" i="1"/>
  <c r="E59" i="4" s="1"/>
  <c r="DA60" i="1"/>
  <c r="F59" i="4" s="1"/>
  <c r="DB60" i="1"/>
  <c r="G59" i="4" s="1"/>
  <c r="DC60" i="1"/>
  <c r="H59" i="4" s="1"/>
  <c r="DD60" i="1"/>
  <c r="I59" i="4" s="1"/>
  <c r="DE60" i="1"/>
  <c r="J59" i="4" s="1"/>
  <c r="CX61" i="1"/>
  <c r="C60" i="4" s="1"/>
  <c r="CY61" i="1"/>
  <c r="D60" i="4" s="1"/>
  <c r="CZ61" i="1"/>
  <c r="E60" i="4" s="1"/>
  <c r="DA61" i="1"/>
  <c r="F60" i="4" s="1"/>
  <c r="DB61" i="1"/>
  <c r="G60" i="4" s="1"/>
  <c r="DC61" i="1"/>
  <c r="H60" i="4" s="1"/>
  <c r="DD61" i="1"/>
  <c r="I60" i="4" s="1"/>
  <c r="DE61" i="1"/>
  <c r="J60" i="4" s="1"/>
  <c r="CX62" i="1"/>
  <c r="C61" i="4" s="1"/>
  <c r="CY62" i="1"/>
  <c r="D61" i="4" s="1"/>
  <c r="CZ62" i="1"/>
  <c r="E61" i="4" s="1"/>
  <c r="DA62" i="1"/>
  <c r="F61" i="4" s="1"/>
  <c r="DB62" i="1"/>
  <c r="G61" i="4" s="1"/>
  <c r="DC62" i="1"/>
  <c r="H61" i="4" s="1"/>
  <c r="DD62" i="1"/>
  <c r="I61" i="4" s="1"/>
  <c r="DE62" i="1"/>
  <c r="J61" i="4" s="1"/>
  <c r="CX63" i="1"/>
  <c r="C62" i="4" s="1"/>
  <c r="CY63" i="1"/>
  <c r="D62" i="4" s="1"/>
  <c r="CZ63" i="1"/>
  <c r="E62" i="4" s="1"/>
  <c r="DA63" i="1"/>
  <c r="F62" i="4" s="1"/>
  <c r="DB63" i="1"/>
  <c r="G62" i="4" s="1"/>
  <c r="DC63" i="1"/>
  <c r="H62" i="4" s="1"/>
  <c r="DD63" i="1"/>
  <c r="I62" i="4" s="1"/>
  <c r="DE63" i="1"/>
  <c r="J62" i="4" s="1"/>
  <c r="CW63" i="1"/>
  <c r="B62" i="4" s="1"/>
  <c r="CW62" i="1"/>
  <c r="B61" i="4" s="1"/>
  <c r="CW61" i="1"/>
  <c r="B60" i="4" s="1"/>
  <c r="CW60" i="1"/>
  <c r="B59" i="4" s="1"/>
  <c r="CW59" i="1"/>
  <c r="B58" i="4" s="1"/>
  <c r="CW58" i="1"/>
  <c r="B57" i="4" s="1"/>
  <c r="CW57" i="1"/>
  <c r="B56" i="4" s="1"/>
  <c r="CW56" i="1"/>
  <c r="B55" i="4" s="1"/>
  <c r="CW55" i="1"/>
  <c r="CW54" i="1"/>
  <c r="B53" i="4" s="1"/>
  <c r="CX40" i="1"/>
  <c r="CY40" i="1"/>
  <c r="D39" i="4" s="1"/>
  <c r="CZ40" i="1"/>
  <c r="DA40" i="1"/>
  <c r="F39" i="4" s="1"/>
  <c r="DB40" i="1"/>
  <c r="G39" i="4" s="1"/>
  <c r="DC40" i="1"/>
  <c r="DD40" i="1"/>
  <c r="DE40" i="1"/>
  <c r="CX41" i="1"/>
  <c r="C40" i="4" s="1"/>
  <c r="CY41" i="1"/>
  <c r="D40" i="4" s="1"/>
  <c r="CZ41" i="1"/>
  <c r="E40" i="4" s="1"/>
  <c r="DA41" i="1"/>
  <c r="F40" i="4" s="1"/>
  <c r="DB41" i="1"/>
  <c r="G40" i="4" s="1"/>
  <c r="DC41" i="1"/>
  <c r="H40" i="4" s="1"/>
  <c r="DD41" i="1"/>
  <c r="I40" i="4" s="1"/>
  <c r="DE41" i="1"/>
  <c r="J40" i="4" s="1"/>
  <c r="CX42" i="1"/>
  <c r="C41" i="4" s="1"/>
  <c r="CY42" i="1"/>
  <c r="D41" i="4" s="1"/>
  <c r="CZ42" i="1"/>
  <c r="E41" i="4" s="1"/>
  <c r="DA42" i="1"/>
  <c r="F41" i="4" s="1"/>
  <c r="DB42" i="1"/>
  <c r="G41" i="4" s="1"/>
  <c r="DC42" i="1"/>
  <c r="H41" i="4" s="1"/>
  <c r="DD42" i="1"/>
  <c r="I41" i="4" s="1"/>
  <c r="DE42" i="1"/>
  <c r="J41" i="4" s="1"/>
  <c r="CX43" i="1"/>
  <c r="C42" i="4" s="1"/>
  <c r="CY43" i="1"/>
  <c r="D42" i="4" s="1"/>
  <c r="CZ43" i="1"/>
  <c r="E42" i="4" s="1"/>
  <c r="DA43" i="1"/>
  <c r="F42" i="4" s="1"/>
  <c r="DB43" i="1"/>
  <c r="G42" i="4" s="1"/>
  <c r="DC43" i="1"/>
  <c r="H42" i="4" s="1"/>
  <c r="DD43" i="1"/>
  <c r="I42" i="4" s="1"/>
  <c r="DE43" i="1"/>
  <c r="J42" i="4" s="1"/>
  <c r="CX44" i="1"/>
  <c r="C43" i="4" s="1"/>
  <c r="CY44" i="1"/>
  <c r="D43" i="4" s="1"/>
  <c r="CZ44" i="1"/>
  <c r="E43" i="4" s="1"/>
  <c r="DA44" i="1"/>
  <c r="F43" i="4" s="1"/>
  <c r="DB44" i="1"/>
  <c r="G43" i="4" s="1"/>
  <c r="DC44" i="1"/>
  <c r="H43" i="4" s="1"/>
  <c r="DD44" i="1"/>
  <c r="I43" i="4" s="1"/>
  <c r="DE44" i="1"/>
  <c r="J43" i="4" s="1"/>
  <c r="CX45" i="1"/>
  <c r="C44" i="4" s="1"/>
  <c r="CY45" i="1"/>
  <c r="D44" i="4" s="1"/>
  <c r="CZ45" i="1"/>
  <c r="E44" i="4" s="1"/>
  <c r="DA45" i="1"/>
  <c r="F44" i="4" s="1"/>
  <c r="DB45" i="1"/>
  <c r="G44" i="4" s="1"/>
  <c r="DC45" i="1"/>
  <c r="H44" i="4" s="1"/>
  <c r="DD45" i="1"/>
  <c r="I44" i="4" s="1"/>
  <c r="DE45" i="1"/>
  <c r="J44" i="4" s="1"/>
  <c r="CX46" i="1"/>
  <c r="C45" i="4" s="1"/>
  <c r="CY46" i="1"/>
  <c r="D45" i="4" s="1"/>
  <c r="CZ46" i="1"/>
  <c r="E45" i="4" s="1"/>
  <c r="DA46" i="1"/>
  <c r="F45" i="4" s="1"/>
  <c r="DB46" i="1"/>
  <c r="G45" i="4" s="1"/>
  <c r="DC46" i="1"/>
  <c r="H45" i="4" s="1"/>
  <c r="DD46" i="1"/>
  <c r="I45" i="4" s="1"/>
  <c r="DE46" i="1"/>
  <c r="J45" i="4" s="1"/>
  <c r="CX47" i="1"/>
  <c r="C46" i="4" s="1"/>
  <c r="CY47" i="1"/>
  <c r="D46" i="4" s="1"/>
  <c r="CZ47" i="1"/>
  <c r="E46" i="4" s="1"/>
  <c r="DA47" i="1"/>
  <c r="F46" i="4" s="1"/>
  <c r="DB47" i="1"/>
  <c r="G46" i="4" s="1"/>
  <c r="DC47" i="1"/>
  <c r="H46" i="4" s="1"/>
  <c r="DD47" i="1"/>
  <c r="I46" i="4" s="1"/>
  <c r="DE47" i="1"/>
  <c r="J46" i="4" s="1"/>
  <c r="CX48" i="1"/>
  <c r="C47" i="4" s="1"/>
  <c r="CY48" i="1"/>
  <c r="D47" i="4" s="1"/>
  <c r="CZ48" i="1"/>
  <c r="E47" i="4" s="1"/>
  <c r="DA48" i="1"/>
  <c r="F47" i="4" s="1"/>
  <c r="DB48" i="1"/>
  <c r="G47" i="4" s="1"/>
  <c r="DC48" i="1"/>
  <c r="H47" i="4" s="1"/>
  <c r="DD48" i="1"/>
  <c r="I47" i="4" s="1"/>
  <c r="DE48" i="1"/>
  <c r="J47" i="4" s="1"/>
  <c r="CX49" i="1"/>
  <c r="C48" i="4" s="1"/>
  <c r="CY49" i="1"/>
  <c r="D48" i="4" s="1"/>
  <c r="CZ49" i="1"/>
  <c r="E48" i="4" s="1"/>
  <c r="DA49" i="1"/>
  <c r="F48" i="4" s="1"/>
  <c r="DB49" i="1"/>
  <c r="G48" i="4" s="1"/>
  <c r="DC49" i="1"/>
  <c r="H48" i="4" s="1"/>
  <c r="DD49" i="1"/>
  <c r="I48" i="4" s="1"/>
  <c r="DE49" i="1"/>
  <c r="J48" i="4" s="1"/>
  <c r="CX50" i="1"/>
  <c r="C49" i="4" s="1"/>
  <c r="CY50" i="1"/>
  <c r="D49" i="4" s="1"/>
  <c r="CZ50" i="1"/>
  <c r="E49" i="4" s="1"/>
  <c r="DA50" i="1"/>
  <c r="F49" i="4" s="1"/>
  <c r="DB50" i="1"/>
  <c r="G49" i="4" s="1"/>
  <c r="DC50" i="1"/>
  <c r="H49" i="4" s="1"/>
  <c r="DD50" i="1"/>
  <c r="I49" i="4" s="1"/>
  <c r="DE50" i="1"/>
  <c r="J49" i="4" s="1"/>
  <c r="CX51" i="1"/>
  <c r="C50" i="4" s="1"/>
  <c r="CY51" i="1"/>
  <c r="D50" i="4" s="1"/>
  <c r="CZ51" i="1"/>
  <c r="E50" i="4" s="1"/>
  <c r="DA51" i="1"/>
  <c r="F50" i="4" s="1"/>
  <c r="DB51" i="1"/>
  <c r="G50" i="4" s="1"/>
  <c r="DC51" i="1"/>
  <c r="H50" i="4" s="1"/>
  <c r="DD51" i="1"/>
  <c r="I50" i="4" s="1"/>
  <c r="DE51" i="1"/>
  <c r="J50" i="4" s="1"/>
  <c r="CW41" i="1"/>
  <c r="B40" i="4" s="1"/>
  <c r="CW42" i="1"/>
  <c r="CW43" i="1"/>
  <c r="B42" i="4" s="1"/>
  <c r="CW44" i="1"/>
  <c r="B43" i="4" s="1"/>
  <c r="CW45" i="1"/>
  <c r="CW46" i="1"/>
  <c r="B45" i="4" s="1"/>
  <c r="CW47" i="1"/>
  <c r="B46" i="4" s="1"/>
  <c r="CW48" i="1"/>
  <c r="B47" i="4" s="1"/>
  <c r="CW49" i="1"/>
  <c r="B48" i="4" s="1"/>
  <c r="CW50" i="1"/>
  <c r="B49" i="4" s="1"/>
  <c r="CW51" i="1"/>
  <c r="B50" i="4" s="1"/>
  <c r="CW40" i="1"/>
  <c r="B39" i="4" s="1"/>
  <c r="CX25" i="1"/>
  <c r="C24" i="4" s="1"/>
  <c r="CY25" i="1"/>
  <c r="D24" i="4" s="1"/>
  <c r="CZ25" i="1"/>
  <c r="DA25" i="1"/>
  <c r="DB25" i="1"/>
  <c r="G24" i="4" s="1"/>
  <c r="DC25" i="1"/>
  <c r="H24" i="4" s="1"/>
  <c r="DD25" i="1"/>
  <c r="DE25" i="1"/>
  <c r="J24" i="4" s="1"/>
  <c r="CX26" i="1"/>
  <c r="C25" i="4" s="1"/>
  <c r="CY26" i="1"/>
  <c r="D25" i="4" s="1"/>
  <c r="CZ26" i="1"/>
  <c r="E25" i="4" s="1"/>
  <c r="DA26" i="1"/>
  <c r="DB26" i="1"/>
  <c r="G25" i="4" s="1"/>
  <c r="DC26" i="1"/>
  <c r="H25" i="4" s="1"/>
  <c r="DD26" i="1"/>
  <c r="I25" i="4" s="1"/>
  <c r="DE26" i="1"/>
  <c r="J25" i="4" s="1"/>
  <c r="CX27" i="1"/>
  <c r="C26" i="4" s="1"/>
  <c r="CY27" i="1"/>
  <c r="D26" i="4" s="1"/>
  <c r="CZ27" i="1"/>
  <c r="E26" i="4" s="1"/>
  <c r="DA27" i="1"/>
  <c r="DB27" i="1"/>
  <c r="G26" i="4" s="1"/>
  <c r="DC27" i="1"/>
  <c r="H26" i="4" s="1"/>
  <c r="DD27" i="1"/>
  <c r="I26" i="4" s="1"/>
  <c r="DE27" i="1"/>
  <c r="J26" i="4" s="1"/>
  <c r="CX28" i="1"/>
  <c r="C27" i="4" s="1"/>
  <c r="CY28" i="1"/>
  <c r="D27" i="4" s="1"/>
  <c r="CZ28" i="1"/>
  <c r="E27" i="4" s="1"/>
  <c r="DA28" i="1"/>
  <c r="F27" i="4" s="1"/>
  <c r="DB28" i="1"/>
  <c r="G27" i="4" s="1"/>
  <c r="DC28" i="1"/>
  <c r="H27" i="4" s="1"/>
  <c r="DD28" i="1"/>
  <c r="I27" i="4" s="1"/>
  <c r="DE28" i="1"/>
  <c r="J27" i="4" s="1"/>
  <c r="CX29" i="1"/>
  <c r="C28" i="4" s="1"/>
  <c r="CY29" i="1"/>
  <c r="D28" i="4" s="1"/>
  <c r="CZ29" i="1"/>
  <c r="E28" i="4" s="1"/>
  <c r="DA29" i="1"/>
  <c r="F28" i="4" s="1"/>
  <c r="DB29" i="1"/>
  <c r="G28" i="4" s="1"/>
  <c r="DC29" i="1"/>
  <c r="H28" i="4" s="1"/>
  <c r="DD29" i="1"/>
  <c r="I28" i="4" s="1"/>
  <c r="DE29" i="1"/>
  <c r="J28" i="4" s="1"/>
  <c r="CX30" i="1"/>
  <c r="C29" i="4" s="1"/>
  <c r="CY30" i="1"/>
  <c r="D29" i="4" s="1"/>
  <c r="CZ30" i="1"/>
  <c r="E29" i="4" s="1"/>
  <c r="DA30" i="1"/>
  <c r="DB30" i="1"/>
  <c r="G29" i="4" s="1"/>
  <c r="DC30" i="1"/>
  <c r="H29" i="4" s="1"/>
  <c r="DD30" i="1"/>
  <c r="I29" i="4" s="1"/>
  <c r="DE30" i="1"/>
  <c r="J29" i="4" s="1"/>
  <c r="CX31" i="1"/>
  <c r="C30" i="4" s="1"/>
  <c r="CY31" i="1"/>
  <c r="D30" i="4" s="1"/>
  <c r="CZ31" i="1"/>
  <c r="E30" i="4" s="1"/>
  <c r="DA31" i="1"/>
  <c r="F30" i="4" s="1"/>
  <c r="DB31" i="1"/>
  <c r="G30" i="4" s="1"/>
  <c r="DC31" i="1"/>
  <c r="H30" i="4" s="1"/>
  <c r="DD31" i="1"/>
  <c r="I30" i="4" s="1"/>
  <c r="DE31" i="1"/>
  <c r="J30" i="4" s="1"/>
  <c r="CX32" i="1"/>
  <c r="C31" i="4" s="1"/>
  <c r="CY32" i="1"/>
  <c r="D31" i="4" s="1"/>
  <c r="CZ32" i="1"/>
  <c r="E31" i="4" s="1"/>
  <c r="DA32" i="1"/>
  <c r="F31" i="4" s="1"/>
  <c r="DB32" i="1"/>
  <c r="G31" i="4" s="1"/>
  <c r="DC32" i="1"/>
  <c r="H31" i="4" s="1"/>
  <c r="DD32" i="1"/>
  <c r="I31" i="4" s="1"/>
  <c r="DE32" i="1"/>
  <c r="J31" i="4" s="1"/>
  <c r="CX33" i="1"/>
  <c r="C32" i="4" s="1"/>
  <c r="CY33" i="1"/>
  <c r="D32" i="4" s="1"/>
  <c r="CZ33" i="1"/>
  <c r="E32" i="4" s="1"/>
  <c r="DA33" i="1"/>
  <c r="F32" i="4" s="1"/>
  <c r="DB33" i="1"/>
  <c r="G32" i="4" s="1"/>
  <c r="DC33" i="1"/>
  <c r="H32" i="4" s="1"/>
  <c r="DD33" i="1"/>
  <c r="I32" i="4" s="1"/>
  <c r="DE33" i="1"/>
  <c r="J32" i="4" s="1"/>
  <c r="CX34" i="1"/>
  <c r="C33" i="4" s="1"/>
  <c r="CY34" i="1"/>
  <c r="D33" i="4" s="1"/>
  <c r="CZ34" i="1"/>
  <c r="E33" i="4" s="1"/>
  <c r="DA34" i="1"/>
  <c r="F33" i="4" s="1"/>
  <c r="DB34" i="1"/>
  <c r="G33" i="4" s="1"/>
  <c r="DC34" i="1"/>
  <c r="H33" i="4" s="1"/>
  <c r="DD34" i="1"/>
  <c r="I33" i="4" s="1"/>
  <c r="DE34" i="1"/>
  <c r="J33" i="4" s="1"/>
  <c r="CX35" i="1"/>
  <c r="C34" i="4" s="1"/>
  <c r="CY35" i="1"/>
  <c r="D34" i="4" s="1"/>
  <c r="CZ35" i="1"/>
  <c r="E34" i="4" s="1"/>
  <c r="DA35" i="1"/>
  <c r="F34" i="4" s="1"/>
  <c r="DB35" i="1"/>
  <c r="G34" i="4" s="1"/>
  <c r="DC35" i="1"/>
  <c r="H34" i="4" s="1"/>
  <c r="DD35" i="1"/>
  <c r="I34" i="4" s="1"/>
  <c r="DE35" i="1"/>
  <c r="J34" i="4" s="1"/>
  <c r="CX36" i="1"/>
  <c r="C35" i="4" s="1"/>
  <c r="CY36" i="1"/>
  <c r="D35" i="4" s="1"/>
  <c r="CZ36" i="1"/>
  <c r="E35" i="4" s="1"/>
  <c r="DA36" i="1"/>
  <c r="F35" i="4" s="1"/>
  <c r="DB36" i="1"/>
  <c r="G35" i="4" s="1"/>
  <c r="DC36" i="1"/>
  <c r="H35" i="4" s="1"/>
  <c r="DD36" i="1"/>
  <c r="I35" i="4" s="1"/>
  <c r="DE36" i="1"/>
  <c r="J35" i="4" s="1"/>
  <c r="CX37" i="1"/>
  <c r="C36" i="4" s="1"/>
  <c r="CY37" i="1"/>
  <c r="D36" i="4" s="1"/>
  <c r="CZ37" i="1"/>
  <c r="E36" i="4" s="1"/>
  <c r="DA37" i="1"/>
  <c r="F36" i="4" s="1"/>
  <c r="DB37" i="1"/>
  <c r="G36" i="4" s="1"/>
  <c r="DC37" i="1"/>
  <c r="H36" i="4" s="1"/>
  <c r="DD37" i="1"/>
  <c r="I36" i="4" s="1"/>
  <c r="DE37" i="1"/>
  <c r="J36" i="4" s="1"/>
  <c r="CW37" i="1"/>
  <c r="B36" i="4" s="1"/>
  <c r="CW36" i="1"/>
  <c r="B35" i="4" s="1"/>
  <c r="CW35" i="1"/>
  <c r="CW34" i="1"/>
  <c r="B33" i="4" s="1"/>
  <c r="CW33" i="1"/>
  <c r="B32" i="4" s="1"/>
  <c r="CW32" i="1"/>
  <c r="CW31" i="1"/>
  <c r="B30" i="4" s="1"/>
  <c r="CW30" i="1"/>
  <c r="B29" i="4" s="1"/>
  <c r="CW29" i="1"/>
  <c r="B28" i="4" s="1"/>
  <c r="CW28" i="1"/>
  <c r="B27" i="4" s="1"/>
  <c r="CW27" i="1"/>
  <c r="B26" i="4" s="1"/>
  <c r="CW26" i="1"/>
  <c r="B25" i="4" s="1"/>
  <c r="CW25" i="1"/>
  <c r="B24" i="4" s="1"/>
  <c r="CX7" i="1"/>
  <c r="C6" i="4" s="1"/>
  <c r="CY7" i="1"/>
  <c r="CZ7" i="1"/>
  <c r="E6" i="4" s="1"/>
  <c r="DA7" i="1"/>
  <c r="F6" i="4" s="1"/>
  <c r="DB7" i="1"/>
  <c r="DC7" i="1"/>
  <c r="DD7" i="1"/>
  <c r="I6" i="4" s="1"/>
  <c r="DE7" i="1"/>
  <c r="CX8" i="1"/>
  <c r="C7" i="4" s="1"/>
  <c r="CY8" i="1"/>
  <c r="D7" i="4" s="1"/>
  <c r="CZ8" i="1"/>
  <c r="E7" i="4" s="1"/>
  <c r="DA8" i="1"/>
  <c r="F7" i="4" s="1"/>
  <c r="DB8" i="1"/>
  <c r="G7" i="4" s="1"/>
  <c r="DC8" i="1"/>
  <c r="H7" i="4" s="1"/>
  <c r="DD8" i="1"/>
  <c r="I7" i="4" s="1"/>
  <c r="DE8" i="1"/>
  <c r="J7" i="4" s="1"/>
  <c r="CX9" i="1"/>
  <c r="C8" i="4" s="1"/>
  <c r="CY9" i="1"/>
  <c r="D8" i="4" s="1"/>
  <c r="CZ9" i="1"/>
  <c r="E8" i="4" s="1"/>
  <c r="DA9" i="1"/>
  <c r="F8" i="4" s="1"/>
  <c r="DB9" i="1"/>
  <c r="G8" i="4" s="1"/>
  <c r="DC9" i="1"/>
  <c r="H8" i="4" s="1"/>
  <c r="DD9" i="1"/>
  <c r="I8" i="4" s="1"/>
  <c r="DE9" i="1"/>
  <c r="J8" i="4" s="1"/>
  <c r="CX10" i="1"/>
  <c r="C9" i="4" s="1"/>
  <c r="CY10" i="1"/>
  <c r="D9" i="4" s="1"/>
  <c r="CZ10" i="1"/>
  <c r="E9" i="4" s="1"/>
  <c r="DA10" i="1"/>
  <c r="F9" i="4" s="1"/>
  <c r="DB10" i="1"/>
  <c r="G9" i="4" s="1"/>
  <c r="DC10" i="1"/>
  <c r="H9" i="4" s="1"/>
  <c r="DD10" i="1"/>
  <c r="I9" i="4" s="1"/>
  <c r="DE10" i="1"/>
  <c r="J9" i="4" s="1"/>
  <c r="CX11" i="1"/>
  <c r="C10" i="4" s="1"/>
  <c r="CY11" i="1"/>
  <c r="D10" i="4" s="1"/>
  <c r="CZ11" i="1"/>
  <c r="E10" i="4" s="1"/>
  <c r="DA11" i="1"/>
  <c r="F10" i="4" s="1"/>
  <c r="DB11" i="1"/>
  <c r="G10" i="4" s="1"/>
  <c r="DC11" i="1"/>
  <c r="H10" i="4" s="1"/>
  <c r="DD11" i="1"/>
  <c r="I10" i="4" s="1"/>
  <c r="DE11" i="1"/>
  <c r="J10" i="4" s="1"/>
  <c r="CX12" i="1"/>
  <c r="C11" i="4" s="1"/>
  <c r="CY12" i="1"/>
  <c r="D11" i="4" s="1"/>
  <c r="CZ12" i="1"/>
  <c r="E11" i="4" s="1"/>
  <c r="DA12" i="1"/>
  <c r="F11" i="4" s="1"/>
  <c r="DB12" i="1"/>
  <c r="G11" i="4" s="1"/>
  <c r="DC12" i="1"/>
  <c r="H11" i="4" s="1"/>
  <c r="DD12" i="1"/>
  <c r="I11" i="4" s="1"/>
  <c r="DE12" i="1"/>
  <c r="J11" i="4" s="1"/>
  <c r="CX13" i="1"/>
  <c r="C12" i="4" s="1"/>
  <c r="CY13" i="1"/>
  <c r="D12" i="4" s="1"/>
  <c r="CZ13" i="1"/>
  <c r="E12" i="4" s="1"/>
  <c r="DA13" i="1"/>
  <c r="F12" i="4" s="1"/>
  <c r="DB13" i="1"/>
  <c r="G12" i="4" s="1"/>
  <c r="DC13" i="1"/>
  <c r="H12" i="4" s="1"/>
  <c r="DD13" i="1"/>
  <c r="I12" i="4" s="1"/>
  <c r="DE13" i="1"/>
  <c r="J12" i="4" s="1"/>
  <c r="CX14" i="1"/>
  <c r="C13" i="4" s="1"/>
  <c r="CY14" i="1"/>
  <c r="D13" i="4" s="1"/>
  <c r="CZ14" i="1"/>
  <c r="E13" i="4" s="1"/>
  <c r="DA14" i="1"/>
  <c r="F13" i="4" s="1"/>
  <c r="DB14" i="1"/>
  <c r="G13" i="4" s="1"/>
  <c r="DC14" i="1"/>
  <c r="H13" i="4" s="1"/>
  <c r="DD14" i="1"/>
  <c r="I13" i="4" s="1"/>
  <c r="DE14" i="1"/>
  <c r="J13" i="4" s="1"/>
  <c r="CX15" i="1"/>
  <c r="C14" i="4" s="1"/>
  <c r="CY15" i="1"/>
  <c r="D14" i="4" s="1"/>
  <c r="CZ15" i="1"/>
  <c r="E14" i="4" s="1"/>
  <c r="DA15" i="1"/>
  <c r="F14" i="4" s="1"/>
  <c r="DB15" i="1"/>
  <c r="G14" i="4" s="1"/>
  <c r="DC15" i="1"/>
  <c r="H14" i="4" s="1"/>
  <c r="DD15" i="1"/>
  <c r="I14" i="4" s="1"/>
  <c r="DE15" i="1"/>
  <c r="J14" i="4" s="1"/>
  <c r="CX16" i="1"/>
  <c r="C15" i="4" s="1"/>
  <c r="CY16" i="1"/>
  <c r="D15" i="4" s="1"/>
  <c r="CZ16" i="1"/>
  <c r="E15" i="4" s="1"/>
  <c r="DA16" i="1"/>
  <c r="F15" i="4" s="1"/>
  <c r="DB16" i="1"/>
  <c r="G15" i="4" s="1"/>
  <c r="DC16" i="1"/>
  <c r="H15" i="4" s="1"/>
  <c r="DD16" i="1"/>
  <c r="I15" i="4" s="1"/>
  <c r="DE16" i="1"/>
  <c r="J15" i="4" s="1"/>
  <c r="CX17" i="1"/>
  <c r="C16" i="4" s="1"/>
  <c r="CY17" i="1"/>
  <c r="D16" i="4" s="1"/>
  <c r="CZ17" i="1"/>
  <c r="E16" i="4" s="1"/>
  <c r="DA17" i="1"/>
  <c r="F16" i="4" s="1"/>
  <c r="DB17" i="1"/>
  <c r="G16" i="4" s="1"/>
  <c r="DC17" i="1"/>
  <c r="H16" i="4" s="1"/>
  <c r="DD17" i="1"/>
  <c r="I16" i="4" s="1"/>
  <c r="DE17" i="1"/>
  <c r="J16" i="4" s="1"/>
  <c r="CX18" i="1"/>
  <c r="C17" i="4" s="1"/>
  <c r="CY18" i="1"/>
  <c r="D17" i="4" s="1"/>
  <c r="CZ18" i="1"/>
  <c r="E17" i="4" s="1"/>
  <c r="DA18" i="1"/>
  <c r="F17" i="4" s="1"/>
  <c r="DB18" i="1"/>
  <c r="G17" i="4" s="1"/>
  <c r="DC18" i="1"/>
  <c r="H17" i="4" s="1"/>
  <c r="DD18" i="1"/>
  <c r="I17" i="4" s="1"/>
  <c r="DE18" i="1"/>
  <c r="J17" i="4" s="1"/>
  <c r="CX19" i="1"/>
  <c r="C18" i="4" s="1"/>
  <c r="CY19" i="1"/>
  <c r="D18" i="4" s="1"/>
  <c r="CZ19" i="1"/>
  <c r="E18" i="4" s="1"/>
  <c r="DA19" i="1"/>
  <c r="F18" i="4" s="1"/>
  <c r="DB19" i="1"/>
  <c r="G18" i="4" s="1"/>
  <c r="DC19" i="1"/>
  <c r="H18" i="4" s="1"/>
  <c r="DD19" i="1"/>
  <c r="I18" i="4" s="1"/>
  <c r="DE19" i="1"/>
  <c r="J18" i="4" s="1"/>
  <c r="CX20" i="1"/>
  <c r="C19" i="4" s="1"/>
  <c r="CY20" i="1"/>
  <c r="D19" i="4" s="1"/>
  <c r="CZ20" i="1"/>
  <c r="E19" i="4" s="1"/>
  <c r="DA20" i="1"/>
  <c r="F19" i="4" s="1"/>
  <c r="DB20" i="1"/>
  <c r="G19" i="4" s="1"/>
  <c r="DC20" i="1"/>
  <c r="H19" i="4" s="1"/>
  <c r="DD20" i="1"/>
  <c r="I19" i="4" s="1"/>
  <c r="DE20" i="1"/>
  <c r="J19" i="4" s="1"/>
  <c r="CX21" i="1"/>
  <c r="C20" i="4" s="1"/>
  <c r="CY21" i="1"/>
  <c r="D20" i="4" s="1"/>
  <c r="CZ21" i="1"/>
  <c r="E20" i="4" s="1"/>
  <c r="DA21" i="1"/>
  <c r="F20" i="4" s="1"/>
  <c r="DB21" i="1"/>
  <c r="G20" i="4" s="1"/>
  <c r="DC21" i="1"/>
  <c r="H20" i="4" s="1"/>
  <c r="DD21" i="1"/>
  <c r="I20" i="4" s="1"/>
  <c r="DE21" i="1"/>
  <c r="J20" i="4" s="1"/>
  <c r="CX22" i="1"/>
  <c r="C21" i="4" s="1"/>
  <c r="CY22" i="1"/>
  <c r="D21" i="4" s="1"/>
  <c r="CZ22" i="1"/>
  <c r="E21" i="4" s="1"/>
  <c r="DA22" i="1"/>
  <c r="F21" i="4" s="1"/>
  <c r="DB22" i="1"/>
  <c r="G21" i="4" s="1"/>
  <c r="DC22" i="1"/>
  <c r="H21" i="4" s="1"/>
  <c r="DD22" i="1"/>
  <c r="I21" i="4" s="1"/>
  <c r="DE22" i="1"/>
  <c r="J21" i="4" s="1"/>
  <c r="CW22" i="1"/>
  <c r="B21" i="4" s="1"/>
  <c r="CW8" i="1"/>
  <c r="B7" i="4" s="1"/>
  <c r="CW9" i="1"/>
  <c r="B8" i="4" s="1"/>
  <c r="CW10" i="1"/>
  <c r="B9" i="4" s="1"/>
  <c r="CW11" i="1"/>
  <c r="B10" i="4" s="1"/>
  <c r="CW12" i="1"/>
  <c r="B11" i="4" s="1"/>
  <c r="CW13" i="1"/>
  <c r="CW14" i="1"/>
  <c r="B13" i="4" s="1"/>
  <c r="CW15" i="1"/>
  <c r="B14" i="4" s="1"/>
  <c r="CW16" i="1"/>
  <c r="B15" i="4" s="1"/>
  <c r="CW17" i="1"/>
  <c r="B16" i="4" s="1"/>
  <c r="CW18" i="1"/>
  <c r="CW19" i="1"/>
  <c r="B18" i="4" s="1"/>
  <c r="CW20" i="1"/>
  <c r="B19" i="4" s="1"/>
  <c r="CW21" i="1"/>
  <c r="CW7" i="1"/>
  <c r="CI63" i="1"/>
  <c r="CI62" i="1"/>
  <c r="CI61" i="1"/>
  <c r="CI60" i="1"/>
  <c r="CI59" i="1"/>
  <c r="CI58" i="1"/>
  <c r="CI57" i="1"/>
  <c r="CI56" i="1"/>
  <c r="CI55" i="1"/>
  <c r="CI54" i="1"/>
  <c r="CI51" i="1"/>
  <c r="CI50" i="1"/>
  <c r="CI49" i="1"/>
  <c r="CI48" i="1"/>
  <c r="CI47" i="1"/>
  <c r="CI46" i="1"/>
  <c r="CI45" i="1"/>
  <c r="CI44" i="1"/>
  <c r="CI43" i="1"/>
  <c r="CI42" i="1"/>
  <c r="CI41" i="1"/>
  <c r="CI40" i="1"/>
  <c r="CI37" i="1"/>
  <c r="CI36" i="1"/>
  <c r="CI35" i="1"/>
  <c r="CI34" i="1"/>
  <c r="CI33" i="1"/>
  <c r="CI32" i="1"/>
  <c r="CI31" i="1"/>
  <c r="CI30" i="1"/>
  <c r="CI29" i="1"/>
  <c r="CI28" i="1"/>
  <c r="CI27" i="1"/>
  <c r="CI26" i="1"/>
  <c r="CI25" i="1"/>
  <c r="CI22" i="1"/>
  <c r="CI21" i="1"/>
  <c r="CI20" i="1"/>
  <c r="CI19" i="1"/>
  <c r="CI18" i="1"/>
  <c r="CI17" i="1"/>
  <c r="CI16" i="1"/>
  <c r="CI15" i="1"/>
  <c r="CI14" i="1"/>
  <c r="CI13" i="1"/>
  <c r="CI12" i="1"/>
  <c r="CI11" i="1"/>
  <c r="CI10" i="1"/>
  <c r="CI9" i="1"/>
  <c r="CI8" i="1"/>
  <c r="CI7" i="1"/>
  <c r="CE63" i="1"/>
  <c r="CE62" i="1"/>
  <c r="CE61" i="1"/>
  <c r="CE60" i="1"/>
  <c r="CE59" i="1"/>
  <c r="CE58" i="1"/>
  <c r="CE57" i="1"/>
  <c r="CE56" i="1"/>
  <c r="CE55" i="1"/>
  <c r="CE54" i="1"/>
  <c r="CE51" i="1"/>
  <c r="CE50" i="1"/>
  <c r="CE49" i="1"/>
  <c r="CE48" i="1"/>
  <c r="CE47" i="1"/>
  <c r="CE46" i="1"/>
  <c r="CE45" i="1"/>
  <c r="CE44" i="1"/>
  <c r="CE43" i="1"/>
  <c r="CE42" i="1"/>
  <c r="CE41" i="1"/>
  <c r="CE40" i="1"/>
  <c r="CE37" i="1"/>
  <c r="CE36" i="1"/>
  <c r="CE35" i="1"/>
  <c r="CE34" i="1"/>
  <c r="CE33" i="1"/>
  <c r="CE32" i="1"/>
  <c r="CE31" i="1"/>
  <c r="CE30" i="1"/>
  <c r="CE29" i="1"/>
  <c r="CE28" i="1"/>
  <c r="CE27" i="1"/>
  <c r="CE26" i="1"/>
  <c r="CE25" i="1"/>
  <c r="CE22" i="1"/>
  <c r="CE21" i="1"/>
  <c r="CE20" i="1"/>
  <c r="CE19" i="1"/>
  <c r="CE18" i="1"/>
  <c r="CE17" i="1"/>
  <c r="CE16" i="1"/>
  <c r="CE15" i="1"/>
  <c r="CE14" i="1"/>
  <c r="CE13" i="1"/>
  <c r="CE12" i="1"/>
  <c r="CE11" i="1"/>
  <c r="CE10" i="1"/>
  <c r="CE9" i="1"/>
  <c r="CE8" i="1"/>
  <c r="CE7" i="1"/>
  <c r="DA38" i="1" l="1"/>
  <c r="DD52" i="1"/>
  <c r="CI52" i="1"/>
  <c r="N5" i="4"/>
  <c r="DA23" i="1"/>
  <c r="N23" i="4"/>
  <c r="DC52" i="1"/>
  <c r="DI4" i="1"/>
  <c r="N3" i="4" s="1"/>
  <c r="N52" i="4" s="1"/>
  <c r="CS4" i="1"/>
  <c r="R4" i="1"/>
  <c r="DH23" i="1"/>
  <c r="M22" i="4" s="1"/>
  <c r="M25" i="4"/>
  <c r="CB29" i="1"/>
  <c r="CX38" i="1"/>
  <c r="C37" i="4" s="1"/>
  <c r="CB7" i="1"/>
  <c r="CB46" i="1"/>
  <c r="CB18" i="1"/>
  <c r="CZ52" i="1"/>
  <c r="CB63" i="1"/>
  <c r="CB55" i="1"/>
  <c r="CB45" i="1"/>
  <c r="CB35" i="1"/>
  <c r="CB27" i="1"/>
  <c r="CB17" i="1"/>
  <c r="CB9" i="1"/>
  <c r="DG5" i="1"/>
  <c r="L4" i="4" s="1"/>
  <c r="L6" i="4"/>
  <c r="CY52" i="1"/>
  <c r="F24" i="4"/>
  <c r="CB62" i="1"/>
  <c r="CB54" i="1"/>
  <c r="CB44" i="1"/>
  <c r="CB34" i="1"/>
  <c r="CB26" i="1"/>
  <c r="CB16" i="1"/>
  <c r="CB8" i="1"/>
  <c r="DH5" i="1"/>
  <c r="M4" i="4" s="1"/>
  <c r="DG52" i="1"/>
  <c r="L51" i="4" s="1"/>
  <c r="L53" i="4"/>
  <c r="CI23" i="1"/>
  <c r="CB19" i="1"/>
  <c r="DH52" i="1"/>
  <c r="M51" i="4" s="1"/>
  <c r="CB28" i="1"/>
  <c r="DC38" i="1"/>
  <c r="DB23" i="1"/>
  <c r="CB61" i="1"/>
  <c r="CB51" i="1"/>
  <c r="CB43" i="1"/>
  <c r="CB33" i="1"/>
  <c r="CB25" i="1"/>
  <c r="CB15" i="1"/>
  <c r="DG23" i="1"/>
  <c r="L22" i="4" s="1"/>
  <c r="L27" i="4"/>
  <c r="DA52" i="1"/>
  <c r="CB37" i="1"/>
  <c r="CB11" i="1"/>
  <c r="CB56" i="1"/>
  <c r="CB60" i="1"/>
  <c r="CB50" i="1"/>
  <c r="CB42" i="1"/>
  <c r="CB32" i="1"/>
  <c r="CB22" i="1"/>
  <c r="CB14" i="1"/>
  <c r="DH38" i="1"/>
  <c r="M37" i="4" s="1"/>
  <c r="M39" i="4"/>
  <c r="CB47" i="1"/>
  <c r="DG38" i="1"/>
  <c r="L37" i="4" s="1"/>
  <c r="L39" i="4"/>
  <c r="CB36" i="1"/>
  <c r="CB10" i="1"/>
  <c r="CX23" i="1"/>
  <c r="S4" i="1"/>
  <c r="CT4" i="1"/>
  <c r="CB59" i="1"/>
  <c r="CB49" i="1"/>
  <c r="CB41" i="1"/>
  <c r="CB31" i="1"/>
  <c r="CB21" i="1"/>
  <c r="CB13" i="1"/>
  <c r="AK4" i="1"/>
  <c r="BE4" i="1"/>
  <c r="BF4" i="1"/>
  <c r="AL4" i="1"/>
  <c r="BY4" i="1"/>
  <c r="BX4" i="1"/>
  <c r="CZ5" i="1"/>
  <c r="AB3" i="3"/>
  <c r="DD23" i="1"/>
  <c r="I24" i="4"/>
  <c r="CW38" i="1"/>
  <c r="DC5" i="1"/>
  <c r="DC4" i="1" s="1"/>
  <c r="CZ23" i="1"/>
  <c r="E24" i="4"/>
  <c r="I39" i="4"/>
  <c r="DD38" i="1"/>
  <c r="CW52" i="1"/>
  <c r="B54" i="4"/>
  <c r="CX52" i="1"/>
  <c r="C51" i="4" s="1"/>
  <c r="C53" i="4"/>
  <c r="D6" i="4"/>
  <c r="CY5" i="1"/>
  <c r="CZ38" i="1"/>
  <c r="E39" i="4"/>
  <c r="DB52" i="1"/>
  <c r="G53" i="4"/>
  <c r="CW5" i="1"/>
  <c r="CW23" i="1"/>
  <c r="H37" i="4"/>
  <c r="DB5" i="1"/>
  <c r="CI38" i="1"/>
  <c r="DC23" i="1"/>
  <c r="DB38" i="1"/>
  <c r="C39" i="4"/>
  <c r="DF5" i="1"/>
  <c r="DF23" i="1"/>
  <c r="K22" i="4" s="1"/>
  <c r="CY38" i="1"/>
  <c r="H39" i="4"/>
  <c r="CI5" i="1"/>
  <c r="DF38" i="1"/>
  <c r="K37" i="4" s="1"/>
  <c r="CY23" i="1"/>
  <c r="DA5" i="1"/>
  <c r="K40" i="4"/>
  <c r="K31" i="4"/>
  <c r="K6" i="4"/>
  <c r="CX5" i="1"/>
  <c r="DF52" i="1"/>
  <c r="K51" i="4" s="1"/>
  <c r="DE52" i="1"/>
  <c r="DE38" i="1"/>
  <c r="J39" i="4"/>
  <c r="DE23" i="1"/>
  <c r="DE5" i="1"/>
  <c r="BW4" i="1"/>
  <c r="BD4" i="1"/>
  <c r="DD5" i="1"/>
  <c r="J6" i="4"/>
  <c r="G6" i="4"/>
  <c r="H6" i="4"/>
  <c r="AJ4" i="1"/>
  <c r="Q4" i="1"/>
  <c r="CR4" i="1"/>
  <c r="AA3" i="3"/>
  <c r="CQ52" i="1"/>
  <c r="CP52" i="1"/>
  <c r="CO52" i="1"/>
  <c r="CN52" i="1"/>
  <c r="CM52" i="1"/>
  <c r="CL52" i="1"/>
  <c r="CK52" i="1"/>
  <c r="CJ52" i="1"/>
  <c r="CH52" i="1"/>
  <c r="CG52" i="1"/>
  <c r="CF52" i="1"/>
  <c r="CE52" i="1"/>
  <c r="CD52" i="1"/>
  <c r="CC52" i="1"/>
  <c r="BV52" i="1"/>
  <c r="BU52" i="1"/>
  <c r="BT52" i="1"/>
  <c r="BS52" i="1"/>
  <c r="BR52" i="1"/>
  <c r="BQ52" i="1"/>
  <c r="BP52" i="1"/>
  <c r="BO52" i="1"/>
  <c r="BN52" i="1"/>
  <c r="BM52" i="1"/>
  <c r="BL52" i="1"/>
  <c r="BK52" i="1"/>
  <c r="BJ52" i="1"/>
  <c r="BI52" i="1"/>
  <c r="BC52" i="1"/>
  <c r="BB52" i="1"/>
  <c r="BA52" i="1"/>
  <c r="AZ52" i="1"/>
  <c r="AY52" i="1"/>
  <c r="AX52" i="1"/>
  <c r="AW52" i="1"/>
  <c r="AV52" i="1"/>
  <c r="AU52" i="1"/>
  <c r="AT52" i="1"/>
  <c r="AS52" i="1"/>
  <c r="AR52" i="1"/>
  <c r="AQ52" i="1"/>
  <c r="AP52" i="1"/>
  <c r="AO52" i="1"/>
  <c r="AI52" i="1"/>
  <c r="AH52" i="1"/>
  <c r="AG52" i="1"/>
  <c r="AF52" i="1"/>
  <c r="AE52" i="1"/>
  <c r="AD52" i="1"/>
  <c r="AC52" i="1"/>
  <c r="AB52" i="1"/>
  <c r="AA52" i="1"/>
  <c r="Z52" i="1"/>
  <c r="Y52" i="1"/>
  <c r="X52" i="1"/>
  <c r="W52" i="1"/>
  <c r="V52" i="1"/>
  <c r="U52" i="1"/>
  <c r="P52" i="1"/>
  <c r="O52" i="1"/>
  <c r="N52" i="1"/>
  <c r="M52" i="1"/>
  <c r="L52" i="1"/>
  <c r="K52" i="1"/>
  <c r="J52" i="1"/>
  <c r="I52" i="1"/>
  <c r="H52" i="1"/>
  <c r="G52" i="1"/>
  <c r="F52" i="1"/>
  <c r="E52" i="1"/>
  <c r="D52" i="1"/>
  <c r="C52" i="1"/>
  <c r="B52" i="1"/>
  <c r="CQ38" i="1"/>
  <c r="CP38" i="1"/>
  <c r="CO38" i="1"/>
  <c r="CN38" i="1"/>
  <c r="CM38" i="1"/>
  <c r="CL38" i="1"/>
  <c r="CK38" i="1"/>
  <c r="CJ38" i="1"/>
  <c r="CH38" i="1"/>
  <c r="CG38" i="1"/>
  <c r="CF38" i="1"/>
  <c r="CE38" i="1"/>
  <c r="CD38" i="1"/>
  <c r="CC38" i="1"/>
  <c r="BV38" i="1"/>
  <c r="BU38" i="1"/>
  <c r="BT38" i="1"/>
  <c r="BS38" i="1"/>
  <c r="BR38" i="1"/>
  <c r="BQ38" i="1"/>
  <c r="BP38" i="1"/>
  <c r="BO38" i="1"/>
  <c r="BN38" i="1"/>
  <c r="BM38" i="1"/>
  <c r="BL38" i="1"/>
  <c r="BK38" i="1"/>
  <c r="BJ38" i="1"/>
  <c r="BI38" i="1"/>
  <c r="BC38" i="1"/>
  <c r="BB38" i="1"/>
  <c r="BA38" i="1"/>
  <c r="AZ38" i="1"/>
  <c r="AY38" i="1"/>
  <c r="AX38" i="1"/>
  <c r="AW38" i="1"/>
  <c r="AV38" i="1"/>
  <c r="AU38" i="1"/>
  <c r="AT38" i="1"/>
  <c r="AS38" i="1"/>
  <c r="AR38" i="1"/>
  <c r="AQ38" i="1"/>
  <c r="AP38" i="1"/>
  <c r="AO38" i="1"/>
  <c r="AI38" i="1"/>
  <c r="AH38" i="1"/>
  <c r="AG38" i="1"/>
  <c r="AF38" i="1"/>
  <c r="AE38" i="1"/>
  <c r="AD38" i="1"/>
  <c r="AC38" i="1"/>
  <c r="AB38" i="1"/>
  <c r="AA38" i="1"/>
  <c r="Z38" i="1"/>
  <c r="Y38" i="1"/>
  <c r="X38" i="1"/>
  <c r="W38" i="1"/>
  <c r="V38" i="1"/>
  <c r="U38" i="1"/>
  <c r="P38" i="1"/>
  <c r="O38" i="1"/>
  <c r="N38" i="1"/>
  <c r="M38" i="1"/>
  <c r="L38" i="1"/>
  <c r="K38" i="1"/>
  <c r="J38" i="1"/>
  <c r="I38" i="1"/>
  <c r="H38" i="1"/>
  <c r="G38" i="1"/>
  <c r="F38" i="1"/>
  <c r="E38" i="1"/>
  <c r="D38" i="1"/>
  <c r="C38" i="1"/>
  <c r="B38" i="1"/>
  <c r="CQ23" i="1"/>
  <c r="CP23" i="1"/>
  <c r="CO23" i="1"/>
  <c r="CN23" i="1"/>
  <c r="CM23" i="1"/>
  <c r="CL23" i="1"/>
  <c r="CK23" i="1"/>
  <c r="CJ23" i="1"/>
  <c r="CH23" i="1"/>
  <c r="CG23" i="1"/>
  <c r="CF23" i="1"/>
  <c r="CE23" i="1"/>
  <c r="CD23" i="1"/>
  <c r="CC23" i="1"/>
  <c r="BV23" i="1"/>
  <c r="BU23" i="1"/>
  <c r="BT23" i="1"/>
  <c r="BS23" i="1"/>
  <c r="BR23" i="1"/>
  <c r="BQ23" i="1"/>
  <c r="BP23" i="1"/>
  <c r="BO23" i="1"/>
  <c r="BN23" i="1"/>
  <c r="BM23" i="1"/>
  <c r="BL23" i="1"/>
  <c r="BK23" i="1"/>
  <c r="BJ23" i="1"/>
  <c r="BI23" i="1"/>
  <c r="BC23" i="1"/>
  <c r="BB23" i="1"/>
  <c r="BA23" i="1"/>
  <c r="AZ23" i="1"/>
  <c r="AY23" i="1"/>
  <c r="AX23" i="1"/>
  <c r="AW23" i="1"/>
  <c r="AV23" i="1"/>
  <c r="AU23" i="1"/>
  <c r="AT23" i="1"/>
  <c r="AS23" i="1"/>
  <c r="AR23" i="1"/>
  <c r="AQ23" i="1"/>
  <c r="AP23" i="1"/>
  <c r="AO23" i="1"/>
  <c r="AI23" i="1"/>
  <c r="AH23" i="1"/>
  <c r="AG23" i="1"/>
  <c r="AF23" i="1"/>
  <c r="AE23" i="1"/>
  <c r="AD23" i="1"/>
  <c r="AC23" i="1"/>
  <c r="AB23" i="1"/>
  <c r="AA23" i="1"/>
  <c r="Z23" i="1"/>
  <c r="Y23" i="1"/>
  <c r="X23" i="1"/>
  <c r="W23" i="1"/>
  <c r="V23" i="1"/>
  <c r="U23" i="1"/>
  <c r="P23" i="1"/>
  <c r="O23" i="1"/>
  <c r="N23" i="1"/>
  <c r="M23" i="1"/>
  <c r="L23" i="1"/>
  <c r="K23" i="1"/>
  <c r="J23" i="1"/>
  <c r="I23" i="1"/>
  <c r="H23" i="1"/>
  <c r="G23" i="1"/>
  <c r="F23" i="1"/>
  <c r="E23" i="1"/>
  <c r="D23" i="1"/>
  <c r="C23" i="1"/>
  <c r="B23" i="1"/>
  <c r="CQ5" i="1"/>
  <c r="CP5" i="1"/>
  <c r="CO5" i="1"/>
  <c r="CN5" i="1"/>
  <c r="CM5" i="1"/>
  <c r="CL5" i="1"/>
  <c r="CK5" i="1"/>
  <c r="CJ5" i="1"/>
  <c r="CH5" i="1"/>
  <c r="CG5" i="1"/>
  <c r="CF5" i="1"/>
  <c r="CE5" i="1"/>
  <c r="CD5" i="1"/>
  <c r="CC5" i="1"/>
  <c r="BV5" i="1"/>
  <c r="BU5" i="1"/>
  <c r="BT5" i="1"/>
  <c r="BS5" i="1"/>
  <c r="BR5" i="1"/>
  <c r="BQ5" i="1"/>
  <c r="BP5" i="1"/>
  <c r="BO5" i="1"/>
  <c r="BN5" i="1"/>
  <c r="BM5" i="1"/>
  <c r="BL5" i="1"/>
  <c r="BK5" i="1"/>
  <c r="BJ5" i="1"/>
  <c r="BI5" i="1"/>
  <c r="BC5" i="1"/>
  <c r="BB5" i="1"/>
  <c r="BA5" i="1"/>
  <c r="AZ5" i="1"/>
  <c r="AY5" i="1"/>
  <c r="AX5" i="1"/>
  <c r="AW5" i="1"/>
  <c r="AV5" i="1"/>
  <c r="AU5" i="1"/>
  <c r="AT5" i="1"/>
  <c r="AS5" i="1"/>
  <c r="AR5" i="1"/>
  <c r="AQ5" i="1"/>
  <c r="AP5" i="1"/>
  <c r="AO5" i="1"/>
  <c r="AI5" i="1"/>
  <c r="AH5" i="1"/>
  <c r="AG5" i="1"/>
  <c r="AF5" i="1"/>
  <c r="AE5" i="1"/>
  <c r="AD5" i="1"/>
  <c r="AC5" i="1"/>
  <c r="AB5" i="1"/>
  <c r="AA5" i="1"/>
  <c r="Z5" i="1"/>
  <c r="Y5" i="1"/>
  <c r="X5" i="1"/>
  <c r="W5" i="1"/>
  <c r="V5" i="1"/>
  <c r="U5" i="1"/>
  <c r="P5" i="1"/>
  <c r="O5" i="1"/>
  <c r="N5" i="1"/>
  <c r="M5" i="1"/>
  <c r="L5" i="1"/>
  <c r="K5" i="1"/>
  <c r="J5" i="1"/>
  <c r="I5" i="1"/>
  <c r="H5" i="1"/>
  <c r="G5" i="1"/>
  <c r="F5" i="1"/>
  <c r="E5" i="1"/>
  <c r="D5" i="1"/>
  <c r="C5" i="1"/>
  <c r="B5" i="1"/>
  <c r="Z51" i="3"/>
  <c r="Y51" i="3"/>
  <c r="I51" i="4" s="1"/>
  <c r="X51" i="3"/>
  <c r="H51" i="4" s="1"/>
  <c r="W51" i="3"/>
  <c r="V51" i="3"/>
  <c r="U51" i="3"/>
  <c r="T51" i="3"/>
  <c r="S51" i="3"/>
  <c r="R51" i="3"/>
  <c r="Q51" i="3"/>
  <c r="P51" i="3"/>
  <c r="O51" i="3"/>
  <c r="N51" i="3"/>
  <c r="M51" i="3"/>
  <c r="L51" i="3"/>
  <c r="K51" i="3"/>
  <c r="J51" i="3"/>
  <c r="I51" i="3"/>
  <c r="H51" i="3"/>
  <c r="G51" i="3"/>
  <c r="F51" i="3"/>
  <c r="E51" i="3"/>
  <c r="D51" i="3"/>
  <c r="C51" i="3"/>
  <c r="B51" i="3"/>
  <c r="Z37" i="3"/>
  <c r="Y37" i="3"/>
  <c r="X37" i="3"/>
  <c r="W37" i="3"/>
  <c r="V37" i="3"/>
  <c r="F37" i="4" s="1"/>
  <c r="U37" i="3"/>
  <c r="T37" i="3"/>
  <c r="S37" i="3"/>
  <c r="R37" i="3"/>
  <c r="Q37" i="3"/>
  <c r="P37" i="3"/>
  <c r="O37" i="3"/>
  <c r="N37" i="3"/>
  <c r="M37" i="3"/>
  <c r="L37" i="3"/>
  <c r="K37" i="3"/>
  <c r="J37" i="3"/>
  <c r="I37" i="3"/>
  <c r="H37" i="3"/>
  <c r="G37" i="3"/>
  <c r="F37" i="3"/>
  <c r="E37" i="3"/>
  <c r="D37" i="3"/>
  <c r="C37" i="3"/>
  <c r="B37" i="3"/>
  <c r="Z22" i="3"/>
  <c r="Y22" i="3"/>
  <c r="X22" i="3"/>
  <c r="W22" i="3"/>
  <c r="V22" i="3"/>
  <c r="U22" i="3"/>
  <c r="T22" i="3"/>
  <c r="S22" i="3"/>
  <c r="C22" i="4" s="1"/>
  <c r="R22" i="3"/>
  <c r="Q22" i="3"/>
  <c r="P22" i="3"/>
  <c r="O22" i="3"/>
  <c r="N22" i="3"/>
  <c r="M22" i="3"/>
  <c r="L22" i="3"/>
  <c r="K22" i="3"/>
  <c r="J22" i="3"/>
  <c r="I22" i="3"/>
  <c r="H22" i="3"/>
  <c r="G22" i="3"/>
  <c r="F22" i="3"/>
  <c r="E22" i="3"/>
  <c r="D22" i="3"/>
  <c r="C22" i="3"/>
  <c r="B22" i="3"/>
  <c r="Z4" i="3"/>
  <c r="Y4" i="3"/>
  <c r="X4" i="3"/>
  <c r="W4" i="3"/>
  <c r="V4" i="3"/>
  <c r="U4" i="3"/>
  <c r="T4" i="3"/>
  <c r="S4" i="3"/>
  <c r="S3" i="3" s="1"/>
  <c r="R4" i="3"/>
  <c r="Q4" i="3"/>
  <c r="P4" i="3"/>
  <c r="O4" i="3"/>
  <c r="N4" i="3"/>
  <c r="M4" i="3"/>
  <c r="L4" i="3"/>
  <c r="K4" i="3"/>
  <c r="K3" i="3" s="1"/>
  <c r="J4" i="3"/>
  <c r="I4" i="3"/>
  <c r="H4" i="3"/>
  <c r="G4" i="3"/>
  <c r="F4" i="3"/>
  <c r="E4" i="3"/>
  <c r="D4" i="3"/>
  <c r="C4" i="3"/>
  <c r="C3" i="3" s="1"/>
  <c r="B4" i="3"/>
  <c r="G3" i="3" l="1"/>
  <c r="O3" i="3"/>
  <c r="W3" i="3"/>
  <c r="F22" i="4"/>
  <c r="D51" i="4"/>
  <c r="D22" i="4"/>
  <c r="G51" i="4"/>
  <c r="B51" i="4"/>
  <c r="B37" i="4"/>
  <c r="N38" i="4"/>
  <c r="B22" i="4"/>
  <c r="H3" i="3"/>
  <c r="P3" i="3"/>
  <c r="X3" i="3"/>
  <c r="H3" i="4" s="1"/>
  <c r="I37" i="4"/>
  <c r="I3" i="3"/>
  <c r="Q3" i="3"/>
  <c r="Y3" i="3"/>
  <c r="F51" i="4"/>
  <c r="CZ4" i="1"/>
  <c r="E4" i="4"/>
  <c r="B3" i="3"/>
  <c r="J3" i="3"/>
  <c r="R3" i="3"/>
  <c r="C4" i="4"/>
  <c r="CB38" i="1"/>
  <c r="CB23" i="1"/>
  <c r="CB52" i="1"/>
  <c r="DH4" i="1"/>
  <c r="M3" i="4" s="1"/>
  <c r="M52" i="4" s="1"/>
  <c r="G22" i="4"/>
  <c r="E51" i="4"/>
  <c r="DG4" i="1"/>
  <c r="L3" i="4" s="1"/>
  <c r="L38" i="4" s="1"/>
  <c r="CB5" i="1"/>
  <c r="BP4" i="1"/>
  <c r="CM4" i="1"/>
  <c r="AU4" i="1"/>
  <c r="CD4" i="1"/>
  <c r="BI4" i="1"/>
  <c r="BQ4" i="1"/>
  <c r="CE4" i="1"/>
  <c r="CN4" i="1"/>
  <c r="CI4" i="1"/>
  <c r="CB4" i="1"/>
  <c r="CJ4" i="1"/>
  <c r="CK4" i="1"/>
  <c r="CC4" i="1"/>
  <c r="CL4" i="1"/>
  <c r="BM4" i="1"/>
  <c r="BU4" i="1"/>
  <c r="BN4" i="1"/>
  <c r="BO4" i="1"/>
  <c r="AV4" i="1"/>
  <c r="AR4" i="1"/>
  <c r="AZ4" i="1"/>
  <c r="AS4" i="1"/>
  <c r="BA4" i="1"/>
  <c r="AT4" i="1"/>
  <c r="BB4" i="1"/>
  <c r="C4" i="1"/>
  <c r="K4" i="1"/>
  <c r="W4" i="1"/>
  <c r="AE4" i="1"/>
  <c r="D4" i="1"/>
  <c r="L4" i="1"/>
  <c r="X4" i="1"/>
  <c r="AF4" i="1"/>
  <c r="E4" i="1"/>
  <c r="M4" i="1"/>
  <c r="Y4" i="1"/>
  <c r="AG4" i="1"/>
  <c r="F4" i="1"/>
  <c r="N4" i="1"/>
  <c r="Z4" i="1"/>
  <c r="AH4" i="1"/>
  <c r="G4" i="1"/>
  <c r="O4" i="1"/>
  <c r="AA4" i="1"/>
  <c r="G4" i="4"/>
  <c r="G37" i="4"/>
  <c r="CY4" i="1"/>
  <c r="D4" i="4"/>
  <c r="F3" i="3"/>
  <c r="N3" i="3"/>
  <c r="V3" i="3"/>
  <c r="B4" i="1"/>
  <c r="J4" i="1"/>
  <c r="V4" i="1"/>
  <c r="AD4" i="1"/>
  <c r="AQ4" i="1"/>
  <c r="AY4" i="1"/>
  <c r="BL4" i="1"/>
  <c r="BT4" i="1"/>
  <c r="CH4" i="1"/>
  <c r="H4" i="4"/>
  <c r="D37" i="4"/>
  <c r="DA4" i="1"/>
  <c r="F4" i="4"/>
  <c r="E37" i="4"/>
  <c r="CW4" i="1"/>
  <c r="B3" i="4" s="1"/>
  <c r="B23" i="4" s="1"/>
  <c r="I22" i="4"/>
  <c r="D3" i="3"/>
  <c r="L3" i="3"/>
  <c r="T3" i="3"/>
  <c r="J37" i="4"/>
  <c r="H4" i="1"/>
  <c r="P4" i="1"/>
  <c r="AB4" i="1"/>
  <c r="AO4" i="1"/>
  <c r="AW4" i="1"/>
  <c r="BJ4" i="1"/>
  <c r="BR4" i="1"/>
  <c r="CF4" i="1"/>
  <c r="CO4" i="1"/>
  <c r="CX4" i="1"/>
  <c r="C3" i="4" s="1"/>
  <c r="C38" i="4" s="1"/>
  <c r="B4" i="4"/>
  <c r="B5" i="4" s="1"/>
  <c r="DF4" i="1"/>
  <c r="K3" i="4" s="1"/>
  <c r="K52" i="4" s="1"/>
  <c r="K4" i="4"/>
  <c r="DB4" i="1"/>
  <c r="G3" i="4" s="1"/>
  <c r="J22" i="4"/>
  <c r="H22" i="4"/>
  <c r="E3" i="3"/>
  <c r="M3" i="3"/>
  <c r="U3" i="3"/>
  <c r="E3" i="4" s="1"/>
  <c r="J51" i="4"/>
  <c r="I4" i="1"/>
  <c r="U4" i="1"/>
  <c r="AC4" i="1"/>
  <c r="AP4" i="1"/>
  <c r="AX4" i="1"/>
  <c r="BK4" i="1"/>
  <c r="BS4" i="1"/>
  <c r="CG4" i="1"/>
  <c r="CP4" i="1"/>
  <c r="E22" i="4"/>
  <c r="CQ4" i="1"/>
  <c r="DE4" i="1"/>
  <c r="BV4" i="1"/>
  <c r="BC4" i="1"/>
  <c r="AI4" i="1"/>
  <c r="DD4" i="1"/>
  <c r="I3" i="4" s="1"/>
  <c r="I4" i="4"/>
  <c r="Z3" i="3"/>
  <c r="J4" i="4"/>
  <c r="H38" i="4" l="1"/>
  <c r="H52" i="4"/>
  <c r="H5" i="4"/>
  <c r="H23" i="4"/>
  <c r="F3" i="4"/>
  <c r="F23" i="4" s="1"/>
  <c r="M23" i="4"/>
  <c r="M38" i="4"/>
  <c r="M5" i="4"/>
  <c r="K5" i="4"/>
  <c r="L5" i="4"/>
  <c r="G23" i="4"/>
  <c r="L52" i="4"/>
  <c r="L23" i="4"/>
  <c r="C52" i="4"/>
  <c r="C23" i="4"/>
  <c r="B52" i="4"/>
  <c r="G38" i="4"/>
  <c r="E5" i="4"/>
  <c r="E52" i="4"/>
  <c r="D3" i="4"/>
  <c r="D5" i="4" s="1"/>
  <c r="K38" i="4"/>
  <c r="E38" i="4"/>
  <c r="G52" i="4"/>
  <c r="K23" i="4"/>
  <c r="C5" i="4"/>
  <c r="B38" i="4"/>
  <c r="G5" i="4"/>
  <c r="E23" i="4"/>
  <c r="J3" i="4"/>
  <c r="J52" i="4" s="1"/>
  <c r="I38" i="4"/>
  <c r="I52" i="4"/>
  <c r="I23" i="4"/>
  <c r="I5" i="4"/>
  <c r="F38" i="4" l="1"/>
  <c r="F5" i="4"/>
  <c r="F52" i="4"/>
  <c r="D38" i="4"/>
  <c r="D23" i="4"/>
  <c r="D52" i="4"/>
  <c r="J23" i="4"/>
  <c r="J38" i="4"/>
  <c r="J5" i="4"/>
</calcChain>
</file>

<file path=xl/comments1.xml><?xml version="1.0" encoding="utf-8"?>
<comments xmlns="http://schemas.openxmlformats.org/spreadsheetml/2006/main">
  <authors>
    <author>jmarks</author>
  </authors>
  <commentList>
    <comment ref="A1" authorId="0" shapeId="0">
      <text>
        <r>
          <rPr>
            <b/>
            <sz val="8"/>
            <color indexed="81"/>
            <rFont val="Tahoma"/>
            <family val="2"/>
          </rPr>
          <t>jmarks:</t>
        </r>
        <r>
          <rPr>
            <sz val="8"/>
            <color indexed="81"/>
            <rFont val="Tahoma"/>
            <family val="2"/>
          </rPr>
          <t xml:space="preserve">
Average daily attendance (ADA) The aggregate attendance of a school during a reporting period (normally a school year) divided by the number of days school is in session during this period. Only days on which the pupils are under the guidance and direction of teachers should be considered days in session.</t>
        </r>
      </text>
    </comment>
  </commentList>
</comments>
</file>

<file path=xl/comments2.xml><?xml version="1.0" encoding="utf-8"?>
<comments xmlns="http://schemas.openxmlformats.org/spreadsheetml/2006/main">
  <authors>
    <author>jmarks</author>
  </authors>
  <commentList>
    <comment ref="CF3" authorId="0" shapeId="0">
      <text>
        <r>
          <rPr>
            <b/>
            <sz val="8"/>
            <color indexed="81"/>
            <rFont val="Tahoma"/>
            <family val="2"/>
          </rPr>
          <t>jmarks:</t>
        </r>
        <r>
          <rPr>
            <sz val="8"/>
            <color indexed="81"/>
            <rFont val="Tahoma"/>
            <family val="2"/>
          </rPr>
          <t xml:space="preserve">
private (gifts and tuition and fees from patrons)</t>
        </r>
      </text>
    </comment>
    <comment ref="CJ3" authorId="0" shapeId="0">
      <text>
        <r>
          <rPr>
            <b/>
            <sz val="8"/>
            <color indexed="81"/>
            <rFont val="Tahoma"/>
            <family val="2"/>
          </rPr>
          <t>jmarks:</t>
        </r>
        <r>
          <rPr>
            <sz val="8"/>
            <color indexed="81"/>
            <rFont val="Tahoma"/>
            <family val="2"/>
          </rPr>
          <t xml:space="preserve">
= private </t>
        </r>
      </text>
    </comment>
    <comment ref="CK3" authorId="0" shapeId="0">
      <text>
        <r>
          <rPr>
            <b/>
            <sz val="8"/>
            <color indexed="81"/>
            <rFont val="Tahoma"/>
            <family val="2"/>
          </rPr>
          <t>jmarks:</t>
        </r>
        <r>
          <rPr>
            <sz val="8"/>
            <color indexed="81"/>
            <rFont val="Tahoma"/>
            <family val="2"/>
          </rPr>
          <t xml:space="preserve">
"private" includes revenues from gifts, and tuition and fees from patrons.</t>
        </r>
      </text>
    </comment>
    <comment ref="CL3" authorId="0" shapeId="0">
      <text>
        <r>
          <rPr>
            <b/>
            <sz val="8"/>
            <color indexed="81"/>
            <rFont val="Tahoma"/>
            <family val="2"/>
          </rPr>
          <t>jmarks:</t>
        </r>
        <r>
          <rPr>
            <sz val="8"/>
            <color indexed="81"/>
            <rFont val="Tahoma"/>
            <family val="2"/>
          </rPr>
          <t xml:space="preserve">
ivate" includes revenues from gifts, and tuition and fees from patrons.</t>
        </r>
      </text>
    </comment>
    <comment ref="CM3" authorId="0" shapeId="0">
      <text>
        <r>
          <rPr>
            <b/>
            <sz val="8"/>
            <color indexed="81"/>
            <rFont val="Tahoma"/>
            <family val="2"/>
          </rPr>
          <t>jmarks:</t>
        </r>
        <r>
          <rPr>
            <sz val="8"/>
            <color indexed="81"/>
            <rFont val="Tahoma"/>
            <family val="2"/>
          </rPr>
          <t xml:space="preserve">
ivate" includes revenues from gifts, and tuition and fees from patrons.</t>
        </r>
      </text>
    </comment>
    <comment ref="CN3" authorId="0" shapeId="0">
      <text>
        <r>
          <rPr>
            <b/>
            <sz val="8"/>
            <color indexed="81"/>
            <rFont val="Tahoma"/>
            <family val="2"/>
          </rPr>
          <t>jmarks:</t>
        </r>
        <r>
          <rPr>
            <sz val="8"/>
            <color indexed="81"/>
            <rFont val="Tahoma"/>
            <family val="2"/>
          </rPr>
          <t xml:space="preserve">
ivate" includes revenues from gifts, and tuition and fees from patrons.</t>
        </r>
      </text>
    </comment>
    <comment ref="CO3" authorId="0" shapeId="0">
      <text>
        <r>
          <rPr>
            <b/>
            <sz val="8"/>
            <color indexed="81"/>
            <rFont val="Tahoma"/>
            <family val="2"/>
          </rPr>
          <t>jmarks:</t>
        </r>
        <r>
          <rPr>
            <sz val="8"/>
            <color indexed="81"/>
            <rFont val="Tahoma"/>
            <family val="2"/>
          </rPr>
          <t xml:space="preserve">
ivate" includes revenues from gifts, and tuition and fees from patrons.</t>
        </r>
      </text>
    </comment>
    <comment ref="CP3" authorId="0" shapeId="0">
      <text>
        <r>
          <rPr>
            <b/>
            <sz val="8"/>
            <color indexed="81"/>
            <rFont val="Tahoma"/>
            <family val="2"/>
          </rPr>
          <t>jmarks:</t>
        </r>
        <r>
          <rPr>
            <sz val="8"/>
            <color indexed="81"/>
            <rFont val="Tahoma"/>
            <family val="2"/>
          </rPr>
          <t xml:space="preserve">
ivate" includes revenues from gifts, and tuition and fees from patrons.</t>
        </r>
      </text>
    </comment>
    <comment ref="CQ3" authorId="0" shapeId="0">
      <text>
        <r>
          <rPr>
            <b/>
            <sz val="8"/>
            <color indexed="81"/>
            <rFont val="Tahoma"/>
            <family val="2"/>
          </rPr>
          <t>jmarks:</t>
        </r>
        <r>
          <rPr>
            <sz val="8"/>
            <color indexed="81"/>
            <rFont val="Tahoma"/>
            <family val="2"/>
          </rPr>
          <t xml:space="preserve">
ivate" includes revenues from gifts, and tuition and fees from patrons.</t>
        </r>
      </text>
    </comment>
    <comment ref="CR3" authorId="0" shapeId="0">
      <text>
        <r>
          <rPr>
            <b/>
            <sz val="8"/>
            <color indexed="81"/>
            <rFont val="Tahoma"/>
            <family val="2"/>
          </rPr>
          <t>jmarks:</t>
        </r>
        <r>
          <rPr>
            <sz val="8"/>
            <color indexed="81"/>
            <rFont val="Tahoma"/>
            <family val="2"/>
          </rPr>
          <t xml:space="preserve">
Private" includes revenues from gifts, and tuition and fees from patrons.</t>
        </r>
      </text>
    </comment>
    <comment ref="CE7" authorId="0" shapeId="0">
      <text>
        <r>
          <rPr>
            <b/>
            <sz val="10"/>
            <color indexed="81"/>
            <rFont val="Tahoma"/>
            <family val="2"/>
          </rPr>
          <t>jmarks:</t>
        </r>
        <r>
          <rPr>
            <sz val="10"/>
            <color indexed="81"/>
            <rFont val="Tahoma"/>
            <family val="2"/>
          </rPr>
          <t xml:space="preserve">
extrapolated
</t>
        </r>
      </text>
    </comment>
    <comment ref="CI7" authorId="0" shapeId="0">
      <text>
        <r>
          <rPr>
            <b/>
            <sz val="10"/>
            <color indexed="81"/>
            <rFont val="Tahoma"/>
            <family val="2"/>
          </rPr>
          <t>jmarks:</t>
        </r>
        <r>
          <rPr>
            <sz val="10"/>
            <color indexed="81"/>
            <rFont val="Tahoma"/>
            <family val="2"/>
          </rPr>
          <t xml:space="preserve">
extrapolated
</t>
        </r>
      </text>
    </comment>
  </commentList>
</comments>
</file>

<file path=xl/sharedStrings.xml><?xml version="1.0" encoding="utf-8"?>
<sst xmlns="http://schemas.openxmlformats.org/spreadsheetml/2006/main" count="409" uniqueCount="136">
  <si>
    <t>---</t>
  </si>
  <si>
    <t xml:space="preserve">         ---</t>
  </si>
  <si>
    <t>1998-99</t>
  </si>
  <si>
    <t>1997-98</t>
  </si>
  <si>
    <t>SOURCE 1997-98:  National Center for Education Statistics, Digest of Education Statistics, 2001 Table 159 (From the Common Core of Data survey.  This table was prepared Nov. 2001.)</t>
  </si>
  <si>
    <t>1988-89</t>
  </si>
  <si>
    <t>SOURCE: National Center for Education Statistics. Common Core of Data survey. (This table was prepared April 1992.) Digest 1992 Table 150</t>
  </si>
  <si>
    <t>-</t>
  </si>
  <si>
    <t>Local, intermediate and other</t>
  </si>
  <si>
    <t>1969-70</t>
  </si>
  <si>
    <t>1979-80</t>
  </si>
  <si>
    <t>1980-81</t>
  </si>
  <si>
    <t>1989-90</t>
  </si>
  <si>
    <t>1990-91</t>
  </si>
  <si>
    <t>1995-96</t>
  </si>
  <si>
    <t>1996-97</t>
  </si>
  <si>
    <t>SOURCE:  Digest 2001 Table 41-- U.S. Department of Education, National Center for Education Statistics, Revenues and Expenditures for Public Elementary and Secondary Education; Statistics of State School Systems; and Common Core of Data survey.  (This table was prepared May 2001.)</t>
  </si>
  <si>
    <t>Total (000s)</t>
  </si>
  <si>
    <t>Federal (000s)</t>
  </si>
  <si>
    <t>State (000s)</t>
  </si>
  <si>
    <t>Local &amp; intermediate (000s)</t>
  </si>
  <si>
    <t>SOURCE:  Digest 1992 Table 45-- U.S. Department of Education, National Center for Education Statistics, Revenues and Expenditures for Public Elementary and Secondary Education; Statistics of State School Systems; and Common Core of Data survey.  (This table was prepared April 1992.)</t>
  </si>
  <si>
    <t xml:space="preserve">SOURCE: SREB analysis of National Center for Education Statistics Common Core finance survey data set. </t>
  </si>
  <si>
    <t>1999-00</t>
  </si>
  <si>
    <t>SREB states</t>
  </si>
  <si>
    <t>K12</t>
  </si>
  <si>
    <t xml:space="preserve"> </t>
  </si>
  <si>
    <t>SOURCE:  Digest 2002 Table 41-- U.S. Department of Education, National Center for Education Statistics</t>
  </si>
  <si>
    <t>SOURCE 1998-99:  National Center for Education Statistics, Digest of Education Statistics, 2001 Table 158</t>
  </si>
  <si>
    <t xml:space="preserve">        †</t>
  </si>
  <si>
    <t>2000-01</t>
  </si>
  <si>
    <t>SOURCE: NCES CCD online www.nces.ed.gov</t>
  </si>
  <si>
    <t>% of total</t>
  </si>
  <si>
    <t>SOURCE:  Digest 2004 Table 41-- U.S. Department of Education, National Center for Education Statistics.</t>
  </si>
  <si>
    <t>2001-02</t>
  </si>
  <si>
    <t>1992-93</t>
  </si>
  <si>
    <t>1994-95</t>
  </si>
  <si>
    <t>1993-94</t>
  </si>
  <si>
    <t xml:space="preserve">SOURCE:  Digest 1997 Table 44-- U.S. Department of Education, National Center for Education Statistics, </t>
  </si>
  <si>
    <t>1991-92</t>
  </si>
  <si>
    <t xml:space="preserve">SOURCE:  Digest 1996 Table 43-- U.S. Department of Education, National Center for Education Statistics, </t>
  </si>
  <si>
    <t>SOURCE: NCES Digest 2004, Table 155</t>
  </si>
  <si>
    <t>†</t>
  </si>
  <si>
    <t>SOURCE: NCES Digest 2004, Table 154</t>
  </si>
  <si>
    <t>NCES Digest 1995, Table 156.</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</si>
  <si>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</si>
  <si>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</si>
  <si>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</si>
  <si>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</si>
  <si>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</si>
  <si>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</si>
  <si>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</si>
  <si>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</si>
  <si>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</si>
  <si>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</si>
  <si>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</si>
  <si>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</si>
  <si>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</si>
  <si>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</si>
  <si>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</si>
  <si>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</si>
  <si>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Alaska</t>
  </si>
  <si>
    <t>Arizona</t>
  </si>
  <si>
    <t>California</t>
  </si>
  <si>
    <t>Colorado</t>
  </si>
  <si>
    <t>Connecticut</t>
  </si>
  <si>
    <t>Hawaii</t>
  </si>
  <si>
    <t>Idaho</t>
  </si>
  <si>
    <t>Illinois</t>
  </si>
  <si>
    <t>Indiana</t>
  </si>
  <si>
    <t>Iowa</t>
  </si>
  <si>
    <t>Kansas</t>
  </si>
  <si>
    <t>Maine</t>
  </si>
  <si>
    <t>Massachusetts</t>
  </si>
  <si>
    <t>Michigan</t>
  </si>
  <si>
    <t>Minnesota</t>
  </si>
  <si>
    <t>Missouri</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</si>
  <si>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</si>
  <si>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</si>
  <si>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</si>
  <si>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</si>
  <si>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</si>
  <si>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</si>
  <si>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</si>
  <si>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</si>
  <si>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</si>
  <si>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</si>
  <si>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</si>
  <si>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</si>
  <si>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</si>
  <si>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</si>
  <si>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</si>
  <si>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</si>
  <si>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</si>
  <si>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</si>
  <si>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District of Columbia</t>
  </si>
  <si>
    <t>2002-03</t>
  </si>
  <si>
    <t>SOURCE:  Digest 2005p Table 37-- U.S. Department of Education, National Center for Education Statistics.</t>
  </si>
  <si>
    <t>1975-76</t>
  </si>
  <si>
    <t>1985-86</t>
  </si>
  <si>
    <t>SOURCE: NCES Digest 2005p, Table 153</t>
  </si>
  <si>
    <t>2003-04</t>
  </si>
  <si>
    <t>SOURCE:  Digest 2006 Table 39-- U.S. Department of Education, National Center for Education Statistics.</t>
  </si>
  <si>
    <t>SOURCE: NCES Digest 2006, Table 159</t>
  </si>
  <si>
    <t>2004-05</t>
  </si>
  <si>
    <t>SOURCE: NCES Digest 2007, Table 163</t>
  </si>
  <si>
    <t>State/ Local &amp; Intm (000s)</t>
  </si>
  <si>
    <t>SOURCE:  Digest 2007 Table 39</t>
  </si>
  <si>
    <t>2005-06</t>
  </si>
  <si>
    <t>SOURCE: NCES Digest 2008, Table 172</t>
  </si>
  <si>
    <t>SOURCE:  Digest 2008 Table 40</t>
  </si>
  <si>
    <t>State &amp; Local Revenues to Public Schools per ADA</t>
  </si>
  <si>
    <t>2006-07</t>
  </si>
  <si>
    <t>See total columns for sources.</t>
  </si>
  <si>
    <t>2007-08</t>
  </si>
  <si>
    <t>SOURCE:  Digest 2010 Table 42</t>
  </si>
  <si>
    <t>50 states and D.C.</t>
  </si>
  <si>
    <t xml:space="preserve">   as a percent of U.S.</t>
  </si>
  <si>
    <t>West</t>
  </si>
  <si>
    <t>Midwest</t>
  </si>
  <si>
    <t>Northeast</t>
  </si>
  <si>
    <t>.</t>
  </si>
  <si>
    <t>2008-09</t>
  </si>
  <si>
    <t>SOURCE:  Digest 2011 Table 42</t>
  </si>
  <si>
    <t>SOURCE: NCES Digest 2011, Table 181 (2012)</t>
  </si>
  <si>
    <t>SOURCE: NCES Digest 2011, Table 182 (2012)</t>
  </si>
  <si>
    <t>SOURCE: NCES Digest 2010, Table 182 (2011)</t>
  </si>
  <si>
    <t>2009-10</t>
  </si>
  <si>
    <t>2010-11</t>
  </si>
  <si>
    <t>Private</t>
  </si>
  <si>
    <t>2011-12</t>
  </si>
  <si>
    <t>SOURCE:  2014 Digest of Education Statistics, Table 203.80, U.S. Department of Education, National Center for Education Statistics, Common Core of Data (CCD), "National Public Education Financial Survey."  Table prepared March 2015</t>
  </si>
  <si>
    <t>SOURCE:  2013 Digest of Education Statistics, Table 203.80, U.S. Department of Education, National Center for Education Statistics, Common Core of Data (CCD), "National Public Education Financial Survey."  Table prepared August 2013.</t>
  </si>
  <si>
    <t>SOURCE: 2013 Digest of Education Statistics, Table 235.30, U.S. Department of Education, National Center for Education Statistics, Common Core of Data (CCD) "National Public Education Financial Survey," 2010-11. Table prepared July 2013.</t>
  </si>
  <si>
    <t>SOURCE: 2014 Digest of Education Statistics, Table 235.20. U.S. Department of Education, National Center for Education Statistics, Common Core of Data (CCD), "National Public Education Financial Survey, " 2011-12. Table prepared July 2014.</t>
  </si>
  <si>
    <t>SOURCE: 2013 Digest of Education Statistics, Table 235.30, U.S. Department of Education, National Center for Education Statistics, Common Core of Data (CCD) "National Public Education Financial Survey," 2009-10. Table prepared July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</si>
</sst>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43" formatCode="_(* #,##0.00_);_(* \(#,##0.00\);_(* &quot;-&quot;??_);_(@_)"/>
    <numFmt numFmtId="164" formatCode="_(* #,##0_);_(* \(#,##0\);_(* &quot;-&quot;??_);_(@_)"/>
  </numFmts>
  <fonts count="13" x14ac:knownFonts="1">
    <font>
      <sz val="10"/>
      <name val="Courier"/>
    </font>
    <font>
      <sz val="10"/>
      <name val="Arial"/>
      <family val="2"/>
    </font>
    <font>
      <sz val="10"/>
      <name val="Arial"/>
      <family val="2"/>
    </font>
    <font>
      <sz val="10"/>
      <name val="Arial"/>
      <family val="2"/>
    </font>
    <font>
      <sz val="8"/>
      <name val="Courier"/>
      <family val="3"/>
    </font>
    <font>
      <b/>
      <sz val="10"/>
      <name val="Arial"/>
      <family val="2"/>
    </font>
    <font>
      <sz val="8"/>
      <color indexed="81"/>
      <name val="Tahoma"/>
      <family val="2"/>
    </font>
    <font>
      <b/>
      <sz val="8"/>
      <color indexed="81"/>
      <name val="Tahoma"/>
      <family val="2"/>
    </font>
    <font>
      <sz val="10"/>
      <color indexed="8"/>
      <name val="Arial"/>
      <family val="2"/>
    </font>
    <font>
      <sz val="10"/>
      <color rgb="FF0000FF"/>
      <name val="Arial"/>
      <family val="2"/>
    </font>
    <font>
      <sz val="10"/>
      <color indexed="81"/>
      <name val="Tahoma"/>
      <family val="2"/>
    </font>
    <font>
      <b/>
      <sz val="10"/>
      <color indexed="81"/>
      <name val="Tahoma"/>
      <family val="2"/>
    </font>
    <font>
      <b/>
      <sz val="10"/>
      <color rgb="FF0000FF"/>
      <name val="Arial"/>
      <family val="2"/>
    </font>
  </fonts>
  <fills count="6">
    <fill>
      <patternFill patternType="none"/>
    </fill>
    <fill>
      <patternFill patternType="gray125"/>
    </fill>
    <fill>
      <patternFill patternType="solid">
        <fgColor indexed="47"/>
        <bgColor indexed="64"/>
      </patternFill>
    </fill>
    <fill>
      <patternFill patternType="solid">
        <fgColor indexed="23"/>
        <bgColor indexed="64"/>
      </patternFill>
    </fill>
    <fill>
      <patternFill patternType="solid">
        <fgColor theme="0"/>
        <bgColor indexed="64"/>
      </patternFill>
    </fill>
    <fill>
      <patternFill patternType="solid">
        <fgColor theme="6" tint="0.79998168889431442"/>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3">
    <xf numFmtId="0" fontId="0" fillId="0" borderId="0">
      <alignment horizontal="left" wrapText="1"/>
    </xf>
    <xf numFmtId="43" fontId="2" fillId="0" borderId="0" applyFont="0" applyFill="0" applyBorder="0" applyAlignment="0" applyProtection="0"/>
    <xf numFmtId="9" fontId="2" fillId="0" borderId="0" applyFont="0" applyFill="0" applyBorder="0" applyAlignment="0" applyProtection="0"/>
  </cellStyleXfs>
  <cellXfs count="123">
    <xf numFmtId="37" fontId="0" fillId="0" borderId="0" xfId="0" applyNumberFormat="1" applyAlignment="1"/>
    <xf numFmtId="37" fontId="3" fillId="0" borderId="0" xfId="0" applyNumberFormat="1" applyFont="1" applyAlignment="1"/>
    <xf numFmtId="37" fontId="3" fillId="2" borderId="0" xfId="0" applyNumberFormat="1" applyFont="1" applyFill="1" applyAlignment="1"/>
    <xf numFmtId="37" fontId="3" fillId="2" borderId="0" xfId="0" applyNumberFormat="1" applyFont="1" applyFill="1" applyBorder="1" applyAlignment="1"/>
    <xf numFmtId="37" fontId="3" fillId="0" borderId="0" xfId="0" applyNumberFormat="1" applyFont="1" applyFill="1" applyAlignment="1" applyProtection="1"/>
    <xf numFmtId="37" fontId="3" fillId="0" borderId="0" xfId="0" applyNumberFormat="1" applyFont="1" applyFill="1" applyAlignment="1"/>
    <xf numFmtId="37" fontId="3" fillId="0" borderId="3" xfId="0" applyNumberFormat="1" applyFont="1" applyFill="1" applyBorder="1" applyAlignment="1"/>
    <xf numFmtId="37" fontId="1" fillId="0" borderId="0" xfId="0" applyNumberFormat="1" applyFont="1" applyAlignment="1" applyProtection="1">
      <alignment horizontal="right" wrapText="1"/>
    </xf>
    <xf numFmtId="49" fontId="3" fillId="3" borderId="4" xfId="0" quotePrefix="1" applyNumberFormat="1" applyFont="1" applyFill="1" applyBorder="1" applyAlignment="1" applyProtection="1">
      <alignment horizontal="center"/>
    </xf>
    <xf numFmtId="37" fontId="3" fillId="0" borderId="0" xfId="0" applyNumberFormat="1" applyFont="1" applyAlignment="1">
      <alignment horizontal="right"/>
    </xf>
    <xf numFmtId="37" fontId="3" fillId="0" borderId="0" xfId="0" applyNumberFormat="1" applyFont="1" applyFill="1" applyBorder="1" applyAlignment="1"/>
    <xf numFmtId="37" fontId="8" fillId="0" borderId="3" xfId="0" applyNumberFormat="1" applyFont="1" applyFill="1" applyBorder="1" applyAlignment="1">
      <alignment horizontal="right" wrapText="1"/>
    </xf>
    <xf numFmtId="37" fontId="8" fillId="3" borderId="3" xfId="0" applyNumberFormat="1" applyFont="1" applyFill="1" applyBorder="1" applyAlignment="1">
      <alignment horizontal="right" wrapText="1"/>
    </xf>
    <xf numFmtId="6" fontId="8" fillId="2" borderId="0" xfId="0" applyNumberFormat="1" applyFont="1" applyFill="1" applyAlignment="1"/>
    <xf numFmtId="6" fontId="8" fillId="3" borderId="0" xfId="0" applyNumberFormat="1" applyFont="1" applyFill="1" applyAlignment="1"/>
    <xf numFmtId="6" fontId="8" fillId="3" borderId="3" xfId="0" applyNumberFormat="1" applyFont="1" applyFill="1" applyBorder="1" applyAlignment="1"/>
    <xf numFmtId="3" fontId="8" fillId="3" borderId="0" xfId="0" applyNumberFormat="1" applyFont="1" applyFill="1" applyBorder="1" applyAlignment="1"/>
    <xf numFmtId="37" fontId="3" fillId="0" borderId="4" xfId="0" applyNumberFormat="1" applyFont="1" applyFill="1" applyBorder="1" applyAlignment="1">
      <alignment horizontal="left"/>
    </xf>
    <xf numFmtId="37" fontId="3" fillId="0" borderId="1" xfId="0" applyNumberFormat="1" applyFont="1" applyFill="1" applyBorder="1" applyAlignment="1">
      <alignment horizontal="centerContinuous"/>
    </xf>
    <xf numFmtId="37" fontId="1" fillId="0" borderId="1" xfId="0" applyNumberFormat="1" applyFont="1" applyBorder="1" applyAlignment="1" applyProtection="1">
      <alignment horizontal="right" wrapText="1"/>
    </xf>
    <xf numFmtId="37" fontId="3" fillId="0" borderId="0" xfId="0" applyNumberFormat="1" applyFont="1" applyFill="1" applyBorder="1" applyAlignment="1" applyProtection="1">
      <alignment horizontal="fill"/>
    </xf>
    <xf numFmtId="37" fontId="8" fillId="2" borderId="5" xfId="0" applyNumberFormat="1" applyFont="1" applyFill="1" applyBorder="1" applyAlignment="1">
      <alignment horizontal="right" wrapText="1"/>
    </xf>
    <xf numFmtId="164" fontId="3" fillId="2" borderId="0" xfId="0" applyNumberFormat="1" applyFont="1" applyFill="1" applyAlignment="1"/>
    <xf numFmtId="164" fontId="3" fillId="3" borderId="0" xfId="0" applyNumberFormat="1" applyFont="1" applyFill="1" applyAlignment="1"/>
    <xf numFmtId="164" fontId="3" fillId="0" borderId="0" xfId="1" applyNumberFormat="1" applyFont="1" applyFill="1"/>
    <xf numFmtId="37" fontId="3" fillId="0" borderId="0" xfId="0" applyNumberFormat="1" applyFont="1" applyAlignment="1" applyProtection="1">
      <alignment horizontal="right" wrapText="1"/>
    </xf>
    <xf numFmtId="3" fontId="3" fillId="0" borderId="0" xfId="0" applyNumberFormat="1" applyFont="1" applyAlignment="1" applyProtection="1">
      <alignment horizontal="right" wrapText="1"/>
    </xf>
    <xf numFmtId="164" fontId="3" fillId="0" borderId="0" xfId="1" applyNumberFormat="1" applyFont="1" applyFill="1" applyBorder="1"/>
    <xf numFmtId="37" fontId="3" fillId="0" borderId="0" xfId="0" applyNumberFormat="1" applyFont="1" applyFill="1" applyBorder="1" applyAlignment="1" applyProtection="1"/>
    <xf numFmtId="37" fontId="3" fillId="0" borderId="0" xfId="0" applyNumberFormat="1" applyFont="1" applyFill="1" applyAlignment="1" applyProtection="1">
      <alignment horizontal="right" wrapText="1"/>
    </xf>
    <xf numFmtId="37" fontId="3" fillId="0" borderId="0" xfId="0" applyNumberFormat="1" applyFont="1" applyBorder="1" applyAlignment="1"/>
    <xf numFmtId="49" fontId="2" fillId="2" borderId="4" xfId="0" applyNumberFormat="1" applyFont="1" applyFill="1" applyBorder="1" applyAlignment="1" applyProtection="1">
      <alignment horizontal="center"/>
    </xf>
    <xf numFmtId="37" fontId="5" fillId="4" borderId="1" xfId="0" applyNumberFormat="1" applyFont="1" applyFill="1" applyBorder="1" applyAlignment="1">
      <alignment horizontal="centerContinuous"/>
    </xf>
    <xf numFmtId="37" fontId="5" fillId="4" borderId="1" xfId="0" applyNumberFormat="1" applyFont="1" applyFill="1" applyBorder="1" applyAlignment="1" applyProtection="1">
      <alignment horizontal="center" vertical="center"/>
    </xf>
    <xf numFmtId="37" fontId="1" fillId="0" borderId="0" xfId="0" applyNumberFormat="1" applyFont="1" applyAlignment="1" applyProtection="1">
      <alignment horizontal="left" vertical="top" wrapText="1"/>
    </xf>
    <xf numFmtId="49" fontId="1" fillId="2" borderId="1" xfId="0" applyNumberFormat="1" applyFont="1" applyFill="1" applyBorder="1" applyAlignment="1" applyProtection="1">
      <alignment horizontal="center"/>
    </xf>
    <xf numFmtId="37" fontId="3" fillId="0" borderId="0" xfId="0" applyNumberFormat="1" applyFont="1" applyFill="1" applyBorder="1" applyAlignment="1" applyProtection="1">
      <alignment horizontal="left"/>
    </xf>
    <xf numFmtId="37" fontId="1" fillId="0" borderId="2" xfId="0" applyNumberFormat="1" applyFont="1" applyBorder="1" applyAlignment="1" applyProtection="1">
      <alignment horizontal="center"/>
    </xf>
    <xf numFmtId="37" fontId="2" fillId="0" borderId="0" xfId="0" applyNumberFormat="1" applyFont="1" applyFill="1" applyAlignment="1" applyProtection="1">
      <alignment horizontal="left" vertical="top" wrapText="1"/>
    </xf>
    <xf numFmtId="37" fontId="8" fillId="0" borderId="3" xfId="0" applyNumberFormat="1" applyFont="1" applyFill="1" applyBorder="1" applyAlignment="1">
      <alignment vertical="top"/>
    </xf>
    <xf numFmtId="0" fontId="1" fillId="0" borderId="0" xfId="0" applyFont="1" applyAlignment="1">
      <alignment horizontal="right" wrapText="1"/>
    </xf>
    <xf numFmtId="37" fontId="1" fillId="0" borderId="2" xfId="0" applyNumberFormat="1" applyFont="1" applyBorder="1" applyAlignment="1" applyProtection="1">
      <alignment horizontal="right" wrapText="1"/>
    </xf>
    <xf numFmtId="37" fontId="9" fillId="0" borderId="2" xfId="0" applyNumberFormat="1" applyFont="1" applyFill="1" applyBorder="1" applyAlignment="1" applyProtection="1"/>
    <xf numFmtId="37" fontId="9" fillId="0" borderId="0" xfId="0" applyNumberFormat="1" applyFont="1" applyAlignment="1" applyProtection="1"/>
    <xf numFmtId="37" fontId="9" fillId="0" borderId="0" xfId="0" applyNumberFormat="1" applyFont="1" applyAlignment="1" applyProtection="1">
      <alignment horizontal="right"/>
    </xf>
    <xf numFmtId="37" fontId="1" fillId="0" borderId="0" xfId="0" applyNumberFormat="1" applyFont="1" applyAlignment="1"/>
    <xf numFmtId="37" fontId="1" fillId="0" borderId="2" xfId="0" applyNumberFormat="1" applyFont="1" applyFill="1" applyBorder="1" applyAlignment="1" applyProtection="1"/>
    <xf numFmtId="37" fontId="1" fillId="0" borderId="0" xfId="0" applyNumberFormat="1" applyFont="1" applyFill="1" applyAlignment="1"/>
    <xf numFmtId="37" fontId="1" fillId="0" borderId="0" xfId="0" applyNumberFormat="1" applyFont="1" applyAlignment="1" applyProtection="1"/>
    <xf numFmtId="37" fontId="1" fillId="0" borderId="0" xfId="0" applyNumberFormat="1" applyFont="1" applyAlignment="1" applyProtection="1">
      <alignment horizontal="left"/>
    </xf>
    <xf numFmtId="37" fontId="1" fillId="0" borderId="0" xfId="0" applyNumberFormat="1" applyFont="1" applyAlignment="1" applyProtection="1">
      <alignment horizontal="fill"/>
    </xf>
    <xf numFmtId="37" fontId="1" fillId="0" borderId="1" xfId="0" applyNumberFormat="1" applyFont="1" applyBorder="1" applyAlignment="1" applyProtection="1"/>
    <xf numFmtId="37" fontId="1" fillId="0" borderId="2" xfId="0" applyNumberFormat="1" applyFont="1" applyBorder="1" applyAlignment="1" applyProtection="1"/>
    <xf numFmtId="3" fontId="9" fillId="0" borderId="0" xfId="0" applyNumberFormat="1" applyFont="1" applyAlignment="1" applyProtection="1">
      <alignment horizontal="right" wrapText="1"/>
    </xf>
    <xf numFmtId="3" fontId="9" fillId="0" borderId="0" xfId="0" applyNumberFormat="1" applyFont="1" applyAlignment="1" applyProtection="1">
      <alignment horizontal="right"/>
    </xf>
    <xf numFmtId="3" fontId="1" fillId="0" borderId="0" xfId="0" applyNumberFormat="1" applyFont="1" applyAlignment="1" applyProtection="1">
      <alignment horizontal="right"/>
    </xf>
    <xf numFmtId="3" fontId="1" fillId="0" borderId="0" xfId="0" applyNumberFormat="1" applyFont="1" applyAlignment="1" applyProtection="1">
      <alignment horizontal="right" wrapText="1"/>
    </xf>
    <xf numFmtId="3" fontId="1" fillId="0" borderId="1" xfId="0" applyNumberFormat="1" applyFont="1" applyBorder="1" applyAlignment="1" applyProtection="1">
      <alignment horizontal="right" wrapText="1"/>
    </xf>
    <xf numFmtId="3" fontId="1" fillId="0" borderId="2" xfId="0" applyNumberFormat="1" applyFont="1" applyBorder="1" applyAlignment="1" applyProtection="1">
      <alignment horizontal="right" wrapText="1"/>
    </xf>
    <xf numFmtId="37" fontId="9" fillId="0" borderId="0" xfId="0" applyNumberFormat="1" applyFont="1" applyAlignment="1" applyProtection="1">
      <alignment horizontal="right" wrapText="1"/>
    </xf>
    <xf numFmtId="3" fontId="8" fillId="0" borderId="0" xfId="0" applyNumberFormat="1" applyFont="1" applyFill="1" applyBorder="1" applyAlignment="1"/>
    <xf numFmtId="37" fontId="1" fillId="0" borderId="6" xfId="0" applyNumberFormat="1" applyFont="1" applyBorder="1" applyAlignment="1" applyProtection="1">
      <alignment horizontal="center"/>
    </xf>
    <xf numFmtId="37" fontId="9" fillId="0" borderId="6" xfId="0" applyNumberFormat="1" applyFont="1" applyFill="1" applyBorder="1" applyAlignment="1" applyProtection="1"/>
    <xf numFmtId="37" fontId="9" fillId="0" borderId="3" xfId="0" applyNumberFormat="1" applyFont="1" applyBorder="1" applyAlignment="1" applyProtection="1"/>
    <xf numFmtId="37" fontId="1" fillId="0" borderId="3" xfId="0" applyNumberFormat="1" applyFont="1" applyBorder="1" applyAlignment="1" applyProtection="1"/>
    <xf numFmtId="37" fontId="1" fillId="0" borderId="4" xfId="0" applyNumberFormat="1" applyFont="1" applyBorder="1" applyAlignment="1" applyProtection="1"/>
    <xf numFmtId="37" fontId="1" fillId="0" borderId="6" xfId="0" applyNumberFormat="1" applyFont="1" applyBorder="1" applyAlignment="1" applyProtection="1"/>
    <xf numFmtId="37" fontId="1" fillId="0" borderId="3" xfId="0" applyNumberFormat="1" applyFont="1" applyBorder="1" applyAlignment="1" applyProtection="1">
      <alignment horizontal="left"/>
    </xf>
    <xf numFmtId="37" fontId="1" fillId="0" borderId="6" xfId="0" applyNumberFormat="1" applyFont="1" applyBorder="1" applyAlignment="1" applyProtection="1">
      <alignment horizontal="left"/>
    </xf>
    <xf numFmtId="37" fontId="1" fillId="0" borderId="0" xfId="0" applyNumberFormat="1" applyFont="1" applyAlignment="1">
      <alignment vertical="top" wrapText="1"/>
    </xf>
    <xf numFmtId="37" fontId="3" fillId="5" borderId="0" xfId="0" applyNumberFormat="1" applyFont="1" applyFill="1" applyAlignment="1">
      <alignment horizontal="right"/>
    </xf>
    <xf numFmtId="9" fontId="9" fillId="5" borderId="0" xfId="2" applyFont="1" applyFill="1" applyAlignment="1" applyProtection="1"/>
    <xf numFmtId="37" fontId="9" fillId="0" borderId="1" xfId="0" applyNumberFormat="1" applyFont="1" applyBorder="1" applyAlignment="1" applyProtection="1"/>
    <xf numFmtId="37" fontId="9" fillId="0" borderId="2" xfId="0" applyNumberFormat="1" applyFont="1" applyBorder="1" applyAlignment="1" applyProtection="1"/>
    <xf numFmtId="37" fontId="3" fillId="0" borderId="1" xfId="0" applyNumberFormat="1" applyFont="1" applyFill="1" applyBorder="1" applyAlignment="1">
      <alignment horizontal="left"/>
    </xf>
    <xf numFmtId="37" fontId="8" fillId="2" borderId="7" xfId="0" applyNumberFormat="1" applyFont="1" applyFill="1" applyBorder="1" applyAlignment="1">
      <alignment horizontal="right" wrapText="1"/>
    </xf>
    <xf numFmtId="49" fontId="2" fillId="2" borderId="1" xfId="0" applyNumberFormat="1" applyFont="1" applyFill="1" applyBorder="1" applyAlignment="1" applyProtection="1">
      <alignment horizontal="center"/>
    </xf>
    <xf numFmtId="6" fontId="8" fillId="2" borderId="0" xfId="0" applyNumberFormat="1" applyFont="1" applyFill="1" applyBorder="1" applyAlignment="1"/>
    <xf numFmtId="164" fontId="3" fillId="2" borderId="0" xfId="0" applyNumberFormat="1" applyFont="1" applyFill="1" applyBorder="1" applyAlignment="1"/>
    <xf numFmtId="3" fontId="3" fillId="0" borderId="0" xfId="0" applyNumberFormat="1" applyFont="1" applyBorder="1" applyAlignment="1" applyProtection="1">
      <alignment horizontal="right" wrapText="1"/>
    </xf>
    <xf numFmtId="37" fontId="3" fillId="2" borderId="7" xfId="0" applyNumberFormat="1" applyFont="1" applyFill="1" applyBorder="1" applyAlignment="1">
      <alignment horizontal="right"/>
    </xf>
    <xf numFmtId="37" fontId="12" fillId="4" borderId="1" xfId="0" applyNumberFormat="1" applyFont="1" applyFill="1" applyBorder="1" applyAlignment="1" applyProtection="1">
      <alignment horizontal="center" wrapText="1"/>
    </xf>
    <xf numFmtId="37" fontId="12" fillId="4" borderId="1" xfId="0" applyNumberFormat="1" applyFont="1" applyFill="1" applyBorder="1" applyAlignment="1" applyProtection="1">
      <alignment horizontal="right" wrapText="1"/>
    </xf>
    <xf numFmtId="37" fontId="9" fillId="4" borderId="0" xfId="0" applyNumberFormat="1" applyFont="1" applyFill="1" applyBorder="1" applyAlignment="1" applyProtection="1">
      <alignment horizontal="right"/>
    </xf>
    <xf numFmtId="37" fontId="9" fillId="4" borderId="2" xfId="0" applyNumberFormat="1" applyFont="1" applyFill="1" applyBorder="1" applyAlignment="1" applyProtection="1">
      <alignment horizontal="right"/>
    </xf>
    <xf numFmtId="37" fontId="9" fillId="4" borderId="1" xfId="0" applyNumberFormat="1" applyFont="1" applyFill="1" applyBorder="1" applyAlignment="1" applyProtection="1">
      <alignment horizontal="right"/>
    </xf>
    <xf numFmtId="37" fontId="1" fillId="0" borderId="0" xfId="0" applyNumberFormat="1" applyFont="1" applyBorder="1" applyAlignment="1" applyProtection="1"/>
    <xf numFmtId="9" fontId="9" fillId="4" borderId="0" xfId="2" applyFont="1" applyFill="1" applyBorder="1" applyAlignment="1" applyProtection="1">
      <alignment horizontal="right"/>
    </xf>
    <xf numFmtId="37" fontId="3" fillId="0" borderId="1" xfId="0" applyNumberFormat="1" applyFont="1" applyBorder="1" applyAlignment="1"/>
    <xf numFmtId="37" fontId="5" fillId="4" borderId="1" xfId="0" applyNumberFormat="1" applyFont="1" applyFill="1" applyBorder="1" applyAlignment="1"/>
    <xf numFmtId="37" fontId="1" fillId="0" borderId="2" xfId="0" applyNumberFormat="1" applyFont="1" applyBorder="1" applyAlignment="1" applyProtection="1">
      <alignment horizontal="right"/>
    </xf>
    <xf numFmtId="9" fontId="9" fillId="5" borderId="1" xfId="2" applyFont="1" applyFill="1" applyBorder="1" applyAlignment="1" applyProtection="1"/>
    <xf numFmtId="37" fontId="9" fillId="5" borderId="2" xfId="0" applyNumberFormat="1" applyFont="1" applyFill="1" applyBorder="1" applyAlignment="1" applyProtection="1">
      <alignment horizontal="center"/>
    </xf>
    <xf numFmtId="3" fontId="1" fillId="0" borderId="0" xfId="0" applyNumberFormat="1" applyFont="1" applyFill="1" applyAlignment="1" applyProtection="1">
      <alignment vertical="center"/>
    </xf>
    <xf numFmtId="3" fontId="1" fillId="0" borderId="1" xfId="0" applyNumberFormat="1" applyFont="1" applyFill="1" applyBorder="1" applyAlignment="1" applyProtection="1">
      <alignment vertical="center"/>
    </xf>
    <xf numFmtId="37" fontId="1" fillId="0" borderId="1" xfId="0" applyNumberFormat="1" applyFont="1" applyBorder="1" applyAlignment="1"/>
    <xf numFmtId="3" fontId="1" fillId="0" borderId="2" xfId="0" applyNumberFormat="1" applyFont="1" applyFill="1" applyBorder="1" applyAlignment="1" applyProtection="1">
      <alignment vertical="center"/>
    </xf>
    <xf numFmtId="37" fontId="9" fillId="0" borderId="7" xfId="0" applyNumberFormat="1" applyFont="1" applyBorder="1" applyAlignment="1" applyProtection="1">
      <alignment horizontal="right" wrapText="1"/>
    </xf>
    <xf numFmtId="37" fontId="1" fillId="0" borderId="7" xfId="0" applyNumberFormat="1" applyFont="1" applyBorder="1" applyAlignment="1">
      <alignment horizontal="center"/>
    </xf>
    <xf numFmtId="37" fontId="9" fillId="0" borderId="0" xfId="0" applyNumberFormat="1" applyFont="1" applyBorder="1" applyAlignment="1" applyProtection="1">
      <alignment horizontal="right" wrapText="1"/>
    </xf>
    <xf numFmtId="37" fontId="1" fillId="0" borderId="0" xfId="0" applyNumberFormat="1" applyFont="1" applyBorder="1" applyAlignment="1" applyProtection="1">
      <alignment horizontal="center"/>
    </xf>
    <xf numFmtId="37" fontId="9" fillId="0" borderId="0" xfId="0" applyNumberFormat="1" applyFont="1" applyFill="1" applyBorder="1" applyAlignment="1" applyProtection="1"/>
    <xf numFmtId="37" fontId="3" fillId="0" borderId="1" xfId="0" applyNumberFormat="1" applyFont="1" applyFill="1" applyBorder="1" applyAlignment="1"/>
    <xf numFmtId="37" fontId="3" fillId="0" borderId="8" xfId="0" applyNumberFormat="1" applyFont="1" applyFill="1" applyBorder="1" applyAlignment="1"/>
    <xf numFmtId="37" fontId="1" fillId="0" borderId="1" xfId="0" applyNumberFormat="1" applyFont="1" applyBorder="1" applyAlignment="1" applyProtection="1">
      <alignment horizontal="center"/>
    </xf>
    <xf numFmtId="37" fontId="3" fillId="0" borderId="9" xfId="0" applyNumberFormat="1" applyFont="1" applyFill="1" applyBorder="1" applyAlignment="1"/>
    <xf numFmtId="9" fontId="9" fillId="5" borderId="8" xfId="2" applyFont="1" applyFill="1" applyBorder="1" applyAlignment="1" applyProtection="1"/>
    <xf numFmtId="9" fontId="9" fillId="5" borderId="10" xfId="2" applyFont="1" applyFill="1" applyBorder="1" applyAlignment="1" applyProtection="1"/>
    <xf numFmtId="9" fontId="9" fillId="5" borderId="11" xfId="2" applyFont="1" applyFill="1" applyBorder="1" applyAlignment="1" applyProtection="1"/>
    <xf numFmtId="9" fontId="9" fillId="5" borderId="0" xfId="2" applyFont="1" applyFill="1" applyBorder="1" applyAlignment="1" applyProtection="1"/>
    <xf numFmtId="9" fontId="9" fillId="5" borderId="0" xfId="2" applyFont="1" applyFill="1" applyBorder="1" applyAlignment="1" applyProtection="1">
      <alignment horizontal="fill"/>
    </xf>
    <xf numFmtId="37" fontId="2" fillId="0" borderId="0" xfId="0" applyNumberFormat="1" applyFont="1" applyFill="1" applyBorder="1" applyAlignment="1" applyProtection="1">
      <alignment horizontal="left" vertical="top" wrapText="1"/>
    </xf>
    <xf numFmtId="37" fontId="9" fillId="5" borderId="11" xfId="0" applyNumberFormat="1" applyFont="1" applyFill="1" applyBorder="1" applyAlignment="1" applyProtection="1">
      <alignment horizontal="center"/>
    </xf>
    <xf numFmtId="37" fontId="3" fillId="5" borderId="10" xfId="0" applyNumberFormat="1" applyFont="1" applyFill="1" applyBorder="1" applyAlignment="1">
      <alignment horizontal="right"/>
    </xf>
    <xf numFmtId="37" fontId="1" fillId="0" borderId="8" xfId="0" applyNumberFormat="1" applyFont="1" applyBorder="1" applyAlignment="1" applyProtection="1">
      <alignment horizontal="center"/>
    </xf>
    <xf numFmtId="37" fontId="9" fillId="0" borderId="8" xfId="0" applyNumberFormat="1" applyFont="1" applyFill="1" applyBorder="1" applyAlignment="1" applyProtection="1"/>
    <xf numFmtId="37" fontId="9" fillId="5" borderId="0" xfId="0" applyNumberFormat="1" applyFont="1" applyFill="1" applyBorder="1" applyAlignment="1" applyProtection="1">
      <alignment horizontal="center"/>
    </xf>
    <xf numFmtId="37" fontId="3" fillId="5" borderId="1" xfId="0" applyNumberFormat="1" applyFont="1" applyFill="1" applyBorder="1" applyAlignment="1">
      <alignment horizontal="right"/>
    </xf>
    <xf numFmtId="9" fontId="8" fillId="0" borderId="0" xfId="2" applyFont="1" applyFill="1" applyBorder="1"/>
    <xf numFmtId="37" fontId="1" fillId="0" borderId="0" xfId="0" applyNumberFormat="1" applyFont="1" applyBorder="1" applyAlignment="1" applyProtection="1">
      <alignment horizontal="left"/>
    </xf>
    <xf numFmtId="37" fontId="9" fillId="0" borderId="0" xfId="0" applyNumberFormat="1" applyFont="1" applyBorder="1" applyAlignment="1" applyProtection="1"/>
    <xf numFmtId="37" fontId="3" fillId="5" borderId="11" xfId="0" applyNumberFormat="1" applyFont="1" applyFill="1" applyBorder="1" applyAlignment="1">
      <alignment horizontal="right"/>
    </xf>
    <xf numFmtId="37" fontId="1" fillId="0" borderId="0" xfId="0" applyNumberFormat="1" applyFont="1" applyAlignment="1">
      <alignment horizontal="center"/>
    </xf>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10"/>
  </sheetPr>
  <dimension ref="A1:AD64"/>
  <sheetViews>
    <sheetView showGridLines="0" showZeros="0" zoomScaleNormal="100" workbookViewId="0">
      <pane xSplit="1" ySplit="2" topLeftCell="N51" activePane="bottomRight" state="frozen"/>
      <selection pane="topRight" activeCell="B1" sqref="B1"/>
      <selection pane="bottomLeft" activeCell="A3" sqref="A3"/>
      <selection pane="bottomRight" activeCell="AB64" sqref="AB64"/>
    </sheetView>
  </sheetViews>
  <sheetFormatPr defaultColWidth="9.625" defaultRowHeight="12.75" x14ac:dyDescent="0.2"/>
  <cols>
    <col min="1" max="1" width="16.5" style="45" customWidth="1"/>
    <col min="2" max="2" width="10.25" style="45" customWidth="1"/>
    <col min="3" max="3" width="11.25" style="45" customWidth="1"/>
    <col min="4" max="5" width="10.25" style="45" customWidth="1"/>
    <col min="6" max="7" width="11" style="45" customWidth="1"/>
    <col min="8" max="8" width="11.375" style="45" customWidth="1"/>
    <col min="9" max="13" width="10.5" style="45" customWidth="1"/>
    <col min="14" max="14" width="10.625" style="45" customWidth="1"/>
    <col min="15" max="15" width="11.125" style="45" customWidth="1"/>
    <col min="16" max="16" width="10.75" style="45" customWidth="1"/>
    <col min="17" max="17" width="10.625" style="45" customWidth="1"/>
    <col min="18" max="18" width="10.875" style="45" customWidth="1"/>
    <col min="19" max="27" width="11.75" style="45" customWidth="1"/>
    <col min="28" max="29" width="11.625" style="45" customWidth="1"/>
    <col min="30" max="30" width="12.125" style="45" customWidth="1"/>
    <col min="31" max="31" width="12.625" style="45" customWidth="1"/>
    <col min="32" max="32" width="1.625" style="45" customWidth="1"/>
    <col min="33" max="33" width="11.625" style="45" customWidth="1"/>
    <col min="34" max="16384" width="9.625" style="45"/>
  </cols>
  <sheetData>
    <row r="1" spans="1:30" x14ac:dyDescent="0.2">
      <c r="A1" s="45" t="s">
        <v>121</v>
      </c>
      <c r="AD1" s="95"/>
    </row>
    <row r="2" spans="1:30" x14ac:dyDescent="0.2">
      <c r="A2" s="37"/>
      <c r="B2" s="37" t="s">
        <v>9</v>
      </c>
      <c r="C2" s="37" t="s">
        <v>98</v>
      </c>
      <c r="D2" s="37" t="s">
        <v>10</v>
      </c>
      <c r="E2" s="37" t="s">
        <v>11</v>
      </c>
      <c r="F2" s="37" t="s">
        <v>99</v>
      </c>
      <c r="G2" s="37" t="s">
        <v>5</v>
      </c>
      <c r="H2" s="37" t="s">
        <v>12</v>
      </c>
      <c r="I2" s="37" t="s">
        <v>13</v>
      </c>
      <c r="J2" s="37" t="s">
        <v>39</v>
      </c>
      <c r="K2" s="37" t="s">
        <v>35</v>
      </c>
      <c r="L2" s="37" t="s">
        <v>37</v>
      </c>
      <c r="M2" s="37" t="s">
        <v>36</v>
      </c>
      <c r="N2" s="37" t="s">
        <v>14</v>
      </c>
      <c r="O2" s="37" t="s">
        <v>15</v>
      </c>
      <c r="P2" s="37" t="s">
        <v>3</v>
      </c>
      <c r="Q2" s="37" t="s">
        <v>2</v>
      </c>
      <c r="R2" s="37" t="s">
        <v>23</v>
      </c>
      <c r="S2" s="37" t="s">
        <v>30</v>
      </c>
      <c r="T2" s="37" t="s">
        <v>34</v>
      </c>
      <c r="U2" s="37" t="s">
        <v>96</v>
      </c>
      <c r="V2" s="37" t="s">
        <v>101</v>
      </c>
      <c r="W2" s="37" t="s">
        <v>104</v>
      </c>
      <c r="X2" s="37" t="s">
        <v>108</v>
      </c>
      <c r="Y2" s="37" t="s">
        <v>112</v>
      </c>
      <c r="Z2" s="37" t="s">
        <v>114</v>
      </c>
      <c r="AA2" s="37" t="s">
        <v>122</v>
      </c>
      <c r="AB2" s="98" t="s">
        <v>127</v>
      </c>
      <c r="AC2" s="98" t="s">
        <v>128</v>
      </c>
      <c r="AD2" s="122" t="s">
        <v>130</v>
      </c>
    </row>
    <row r="3" spans="1:30" s="47" customFormat="1" x14ac:dyDescent="0.2">
      <c r="A3" s="46" t="s">
        <v>116</v>
      </c>
      <c r="B3" s="42">
        <f>+B4+B22+B37+B51+B62</f>
        <v>41934376</v>
      </c>
      <c r="C3" s="42">
        <f t="shared" ref="C3:Z3" si="0">+C4+C22+C37+C51+C62</f>
        <v>41269720</v>
      </c>
      <c r="D3" s="42">
        <f t="shared" si="0"/>
        <v>38288911</v>
      </c>
      <c r="E3" s="42">
        <f t="shared" si="0"/>
        <v>37703744</v>
      </c>
      <c r="F3" s="42">
        <f t="shared" si="0"/>
        <v>36523103</v>
      </c>
      <c r="G3" s="42">
        <f t="shared" si="0"/>
        <v>37268072</v>
      </c>
      <c r="H3" s="42">
        <f t="shared" si="0"/>
        <v>37799296</v>
      </c>
      <c r="I3" s="42">
        <f t="shared" si="0"/>
        <v>38426543</v>
      </c>
      <c r="J3" s="42">
        <f t="shared" si="0"/>
        <v>38960783</v>
      </c>
      <c r="K3" s="42">
        <f t="shared" si="0"/>
        <v>39570462</v>
      </c>
      <c r="L3" s="42">
        <f t="shared" si="0"/>
        <v>40146393</v>
      </c>
      <c r="M3" s="42">
        <f t="shared" si="0"/>
        <v>40720763</v>
      </c>
      <c r="N3" s="42">
        <f t="shared" si="0"/>
        <v>41501596</v>
      </c>
      <c r="O3" s="42">
        <f t="shared" si="0"/>
        <v>42262004</v>
      </c>
      <c r="P3" s="42">
        <f t="shared" si="0"/>
        <v>42765774</v>
      </c>
      <c r="Q3" s="42">
        <f t="shared" si="0"/>
        <v>43186715</v>
      </c>
      <c r="R3" s="42">
        <f t="shared" si="0"/>
        <v>43806726</v>
      </c>
      <c r="S3" s="42">
        <f t="shared" si="0"/>
        <v>44075930</v>
      </c>
      <c r="T3" s="42">
        <f t="shared" si="0"/>
        <v>44604592</v>
      </c>
      <c r="U3" s="42">
        <f t="shared" si="0"/>
        <v>45017360</v>
      </c>
      <c r="V3" s="42">
        <f t="shared" si="0"/>
        <v>45325731</v>
      </c>
      <c r="W3" s="42">
        <f t="shared" si="0"/>
        <v>45625458</v>
      </c>
      <c r="X3" s="42">
        <f t="shared" si="0"/>
        <v>45931617</v>
      </c>
      <c r="Y3" s="42">
        <f t="shared" si="0"/>
        <v>46132663</v>
      </c>
      <c r="Z3" s="42">
        <f t="shared" si="0"/>
        <v>46155880</v>
      </c>
      <c r="AA3" s="42">
        <f t="shared" ref="AA3:AB3" si="1">+AA4+AA22+AA37+AA51+AA62</f>
        <v>46212771</v>
      </c>
      <c r="AB3" s="42">
        <f t="shared" si="1"/>
        <v>45919206</v>
      </c>
      <c r="AC3" s="42">
        <f t="shared" ref="AC3:AD3" si="2">+AC4+AC22+AC37+AC51+AC62</f>
        <v>46168400</v>
      </c>
      <c r="AD3" s="42">
        <f t="shared" si="2"/>
        <v>46388428</v>
      </c>
    </row>
    <row r="4" spans="1:30" x14ac:dyDescent="0.2">
      <c r="A4" s="48" t="s">
        <v>24</v>
      </c>
      <c r="B4" s="43">
        <f>SUM(B6:B21)</f>
        <v>13281225</v>
      </c>
      <c r="C4" s="53">
        <f t="shared" ref="C4:Z4" si="3">SUM(C6:C21)</f>
        <v>13390533</v>
      </c>
      <c r="D4" s="43">
        <f t="shared" si="3"/>
        <v>13084909</v>
      </c>
      <c r="E4" s="43">
        <f t="shared" si="3"/>
        <v>12942339</v>
      </c>
      <c r="F4" s="54">
        <f t="shared" si="3"/>
        <v>13025232</v>
      </c>
      <c r="G4" s="43">
        <f t="shared" si="3"/>
        <v>13344153</v>
      </c>
      <c r="H4" s="43">
        <f t="shared" si="3"/>
        <v>13523677</v>
      </c>
      <c r="I4" s="43">
        <f t="shared" si="3"/>
        <v>13672610</v>
      </c>
      <c r="J4" s="43">
        <f t="shared" si="3"/>
        <v>13923369</v>
      </c>
      <c r="K4" s="43">
        <f t="shared" si="3"/>
        <v>14136306</v>
      </c>
      <c r="L4" s="43">
        <f t="shared" si="3"/>
        <v>14363337</v>
      </c>
      <c r="M4" s="43">
        <f t="shared" si="3"/>
        <v>14580511</v>
      </c>
      <c r="N4" s="43">
        <f t="shared" si="3"/>
        <v>14780242</v>
      </c>
      <c r="O4" s="43">
        <f t="shared" si="3"/>
        <v>15062065</v>
      </c>
      <c r="P4" s="43">
        <f t="shared" si="3"/>
        <v>15272813</v>
      </c>
      <c r="Q4" s="43">
        <f t="shared" si="3"/>
        <v>15479485</v>
      </c>
      <c r="R4" s="44">
        <f t="shared" si="3"/>
        <v>15700596</v>
      </c>
      <c r="S4" s="44">
        <f t="shared" si="3"/>
        <v>15752662</v>
      </c>
      <c r="T4" s="44">
        <f t="shared" si="3"/>
        <v>15961512</v>
      </c>
      <c r="U4" s="44">
        <f t="shared" si="3"/>
        <v>16122877</v>
      </c>
      <c r="V4" s="44">
        <f t="shared" si="3"/>
        <v>16345157</v>
      </c>
      <c r="W4" s="44">
        <f t="shared" si="3"/>
        <v>16559073</v>
      </c>
      <c r="X4" s="44">
        <f t="shared" si="3"/>
        <v>16788721</v>
      </c>
      <c r="Y4" s="44">
        <f t="shared" si="3"/>
        <v>16953570</v>
      </c>
      <c r="Z4" s="44">
        <f t="shared" si="3"/>
        <v>17066354</v>
      </c>
      <c r="AA4" s="44">
        <f t="shared" ref="AA4:AB4" si="4">SUM(AA6:AA21)</f>
        <v>17139393</v>
      </c>
      <c r="AB4" s="44">
        <f t="shared" si="4"/>
        <v>17267679</v>
      </c>
      <c r="AC4" s="44">
        <f t="shared" ref="AC4:AD4" si="5">SUM(AC6:AC21)</f>
        <v>17563359</v>
      </c>
      <c r="AD4" s="44">
        <f t="shared" si="5"/>
        <v>17707129</v>
      </c>
    </row>
    <row r="5" spans="1:30" x14ac:dyDescent="0.2">
      <c r="A5" s="49" t="s">
        <v>117</v>
      </c>
      <c r="B5" s="50"/>
      <c r="C5" s="50"/>
      <c r="D5" s="50"/>
      <c r="E5" s="49"/>
      <c r="F5" s="55"/>
      <c r="G5" s="49"/>
      <c r="H5" s="50"/>
      <c r="I5" s="50"/>
      <c r="J5" s="50"/>
      <c r="K5" s="50"/>
      <c r="L5" s="50"/>
      <c r="M5" s="50" t="s">
        <v>26</v>
      </c>
      <c r="N5" s="50"/>
      <c r="O5" s="50"/>
      <c r="P5" s="50"/>
      <c r="Q5" s="50" t="s">
        <v>26</v>
      </c>
      <c r="R5" s="40"/>
      <c r="S5" s="40" t="s">
        <v>26</v>
      </c>
      <c r="T5" s="40" t="s">
        <v>26</v>
      </c>
      <c r="U5" s="40" t="s">
        <v>26</v>
      </c>
      <c r="V5" s="40" t="s">
        <v>26</v>
      </c>
      <c r="W5" s="40" t="s">
        <v>26</v>
      </c>
      <c r="X5" s="40" t="s">
        <v>26</v>
      </c>
      <c r="Y5" s="40"/>
      <c r="Z5" s="40"/>
      <c r="AA5" s="40"/>
    </row>
    <row r="6" spans="1:30" x14ac:dyDescent="0.2">
      <c r="A6" s="48" t="s">
        <v>45</v>
      </c>
      <c r="B6" s="48">
        <v>777123</v>
      </c>
      <c r="C6" s="56">
        <v>716371</v>
      </c>
      <c r="D6" s="48">
        <v>711432</v>
      </c>
      <c r="E6" s="48">
        <v>701925</v>
      </c>
      <c r="F6" s="56">
        <v>686716</v>
      </c>
      <c r="G6" s="48">
        <v>684453</v>
      </c>
      <c r="H6" s="48">
        <v>683833</v>
      </c>
      <c r="I6" s="48">
        <v>682524</v>
      </c>
      <c r="J6" s="48">
        <v>681840</v>
      </c>
      <c r="K6" s="48">
        <v>694078</v>
      </c>
      <c r="L6" s="48">
        <v>696071</v>
      </c>
      <c r="M6" s="48">
        <v>687047</v>
      </c>
      <c r="N6" s="48">
        <v>687076</v>
      </c>
      <c r="O6" s="48">
        <v>700837</v>
      </c>
      <c r="P6" s="48">
        <v>703343</v>
      </c>
      <c r="Q6" s="48">
        <v>704001</v>
      </c>
      <c r="R6" s="7">
        <v>725212</v>
      </c>
      <c r="S6" s="7">
        <v>719562</v>
      </c>
      <c r="T6" s="7">
        <v>702423</v>
      </c>
      <c r="U6" s="7">
        <v>701235</v>
      </c>
      <c r="V6" s="7">
        <v>706446</v>
      </c>
      <c r="W6" s="7">
        <v>706588</v>
      </c>
      <c r="X6" s="7">
        <v>714197</v>
      </c>
      <c r="Y6" s="7">
        <v>714302</v>
      </c>
      <c r="Z6" s="7">
        <v>731161</v>
      </c>
      <c r="AA6" s="7">
        <v>712179</v>
      </c>
      <c r="AB6" s="93">
        <v>698208</v>
      </c>
      <c r="AC6" s="93">
        <v>709225</v>
      </c>
      <c r="AD6" s="45">
        <v>715402</v>
      </c>
    </row>
    <row r="7" spans="1:30" x14ac:dyDescent="0.2">
      <c r="A7" s="48" t="s">
        <v>46</v>
      </c>
      <c r="B7" s="48">
        <v>414158</v>
      </c>
      <c r="C7" s="56">
        <v>428720</v>
      </c>
      <c r="D7" s="48">
        <v>423610</v>
      </c>
      <c r="E7" s="48">
        <v>417080</v>
      </c>
      <c r="F7" s="56">
        <v>408601</v>
      </c>
      <c r="G7" s="48">
        <v>403106</v>
      </c>
      <c r="H7" s="48">
        <v>403025</v>
      </c>
      <c r="I7" s="48">
        <v>408145</v>
      </c>
      <c r="J7" s="48">
        <v>410902</v>
      </c>
      <c r="K7" s="48">
        <v>413076</v>
      </c>
      <c r="L7" s="48">
        <v>416479</v>
      </c>
      <c r="M7" s="48">
        <v>420229</v>
      </c>
      <c r="N7" s="48">
        <v>423520</v>
      </c>
      <c r="O7" s="48">
        <v>428525</v>
      </c>
      <c r="P7" s="48">
        <v>429960</v>
      </c>
      <c r="Q7" s="48">
        <v>431609</v>
      </c>
      <c r="R7" s="7">
        <v>422958</v>
      </c>
      <c r="S7" s="7">
        <v>421625</v>
      </c>
      <c r="T7" s="7">
        <v>422817</v>
      </c>
      <c r="U7" s="7">
        <v>418775</v>
      </c>
      <c r="V7" s="7">
        <v>425571</v>
      </c>
      <c r="W7" s="7">
        <v>430290</v>
      </c>
      <c r="X7" s="7">
        <v>435278</v>
      </c>
      <c r="Y7" s="7">
        <v>436804</v>
      </c>
      <c r="Z7" s="7">
        <v>439347</v>
      </c>
      <c r="AA7" s="7">
        <v>439432</v>
      </c>
      <c r="AB7" s="93">
        <v>435676</v>
      </c>
      <c r="AC7" s="93">
        <v>443118</v>
      </c>
      <c r="AD7" s="45">
        <v>443125</v>
      </c>
    </row>
    <row r="8" spans="1:30" x14ac:dyDescent="0.2">
      <c r="A8" s="48" t="s">
        <v>47</v>
      </c>
      <c r="B8" s="48">
        <v>120819</v>
      </c>
      <c r="C8" s="56">
        <v>116553</v>
      </c>
      <c r="D8" s="48">
        <v>94058</v>
      </c>
      <c r="E8" s="48">
        <v>89609</v>
      </c>
      <c r="F8" s="56">
        <v>84936</v>
      </c>
      <c r="G8" s="48">
        <v>88397</v>
      </c>
      <c r="H8" s="48">
        <v>89838</v>
      </c>
      <c r="I8" s="48">
        <v>91052</v>
      </c>
      <c r="J8" s="48">
        <v>93909</v>
      </c>
      <c r="K8" s="48">
        <v>95660</v>
      </c>
      <c r="L8" s="48">
        <v>97247</v>
      </c>
      <c r="M8" s="48">
        <v>98793</v>
      </c>
      <c r="N8" s="48">
        <v>99941</v>
      </c>
      <c r="O8" s="48">
        <v>101067</v>
      </c>
      <c r="P8" s="48">
        <v>104328</v>
      </c>
      <c r="Q8" s="48">
        <v>104699</v>
      </c>
      <c r="R8" s="7">
        <v>106444</v>
      </c>
      <c r="S8" s="7">
        <v>105681</v>
      </c>
      <c r="T8" s="7">
        <v>107730</v>
      </c>
      <c r="U8" s="7">
        <v>109945</v>
      </c>
      <c r="V8" s="7">
        <v>108751</v>
      </c>
      <c r="W8" s="7">
        <v>110393</v>
      </c>
      <c r="X8" s="7">
        <v>113986</v>
      </c>
      <c r="Y8" s="7">
        <v>113992</v>
      </c>
      <c r="Z8" s="7">
        <v>116472</v>
      </c>
      <c r="AA8" s="7">
        <v>119092</v>
      </c>
      <c r="AB8" s="93">
        <v>119879</v>
      </c>
      <c r="AC8" s="93">
        <v>121959</v>
      </c>
      <c r="AD8" s="45">
        <v>122864</v>
      </c>
    </row>
    <row r="9" spans="1:30" x14ac:dyDescent="0.2">
      <c r="A9" s="48" t="s">
        <v>48</v>
      </c>
      <c r="B9" s="48">
        <v>1312693</v>
      </c>
      <c r="C9" s="56">
        <v>1435570</v>
      </c>
      <c r="D9" s="48">
        <v>1464461</v>
      </c>
      <c r="E9" s="48">
        <v>1389487</v>
      </c>
      <c r="F9" s="56">
        <v>1442921</v>
      </c>
      <c r="G9" s="48">
        <v>1587882</v>
      </c>
      <c r="H9" s="48">
        <v>1646583</v>
      </c>
      <c r="I9" s="48">
        <v>1714394</v>
      </c>
      <c r="J9" s="48">
        <v>1776539</v>
      </c>
      <c r="K9" s="48">
        <v>1818011</v>
      </c>
      <c r="L9" s="48">
        <v>1873199</v>
      </c>
      <c r="M9" s="48">
        <v>1927172</v>
      </c>
      <c r="N9" s="48">
        <v>1947777</v>
      </c>
      <c r="O9" s="48">
        <v>2007876</v>
      </c>
      <c r="P9" s="48">
        <v>2059923</v>
      </c>
      <c r="Q9" s="48">
        <v>2100655</v>
      </c>
      <c r="R9" s="7">
        <v>2175453</v>
      </c>
      <c r="S9" s="7">
        <v>2269372</v>
      </c>
      <c r="T9" s="7">
        <v>2326142</v>
      </c>
      <c r="U9" s="7">
        <v>2362841</v>
      </c>
      <c r="V9" s="7">
        <v>2418329</v>
      </c>
      <c r="W9" s="7">
        <v>2463323</v>
      </c>
      <c r="X9" s="7">
        <v>2494778</v>
      </c>
      <c r="Y9" s="7">
        <v>2527431</v>
      </c>
      <c r="Z9" s="7">
        <v>2494397</v>
      </c>
      <c r="AA9" s="7">
        <v>2468060</v>
      </c>
      <c r="AB9" s="93">
        <v>2493694</v>
      </c>
      <c r="AC9" s="93">
        <v>2541022</v>
      </c>
      <c r="AD9" s="45">
        <v>2575910</v>
      </c>
    </row>
    <row r="10" spans="1:30" x14ac:dyDescent="0.2">
      <c r="A10" s="48" t="s">
        <v>49</v>
      </c>
      <c r="B10" s="48">
        <v>1019427</v>
      </c>
      <c r="C10" s="56">
        <v>998898</v>
      </c>
      <c r="D10" s="48">
        <v>989433</v>
      </c>
      <c r="E10" s="48">
        <v>988612</v>
      </c>
      <c r="F10" s="56">
        <v>1004799</v>
      </c>
      <c r="G10" s="48">
        <v>1039977</v>
      </c>
      <c r="H10" s="48">
        <v>1054097</v>
      </c>
      <c r="I10" s="48">
        <v>1075728</v>
      </c>
      <c r="J10" s="48">
        <v>1098966</v>
      </c>
      <c r="K10" s="48">
        <v>1125385</v>
      </c>
      <c r="L10" s="48">
        <v>1148319</v>
      </c>
      <c r="M10" s="48">
        <v>1181724</v>
      </c>
      <c r="N10" s="48">
        <v>1232852</v>
      </c>
      <c r="O10" s="48">
        <v>1266805</v>
      </c>
      <c r="P10" s="48">
        <v>1282487</v>
      </c>
      <c r="Q10" s="48">
        <v>1306564</v>
      </c>
      <c r="R10" s="7">
        <v>1326713</v>
      </c>
      <c r="S10" s="7">
        <v>1347218</v>
      </c>
      <c r="T10" s="7">
        <v>1379176</v>
      </c>
      <c r="U10" s="7">
        <v>1400007</v>
      </c>
      <c r="V10" s="7">
        <v>1424004</v>
      </c>
      <c r="W10" s="7">
        <v>1460767</v>
      </c>
      <c r="X10" s="7">
        <v>1499317</v>
      </c>
      <c r="Y10" s="7">
        <v>1542305</v>
      </c>
      <c r="Z10" s="7">
        <v>1561935</v>
      </c>
      <c r="AA10" s="7">
        <v>1569767</v>
      </c>
      <c r="AB10" s="93">
        <v>1596180</v>
      </c>
      <c r="AC10" s="93">
        <v>1621397</v>
      </c>
      <c r="AD10" s="45">
        <v>1646051</v>
      </c>
    </row>
    <row r="11" spans="1:30" x14ac:dyDescent="0.2">
      <c r="A11" s="48" t="s">
        <v>50</v>
      </c>
      <c r="B11" s="48">
        <v>647970</v>
      </c>
      <c r="C11" s="56">
        <v>622484</v>
      </c>
      <c r="D11" s="48">
        <v>619868</v>
      </c>
      <c r="E11" s="48">
        <v>614676</v>
      </c>
      <c r="F11" s="56">
        <v>577190</v>
      </c>
      <c r="G11" s="48">
        <v>573221</v>
      </c>
      <c r="H11" s="48">
        <v>569795</v>
      </c>
      <c r="I11" s="48">
        <v>569713</v>
      </c>
      <c r="J11" s="48">
        <v>574226</v>
      </c>
      <c r="K11" s="48">
        <v>579446</v>
      </c>
      <c r="L11" s="48">
        <v>578020</v>
      </c>
      <c r="M11" s="48">
        <v>572952</v>
      </c>
      <c r="N11" s="48">
        <v>571934</v>
      </c>
      <c r="O11" s="48">
        <v>570431</v>
      </c>
      <c r="P11" s="48">
        <v>569694</v>
      </c>
      <c r="Q11" s="48">
        <v>568603</v>
      </c>
      <c r="R11" s="7">
        <v>565693</v>
      </c>
      <c r="S11" s="7">
        <v>564198</v>
      </c>
      <c r="T11" s="7">
        <v>566451</v>
      </c>
      <c r="U11" s="7">
        <v>569538</v>
      </c>
      <c r="V11" s="7">
        <v>570911</v>
      </c>
      <c r="W11" s="7">
        <v>574380</v>
      </c>
      <c r="X11" s="7">
        <v>580937</v>
      </c>
      <c r="Y11" s="7">
        <v>583102</v>
      </c>
      <c r="Z11" s="7">
        <v>585775</v>
      </c>
      <c r="AA11" s="7">
        <v>585556</v>
      </c>
      <c r="AB11" s="93">
        <v>587102</v>
      </c>
      <c r="AC11" s="93">
        <v>593323</v>
      </c>
      <c r="AD11" s="45">
        <v>594440</v>
      </c>
    </row>
    <row r="12" spans="1:30" x14ac:dyDescent="0.2">
      <c r="A12" s="48" t="s">
        <v>51</v>
      </c>
      <c r="B12" s="48">
        <v>776555</v>
      </c>
      <c r="C12" s="56">
        <v>768097</v>
      </c>
      <c r="D12" s="48">
        <v>727601</v>
      </c>
      <c r="E12" s="48">
        <v>715844</v>
      </c>
      <c r="F12" s="56">
        <v>732230</v>
      </c>
      <c r="G12" s="48">
        <v>744142</v>
      </c>
      <c r="H12" s="48">
        <v>727125</v>
      </c>
      <c r="I12" s="48">
        <v>720551</v>
      </c>
      <c r="J12" s="48">
        <v>732485</v>
      </c>
      <c r="K12" s="48">
        <v>722626</v>
      </c>
      <c r="L12" s="48">
        <v>732202</v>
      </c>
      <c r="M12" s="48">
        <v>730148</v>
      </c>
      <c r="N12" s="48">
        <v>710925</v>
      </c>
      <c r="O12" s="48">
        <v>720580</v>
      </c>
      <c r="P12" s="48">
        <v>713931</v>
      </c>
      <c r="Q12" s="48">
        <v>708576</v>
      </c>
      <c r="R12" s="7">
        <v>701957</v>
      </c>
      <c r="S12" s="7">
        <v>684566</v>
      </c>
      <c r="T12" s="7">
        <v>680122</v>
      </c>
      <c r="U12" s="7">
        <v>674949</v>
      </c>
      <c r="V12" s="7">
        <v>674333</v>
      </c>
      <c r="W12" s="7">
        <v>670238</v>
      </c>
      <c r="X12" s="7">
        <v>648243</v>
      </c>
      <c r="Y12" s="7">
        <v>625916</v>
      </c>
      <c r="Z12" s="7">
        <v>631163</v>
      </c>
      <c r="AA12" s="7">
        <v>637764</v>
      </c>
      <c r="AB12" s="93">
        <v>643374</v>
      </c>
      <c r="AC12" s="93">
        <v>654093</v>
      </c>
      <c r="AD12" s="45">
        <v>664640</v>
      </c>
    </row>
    <row r="13" spans="1:30" x14ac:dyDescent="0.2">
      <c r="A13" s="48" t="s">
        <v>52</v>
      </c>
      <c r="B13" s="48">
        <v>785989</v>
      </c>
      <c r="C13" s="56">
        <v>793848</v>
      </c>
      <c r="D13" s="48">
        <v>686336</v>
      </c>
      <c r="E13" s="48">
        <v>664866</v>
      </c>
      <c r="F13" s="56">
        <v>592383</v>
      </c>
      <c r="G13" s="48">
        <v>608699</v>
      </c>
      <c r="H13" s="48">
        <v>620617</v>
      </c>
      <c r="I13" s="48">
        <v>637370</v>
      </c>
      <c r="J13" s="48">
        <v>653203</v>
      </c>
      <c r="K13" s="48">
        <v>668778</v>
      </c>
      <c r="L13" s="48">
        <v>687455</v>
      </c>
      <c r="M13" s="48">
        <v>701594</v>
      </c>
      <c r="N13" s="48">
        <v>719433</v>
      </c>
      <c r="O13" s="48">
        <v>733029</v>
      </c>
      <c r="P13" s="48">
        <v>748021</v>
      </c>
      <c r="Q13" s="48">
        <v>783944</v>
      </c>
      <c r="R13" s="7">
        <v>791133</v>
      </c>
      <c r="S13" s="7">
        <v>797522</v>
      </c>
      <c r="T13" s="7">
        <v>807331</v>
      </c>
      <c r="U13" s="7">
        <v>809398</v>
      </c>
      <c r="V13" s="7">
        <v>808557</v>
      </c>
      <c r="W13" s="7">
        <v>804696</v>
      </c>
      <c r="X13" s="7">
        <v>800553</v>
      </c>
      <c r="Y13" s="7">
        <v>795473</v>
      </c>
      <c r="Z13" s="7">
        <v>793881</v>
      </c>
      <c r="AA13" s="7">
        <v>793333</v>
      </c>
      <c r="AB13" s="93">
        <v>795577</v>
      </c>
      <c r="AC13" s="93">
        <v>798953</v>
      </c>
      <c r="AD13" s="45">
        <v>803656</v>
      </c>
    </row>
    <row r="14" spans="1:30" x14ac:dyDescent="0.2">
      <c r="A14" s="48" t="s">
        <v>53</v>
      </c>
      <c r="B14" s="48">
        <v>524623</v>
      </c>
      <c r="C14" s="56">
        <v>479076</v>
      </c>
      <c r="D14" s="48">
        <v>454401</v>
      </c>
      <c r="E14" s="48">
        <v>446515</v>
      </c>
      <c r="F14" s="56">
        <v>448117</v>
      </c>
      <c r="G14" s="48">
        <v>477439</v>
      </c>
      <c r="H14" s="48">
        <v>476048</v>
      </c>
      <c r="I14" s="48">
        <v>474029</v>
      </c>
      <c r="J14" s="48">
        <v>473398</v>
      </c>
      <c r="K14" s="48">
        <v>473262</v>
      </c>
      <c r="L14" s="48">
        <v>471367</v>
      </c>
      <c r="M14" s="48">
        <v>470974</v>
      </c>
      <c r="N14" s="48">
        <v>470657</v>
      </c>
      <c r="O14" s="48">
        <v>472066</v>
      </c>
      <c r="P14" s="48">
        <v>473144</v>
      </c>
      <c r="Q14" s="48">
        <v>470765</v>
      </c>
      <c r="R14" s="7">
        <v>468746</v>
      </c>
      <c r="S14" s="7">
        <v>465505</v>
      </c>
      <c r="T14" s="7">
        <v>461951</v>
      </c>
      <c r="U14" s="7">
        <v>461269</v>
      </c>
      <c r="V14" s="7">
        <v>463470</v>
      </c>
      <c r="W14" s="7">
        <v>463816</v>
      </c>
      <c r="X14" s="7">
        <v>461112</v>
      </c>
      <c r="Y14" s="7">
        <v>462251</v>
      </c>
      <c r="Z14" s="7">
        <v>461459</v>
      </c>
      <c r="AA14" s="7">
        <v>460797</v>
      </c>
      <c r="AB14" s="93">
        <v>460327</v>
      </c>
      <c r="AC14" s="93">
        <v>460894</v>
      </c>
      <c r="AD14" s="45">
        <v>460703</v>
      </c>
    </row>
    <row r="15" spans="1:30" x14ac:dyDescent="0.2">
      <c r="A15" s="48" t="s">
        <v>54</v>
      </c>
      <c r="B15" s="48">
        <v>1104295</v>
      </c>
      <c r="C15" s="56">
        <v>1120207</v>
      </c>
      <c r="D15" s="48">
        <v>1072150</v>
      </c>
      <c r="E15" s="48">
        <v>1055651</v>
      </c>
      <c r="F15" s="56">
        <v>1014795</v>
      </c>
      <c r="G15" s="48">
        <v>1004837</v>
      </c>
      <c r="H15" s="48">
        <v>1012274</v>
      </c>
      <c r="I15" s="48">
        <v>1012613</v>
      </c>
      <c r="J15" s="48">
        <v>1023186</v>
      </c>
      <c r="K15" s="48">
        <v>1035258</v>
      </c>
      <c r="L15" s="48">
        <v>1051295</v>
      </c>
      <c r="M15" s="48">
        <v>1071640</v>
      </c>
      <c r="N15" s="48">
        <v>1096812</v>
      </c>
      <c r="O15" s="48">
        <v>1122240</v>
      </c>
      <c r="P15" s="48">
        <v>1146519</v>
      </c>
      <c r="Q15" s="48">
        <v>1165885</v>
      </c>
      <c r="R15" s="7">
        <v>1185737</v>
      </c>
      <c r="S15" s="7">
        <v>1203143</v>
      </c>
      <c r="T15" s="7">
        <v>1225681</v>
      </c>
      <c r="U15" s="7">
        <v>1242234</v>
      </c>
      <c r="V15" s="7">
        <v>1264266</v>
      </c>
      <c r="W15" s="7">
        <v>1289444</v>
      </c>
      <c r="X15" s="7">
        <v>1319335</v>
      </c>
      <c r="Y15" s="7">
        <v>1343357</v>
      </c>
      <c r="Z15" s="7">
        <v>1364608</v>
      </c>
      <c r="AA15" s="7">
        <v>1374267</v>
      </c>
      <c r="AB15" s="93">
        <v>1366164</v>
      </c>
      <c r="AC15" s="93">
        <v>1451133</v>
      </c>
      <c r="AD15" s="45">
        <v>1393621</v>
      </c>
    </row>
    <row r="16" spans="1:30" x14ac:dyDescent="0.2">
      <c r="A16" s="48" t="s">
        <v>55</v>
      </c>
      <c r="B16" s="48">
        <v>560993</v>
      </c>
      <c r="C16" s="56">
        <v>558528</v>
      </c>
      <c r="D16" s="48">
        <v>548065</v>
      </c>
      <c r="E16" s="48">
        <v>542800</v>
      </c>
      <c r="F16" s="56">
        <v>553370</v>
      </c>
      <c r="G16" s="48">
        <v>542693</v>
      </c>
      <c r="H16" s="48">
        <v>543170</v>
      </c>
      <c r="I16" s="48">
        <v>548387</v>
      </c>
      <c r="J16" s="48">
        <v>556609</v>
      </c>
      <c r="K16" s="48">
        <v>560744</v>
      </c>
      <c r="L16" s="48">
        <v>566155</v>
      </c>
      <c r="M16" s="48">
        <v>570381</v>
      </c>
      <c r="N16" s="48">
        <v>574538</v>
      </c>
      <c r="O16" s="48">
        <v>580572</v>
      </c>
      <c r="P16" s="48">
        <v>582459</v>
      </c>
      <c r="Q16" s="48">
        <v>586310</v>
      </c>
      <c r="R16" s="7">
        <v>586266</v>
      </c>
      <c r="S16" s="7">
        <v>580754</v>
      </c>
      <c r="T16" s="7">
        <v>580894</v>
      </c>
      <c r="U16" s="7">
        <v>581767</v>
      </c>
      <c r="V16" s="7">
        <v>583932</v>
      </c>
      <c r="W16" s="7">
        <v>587188</v>
      </c>
      <c r="X16" s="7">
        <v>591486</v>
      </c>
      <c r="Y16" s="7">
        <v>596172</v>
      </c>
      <c r="Z16" s="7">
        <v>596450</v>
      </c>
      <c r="AA16" s="7">
        <v>603375</v>
      </c>
      <c r="AB16" s="93">
        <v>610019</v>
      </c>
      <c r="AC16" s="93">
        <v>616775</v>
      </c>
      <c r="AD16" s="45">
        <v>624410</v>
      </c>
    </row>
    <row r="17" spans="1:30" x14ac:dyDescent="0.2">
      <c r="A17" s="48" t="s">
        <v>56</v>
      </c>
      <c r="B17" s="48">
        <v>600292</v>
      </c>
      <c r="C17" s="56">
        <v>591900</v>
      </c>
      <c r="D17" s="48">
        <v>569612</v>
      </c>
      <c r="E17" s="48">
        <v>580132</v>
      </c>
      <c r="F17" s="56">
        <v>558716</v>
      </c>
      <c r="G17" s="48">
        <v>567133</v>
      </c>
      <c r="H17" s="48">
        <v>569029</v>
      </c>
      <c r="I17" s="48">
        <v>573138</v>
      </c>
      <c r="J17" s="48">
        <v>578236</v>
      </c>
      <c r="K17" s="48">
        <v>581775</v>
      </c>
      <c r="L17" s="48">
        <v>586178</v>
      </c>
      <c r="M17" s="48">
        <v>608699</v>
      </c>
      <c r="N17" s="48">
        <v>605526</v>
      </c>
      <c r="O17" s="48">
        <v>613761</v>
      </c>
      <c r="P17" s="48">
        <v>621508</v>
      </c>
      <c r="Q17" s="48">
        <v>626199</v>
      </c>
      <c r="R17" s="7">
        <v>624456</v>
      </c>
      <c r="S17" s="7">
        <v>623008</v>
      </c>
      <c r="T17" s="7">
        <v>628510</v>
      </c>
      <c r="U17" s="7">
        <v>629997</v>
      </c>
      <c r="V17" s="7">
        <v>635750</v>
      </c>
      <c r="W17" s="7">
        <v>639950</v>
      </c>
      <c r="X17" s="7">
        <v>647703</v>
      </c>
      <c r="Y17" s="7">
        <v>652803</v>
      </c>
      <c r="Z17" s="7">
        <v>656996</v>
      </c>
      <c r="AA17" s="7">
        <v>662231</v>
      </c>
      <c r="AB17" s="93">
        <v>664136</v>
      </c>
      <c r="AC17" s="93">
        <v>664133</v>
      </c>
      <c r="AD17" s="45">
        <v>673850</v>
      </c>
    </row>
    <row r="18" spans="1:30" x14ac:dyDescent="0.2">
      <c r="A18" s="48" t="s">
        <v>57</v>
      </c>
      <c r="B18" s="48">
        <v>836010</v>
      </c>
      <c r="C18" s="56">
        <v>826335</v>
      </c>
      <c r="D18" s="48">
        <v>806696</v>
      </c>
      <c r="E18" s="48">
        <v>797237</v>
      </c>
      <c r="F18" s="56">
        <v>762225</v>
      </c>
      <c r="G18" s="48">
        <v>764354</v>
      </c>
      <c r="H18" s="48">
        <v>761766</v>
      </c>
      <c r="I18" s="48">
        <v>767738</v>
      </c>
      <c r="J18" s="48">
        <v>774596</v>
      </c>
      <c r="K18" s="48">
        <v>786146</v>
      </c>
      <c r="L18" s="48">
        <v>796744</v>
      </c>
      <c r="M18" s="48">
        <v>806895</v>
      </c>
      <c r="N18" s="48">
        <v>819831</v>
      </c>
      <c r="O18" s="48">
        <v>827308</v>
      </c>
      <c r="P18" s="48">
        <v>836120</v>
      </c>
      <c r="Q18" s="48">
        <v>840188</v>
      </c>
      <c r="R18" s="7">
        <v>844878</v>
      </c>
      <c r="S18" s="7">
        <v>846551</v>
      </c>
      <c r="T18" s="7">
        <v>849413</v>
      </c>
      <c r="U18" s="7">
        <v>850322</v>
      </c>
      <c r="V18" s="7">
        <v>859522</v>
      </c>
      <c r="W18" s="7">
        <v>868129</v>
      </c>
      <c r="X18" s="7">
        <v>881414</v>
      </c>
      <c r="Y18" s="7">
        <v>889312</v>
      </c>
      <c r="Z18" s="7">
        <v>891430</v>
      </c>
      <c r="AA18" s="7">
        <v>895335</v>
      </c>
      <c r="AB18" s="93">
        <v>896130</v>
      </c>
      <c r="AC18" s="93">
        <v>899382</v>
      </c>
      <c r="AD18" s="45">
        <v>903695</v>
      </c>
    </row>
    <row r="19" spans="1:30" x14ac:dyDescent="0.2">
      <c r="A19" s="48" t="s">
        <v>58</v>
      </c>
      <c r="B19" s="48">
        <v>2432420</v>
      </c>
      <c r="C19" s="56">
        <v>2549517</v>
      </c>
      <c r="D19" s="48">
        <v>2608817</v>
      </c>
      <c r="E19" s="48">
        <v>2647288</v>
      </c>
      <c r="F19" s="56">
        <v>2923741</v>
      </c>
      <c r="G19" s="48">
        <v>3033684</v>
      </c>
      <c r="H19" s="48">
        <v>3075333</v>
      </c>
      <c r="I19" s="48">
        <v>3085648</v>
      </c>
      <c r="J19" s="48">
        <v>3175400</v>
      </c>
      <c r="K19" s="48">
        <v>3237958</v>
      </c>
      <c r="L19" s="48">
        <v>3306297</v>
      </c>
      <c r="M19" s="48">
        <v>3364830</v>
      </c>
      <c r="N19" s="48">
        <v>3435010</v>
      </c>
      <c r="O19" s="48">
        <v>3516175</v>
      </c>
      <c r="P19" s="48">
        <v>3585364</v>
      </c>
      <c r="Q19" s="48">
        <v>3640540</v>
      </c>
      <c r="R19" s="7">
        <v>3706550</v>
      </c>
      <c r="S19" s="7">
        <v>3771568</v>
      </c>
      <c r="T19" s="7">
        <v>3860613</v>
      </c>
      <c r="U19" s="7">
        <v>3940776</v>
      </c>
      <c r="V19" s="7">
        <v>4016791</v>
      </c>
      <c r="W19" s="7">
        <v>4084792</v>
      </c>
      <c r="X19" s="7">
        <v>4186812</v>
      </c>
      <c r="Y19" s="7">
        <v>4255963</v>
      </c>
      <c r="Z19" s="7">
        <v>4322975</v>
      </c>
      <c r="AA19" s="7">
        <v>4393893</v>
      </c>
      <c r="AB19" s="93">
        <v>4473236</v>
      </c>
      <c r="AC19" s="93">
        <v>4551084</v>
      </c>
      <c r="AD19" s="45">
        <v>4634133</v>
      </c>
    </row>
    <row r="20" spans="1:30" x14ac:dyDescent="0.2">
      <c r="A20" s="48" t="s">
        <v>59</v>
      </c>
      <c r="B20" s="48">
        <v>995580</v>
      </c>
      <c r="C20" s="56">
        <v>1018034</v>
      </c>
      <c r="D20" s="48">
        <v>955105</v>
      </c>
      <c r="E20" s="48">
        <v>938794</v>
      </c>
      <c r="F20" s="56">
        <v>904347</v>
      </c>
      <c r="G20" s="48">
        <v>914445</v>
      </c>
      <c r="H20" s="48">
        <v>989197</v>
      </c>
      <c r="I20" s="48">
        <v>1011513</v>
      </c>
      <c r="J20" s="48">
        <v>1023683</v>
      </c>
      <c r="K20" s="48">
        <v>1049901</v>
      </c>
      <c r="L20" s="48">
        <v>1065071</v>
      </c>
      <c r="M20" s="48">
        <v>1079496</v>
      </c>
      <c r="N20" s="48">
        <v>1098862</v>
      </c>
      <c r="O20" s="48">
        <v>1117402</v>
      </c>
      <c r="P20" s="48">
        <v>1134876</v>
      </c>
      <c r="Q20" s="48">
        <v>1164595</v>
      </c>
      <c r="R20" s="7">
        <v>1195123</v>
      </c>
      <c r="S20" s="7">
        <v>1087591</v>
      </c>
      <c r="T20" s="7">
        <v>1099677</v>
      </c>
      <c r="U20" s="7">
        <v>1109459</v>
      </c>
      <c r="V20" s="7">
        <v>1118446</v>
      </c>
      <c r="W20" s="7">
        <v>1133882</v>
      </c>
      <c r="X20" s="7">
        <v>1141790</v>
      </c>
      <c r="Y20" s="7">
        <v>1142342</v>
      </c>
      <c r="Z20" s="7">
        <v>1150316</v>
      </c>
      <c r="AA20" s="7">
        <v>1154689</v>
      </c>
      <c r="AB20" s="93">
        <v>1159105</v>
      </c>
      <c r="AC20" s="93">
        <v>1165907</v>
      </c>
      <c r="AD20" s="45">
        <v>1177274</v>
      </c>
    </row>
    <row r="21" spans="1:30" x14ac:dyDescent="0.2">
      <c r="A21" s="51" t="s">
        <v>60</v>
      </c>
      <c r="B21" s="51">
        <v>372278</v>
      </c>
      <c r="C21" s="57">
        <v>366395</v>
      </c>
      <c r="D21" s="51">
        <v>353264</v>
      </c>
      <c r="E21" s="51">
        <v>351823</v>
      </c>
      <c r="F21" s="57">
        <v>330145</v>
      </c>
      <c r="G21" s="51">
        <v>309691</v>
      </c>
      <c r="H21" s="51">
        <v>301947</v>
      </c>
      <c r="I21" s="51">
        <v>300067</v>
      </c>
      <c r="J21" s="51">
        <v>296191</v>
      </c>
      <c r="K21" s="51">
        <v>294202</v>
      </c>
      <c r="L21" s="51">
        <v>291238</v>
      </c>
      <c r="M21" s="51">
        <v>287937</v>
      </c>
      <c r="N21" s="51">
        <v>285548</v>
      </c>
      <c r="O21" s="51">
        <v>283391</v>
      </c>
      <c r="P21" s="51">
        <v>281136</v>
      </c>
      <c r="Q21" s="51">
        <v>276352</v>
      </c>
      <c r="R21" s="19">
        <v>273277</v>
      </c>
      <c r="S21" s="19">
        <v>264798</v>
      </c>
      <c r="T21" s="19">
        <v>262581</v>
      </c>
      <c r="U21" s="19">
        <v>260365</v>
      </c>
      <c r="V21" s="19">
        <v>266078</v>
      </c>
      <c r="W21" s="19">
        <v>271197</v>
      </c>
      <c r="X21" s="19">
        <v>271780</v>
      </c>
      <c r="Y21" s="19">
        <v>272045</v>
      </c>
      <c r="Z21" s="19">
        <v>267989</v>
      </c>
      <c r="AA21" s="19">
        <v>269623</v>
      </c>
      <c r="AB21" s="93">
        <v>268872</v>
      </c>
      <c r="AC21" s="94">
        <v>270961</v>
      </c>
      <c r="AD21" s="45">
        <v>273355</v>
      </c>
    </row>
    <row r="22" spans="1:30" x14ac:dyDescent="0.2">
      <c r="A22" s="48" t="s">
        <v>118</v>
      </c>
      <c r="B22" s="43">
        <f>SUM(B24:B36)</f>
        <v>7828137</v>
      </c>
      <c r="C22" s="53">
        <f t="shared" ref="C22:AD22" si="6">SUM(C24:C36)</f>
        <v>7837295</v>
      </c>
      <c r="D22" s="43">
        <f t="shared" si="6"/>
        <v>7525685</v>
      </c>
      <c r="E22" s="43">
        <f t="shared" si="6"/>
        <v>7482129</v>
      </c>
      <c r="F22" s="53">
        <f t="shared" si="6"/>
        <v>7803626</v>
      </c>
      <c r="G22" s="43">
        <f t="shared" si="6"/>
        <v>8434703</v>
      </c>
      <c r="H22" s="43">
        <f t="shared" si="6"/>
        <v>8703478</v>
      </c>
      <c r="I22" s="43">
        <f t="shared" si="6"/>
        <v>8971152</v>
      </c>
      <c r="J22" s="43">
        <f t="shared" si="6"/>
        <v>9037808</v>
      </c>
      <c r="K22" s="43">
        <f t="shared" si="6"/>
        <v>9206864</v>
      </c>
      <c r="L22" s="43">
        <f t="shared" si="6"/>
        <v>9341755</v>
      </c>
      <c r="M22" s="43">
        <f t="shared" si="6"/>
        <v>9517112</v>
      </c>
      <c r="N22" s="43">
        <f t="shared" si="6"/>
        <v>9772458</v>
      </c>
      <c r="O22" s="43">
        <f t="shared" si="6"/>
        <v>10037475</v>
      </c>
      <c r="P22" s="43">
        <f t="shared" si="6"/>
        <v>10223846</v>
      </c>
      <c r="Q22" s="43">
        <f t="shared" si="6"/>
        <v>10327274</v>
      </c>
      <c r="R22" s="59">
        <f t="shared" si="6"/>
        <v>10631735</v>
      </c>
      <c r="S22" s="59">
        <f t="shared" si="6"/>
        <v>10795564</v>
      </c>
      <c r="T22" s="59">
        <f t="shared" si="6"/>
        <v>11022138</v>
      </c>
      <c r="U22" s="59">
        <f t="shared" si="6"/>
        <v>11170363</v>
      </c>
      <c r="V22" s="59">
        <f t="shared" si="6"/>
        <v>11239199</v>
      </c>
      <c r="W22" s="59">
        <f t="shared" si="6"/>
        <v>11340827</v>
      </c>
      <c r="X22" s="59">
        <f t="shared" si="6"/>
        <v>11386216</v>
      </c>
      <c r="Y22" s="59">
        <f t="shared" si="6"/>
        <v>11467398</v>
      </c>
      <c r="Z22" s="59">
        <f t="shared" si="6"/>
        <v>11516556</v>
      </c>
      <c r="AA22" s="59">
        <f t="shared" si="6"/>
        <v>11588465</v>
      </c>
      <c r="AB22" s="97">
        <f t="shared" si="6"/>
        <v>11248463</v>
      </c>
      <c r="AC22" s="97">
        <f t="shared" si="6"/>
        <v>11287579</v>
      </c>
      <c r="AD22" s="97">
        <f t="shared" si="6"/>
        <v>11342298</v>
      </c>
    </row>
    <row r="23" spans="1:30" x14ac:dyDescent="0.2">
      <c r="A23" s="48" t="s">
        <v>117</v>
      </c>
      <c r="B23" s="48"/>
      <c r="C23" s="48"/>
      <c r="D23" s="48"/>
      <c r="E23" s="48"/>
      <c r="F23" s="48"/>
      <c r="G23" s="48"/>
      <c r="H23" s="48"/>
      <c r="I23" s="48"/>
      <c r="J23" s="48"/>
      <c r="K23" s="48"/>
      <c r="L23" s="48"/>
      <c r="M23" s="48"/>
      <c r="N23" s="48"/>
      <c r="O23" s="48"/>
      <c r="P23" s="48"/>
      <c r="Q23" s="48"/>
      <c r="R23" s="7"/>
      <c r="S23" s="7"/>
      <c r="T23" s="7"/>
      <c r="U23" s="7"/>
      <c r="V23" s="7"/>
      <c r="W23" s="7"/>
      <c r="X23" s="7"/>
      <c r="Y23" s="7"/>
      <c r="Z23" s="7"/>
      <c r="AA23" s="7"/>
      <c r="AB23" s="93"/>
      <c r="AC23" s="93"/>
    </row>
    <row r="24" spans="1:30" x14ac:dyDescent="0.2">
      <c r="A24" s="48" t="s">
        <v>61</v>
      </c>
      <c r="B24" s="48">
        <v>72489</v>
      </c>
      <c r="C24" s="56">
        <v>81564</v>
      </c>
      <c r="D24" s="48">
        <v>79945</v>
      </c>
      <c r="E24" s="48">
        <v>83745</v>
      </c>
      <c r="F24" s="56">
        <v>98535</v>
      </c>
      <c r="G24" s="48">
        <v>95776</v>
      </c>
      <c r="H24" s="48">
        <v>98213</v>
      </c>
      <c r="I24" s="48">
        <v>102585</v>
      </c>
      <c r="J24" s="48">
        <v>110277</v>
      </c>
      <c r="K24" s="48">
        <v>110797</v>
      </c>
      <c r="L24" s="48">
        <v>112869</v>
      </c>
      <c r="M24" s="48">
        <v>113874</v>
      </c>
      <c r="N24" s="48">
        <v>115958</v>
      </c>
      <c r="O24" s="48">
        <v>117549</v>
      </c>
      <c r="P24" s="48">
        <v>120420</v>
      </c>
      <c r="Q24" s="48">
        <v>123535</v>
      </c>
      <c r="R24" s="7">
        <v>122412</v>
      </c>
      <c r="S24" s="7">
        <v>122932</v>
      </c>
      <c r="T24" s="7">
        <v>123316</v>
      </c>
      <c r="U24" s="7">
        <v>123145</v>
      </c>
      <c r="V24" s="7">
        <v>122341</v>
      </c>
      <c r="W24" s="7">
        <v>121699</v>
      </c>
      <c r="X24" s="7">
        <v>122010</v>
      </c>
      <c r="Y24" s="7">
        <v>120988</v>
      </c>
      <c r="Z24" s="7">
        <v>119882</v>
      </c>
      <c r="AA24" s="7">
        <v>119330</v>
      </c>
      <c r="AB24" s="93">
        <v>120118</v>
      </c>
      <c r="AC24" s="93">
        <v>119949</v>
      </c>
      <c r="AD24" s="45">
        <v>119799</v>
      </c>
    </row>
    <row r="25" spans="1:30" x14ac:dyDescent="0.2">
      <c r="A25" s="48" t="s">
        <v>62</v>
      </c>
      <c r="B25" s="48">
        <v>391526</v>
      </c>
      <c r="C25" s="56">
        <v>455692</v>
      </c>
      <c r="D25" s="48">
        <v>481905</v>
      </c>
      <c r="E25" s="48">
        <v>476149</v>
      </c>
      <c r="F25" s="56">
        <v>494504</v>
      </c>
      <c r="G25" s="48">
        <v>549219</v>
      </c>
      <c r="H25" s="48">
        <v>557252</v>
      </c>
      <c r="I25" s="48">
        <v>573140</v>
      </c>
      <c r="J25" s="48">
        <v>593413</v>
      </c>
      <c r="K25" s="48">
        <v>610558</v>
      </c>
      <c r="L25" s="48">
        <v>631450</v>
      </c>
      <c r="M25" s="48">
        <v>658084</v>
      </c>
      <c r="N25" s="48">
        <v>684740</v>
      </c>
      <c r="O25" s="48">
        <v>714021</v>
      </c>
      <c r="P25" s="48">
        <v>730292</v>
      </c>
      <c r="Q25" s="48">
        <v>757150</v>
      </c>
      <c r="R25" s="7">
        <v>782851</v>
      </c>
      <c r="S25" s="7">
        <v>803453</v>
      </c>
      <c r="T25" s="7">
        <v>834036</v>
      </c>
      <c r="U25" s="7">
        <v>868547</v>
      </c>
      <c r="V25" s="7">
        <v>878891</v>
      </c>
      <c r="W25" s="7">
        <v>911640</v>
      </c>
      <c r="X25" s="7">
        <v>933663</v>
      </c>
      <c r="Y25" s="7">
        <v>972404</v>
      </c>
      <c r="Z25" s="7">
        <v>973689</v>
      </c>
      <c r="AA25" s="7">
        <v>999386</v>
      </c>
      <c r="AB25" s="93">
        <v>968764</v>
      </c>
      <c r="AC25" s="93">
        <v>964683</v>
      </c>
      <c r="AD25" s="45">
        <v>969825</v>
      </c>
    </row>
    <row r="26" spans="1:30" x14ac:dyDescent="0.2">
      <c r="A26" s="48" t="s">
        <v>63</v>
      </c>
      <c r="B26" s="48">
        <v>4418423</v>
      </c>
      <c r="C26" s="56">
        <v>4366617</v>
      </c>
      <c r="D26" s="48">
        <v>4044736</v>
      </c>
      <c r="E26" s="48">
        <v>4014917</v>
      </c>
      <c r="F26" s="56">
        <v>4245090</v>
      </c>
      <c r="G26" s="48">
        <v>4695920</v>
      </c>
      <c r="H26" s="48">
        <v>4893341</v>
      </c>
      <c r="I26" s="48">
        <v>5065647</v>
      </c>
      <c r="J26" s="48">
        <v>4993009</v>
      </c>
      <c r="K26" s="48">
        <v>5066708</v>
      </c>
      <c r="L26" s="48">
        <v>5108907</v>
      </c>
      <c r="M26" s="48">
        <v>5198308</v>
      </c>
      <c r="N26" s="48">
        <v>5351475</v>
      </c>
      <c r="O26" s="48">
        <v>5524108</v>
      </c>
      <c r="P26" s="48">
        <v>5652714</v>
      </c>
      <c r="Q26" s="48">
        <v>5687118</v>
      </c>
      <c r="R26" s="7">
        <v>5957216</v>
      </c>
      <c r="S26" s="7">
        <v>6075001</v>
      </c>
      <c r="T26" s="7">
        <v>6219160</v>
      </c>
      <c r="U26" s="7">
        <v>6312362</v>
      </c>
      <c r="V26" s="7">
        <v>6384882</v>
      </c>
      <c r="W26" s="7">
        <v>6373959</v>
      </c>
      <c r="X26" s="7">
        <v>6349270</v>
      </c>
      <c r="Y26" s="7">
        <v>6351774</v>
      </c>
      <c r="Z26" s="7">
        <v>6365266</v>
      </c>
      <c r="AA26" s="7">
        <v>6365278</v>
      </c>
      <c r="AB26" s="93">
        <v>6017381</v>
      </c>
      <c r="AC26" s="93">
        <v>6029786</v>
      </c>
      <c r="AD26" s="45">
        <v>6034192</v>
      </c>
    </row>
    <row r="27" spans="1:30" x14ac:dyDescent="0.2">
      <c r="A27" s="48" t="s">
        <v>64</v>
      </c>
      <c r="B27" s="48">
        <v>500388</v>
      </c>
      <c r="C27" s="56">
        <v>527434</v>
      </c>
      <c r="D27" s="48">
        <v>513475</v>
      </c>
      <c r="E27" s="48">
        <v>508750</v>
      </c>
      <c r="F27" s="56">
        <v>507876</v>
      </c>
      <c r="G27" s="48">
        <v>514232</v>
      </c>
      <c r="H27" s="48">
        <v>519419</v>
      </c>
      <c r="I27" s="48">
        <v>521899</v>
      </c>
      <c r="J27" s="48">
        <v>532525</v>
      </c>
      <c r="K27" s="48">
        <v>568158</v>
      </c>
      <c r="L27" s="48">
        <v>579682</v>
      </c>
      <c r="M27" s="48">
        <v>594019</v>
      </c>
      <c r="N27" s="48">
        <v>608633</v>
      </c>
      <c r="O27" s="48">
        <v>624546</v>
      </c>
      <c r="P27" s="48">
        <v>637278</v>
      </c>
      <c r="Q27" s="48">
        <v>648378</v>
      </c>
      <c r="R27" s="7">
        <v>656700</v>
      </c>
      <c r="S27" s="7">
        <v>671909</v>
      </c>
      <c r="T27" s="7">
        <v>707202</v>
      </c>
      <c r="U27" s="7">
        <v>709349</v>
      </c>
      <c r="V27" s="7">
        <v>673285</v>
      </c>
      <c r="W27" s="7">
        <v>700485</v>
      </c>
      <c r="X27" s="7">
        <v>712476</v>
      </c>
      <c r="Y27" s="7">
        <v>722168</v>
      </c>
      <c r="Z27" s="7">
        <v>735549</v>
      </c>
      <c r="AA27" s="7">
        <v>747845</v>
      </c>
      <c r="AB27" s="93">
        <v>762190</v>
      </c>
      <c r="AC27" s="93">
        <v>763147</v>
      </c>
      <c r="AD27" s="45">
        <v>779747</v>
      </c>
    </row>
    <row r="28" spans="1:30" x14ac:dyDescent="0.2">
      <c r="A28" s="48" t="s">
        <v>66</v>
      </c>
      <c r="B28" s="48">
        <v>168140</v>
      </c>
      <c r="C28" s="56">
        <v>162903</v>
      </c>
      <c r="D28" s="48">
        <v>151563</v>
      </c>
      <c r="E28" s="48">
        <v>151713</v>
      </c>
      <c r="F28" s="56">
        <v>151174</v>
      </c>
      <c r="G28" s="48">
        <v>156114</v>
      </c>
      <c r="H28" s="48">
        <v>157360</v>
      </c>
      <c r="I28" s="48">
        <v>160193</v>
      </c>
      <c r="J28" s="48">
        <v>163212</v>
      </c>
      <c r="K28" s="48">
        <v>165851</v>
      </c>
      <c r="L28" s="48">
        <v>169779</v>
      </c>
      <c r="M28" s="48">
        <v>169254</v>
      </c>
      <c r="N28" s="48">
        <v>171977</v>
      </c>
      <c r="O28" s="48">
        <v>172061</v>
      </c>
      <c r="P28" s="48">
        <v>173566</v>
      </c>
      <c r="Q28" s="48">
        <v>172038</v>
      </c>
      <c r="R28" s="7">
        <v>171180</v>
      </c>
      <c r="S28" s="7">
        <v>171117</v>
      </c>
      <c r="T28" s="7">
        <v>170268</v>
      </c>
      <c r="U28" s="7">
        <v>169797</v>
      </c>
      <c r="V28" s="7">
        <v>167739</v>
      </c>
      <c r="W28" s="7">
        <v>169825</v>
      </c>
      <c r="X28" s="7">
        <v>168009</v>
      </c>
      <c r="Y28" s="7">
        <v>165415</v>
      </c>
      <c r="Z28" s="7">
        <v>166179</v>
      </c>
      <c r="AA28" s="7">
        <v>166118</v>
      </c>
      <c r="AB28" s="93">
        <v>165766</v>
      </c>
      <c r="AC28" s="93">
        <v>169926</v>
      </c>
      <c r="AD28" s="45">
        <v>171763</v>
      </c>
    </row>
    <row r="29" spans="1:30" x14ac:dyDescent="0.2">
      <c r="A29" s="48" t="s">
        <v>67</v>
      </c>
      <c r="B29" s="48">
        <v>170920</v>
      </c>
      <c r="C29" s="56">
        <v>182215</v>
      </c>
      <c r="D29" s="48">
        <v>189199</v>
      </c>
      <c r="E29" s="48">
        <v>190144</v>
      </c>
      <c r="F29" s="56">
        <v>198141</v>
      </c>
      <c r="G29" s="48">
        <v>201219</v>
      </c>
      <c r="H29" s="48">
        <v>203987</v>
      </c>
      <c r="I29" s="48">
        <v>209085</v>
      </c>
      <c r="J29" s="48">
        <v>213843</v>
      </c>
      <c r="K29" s="48">
        <v>217933</v>
      </c>
      <c r="L29" s="48">
        <v>223489</v>
      </c>
      <c r="M29" s="48">
        <v>225986</v>
      </c>
      <c r="N29" s="48">
        <v>228371</v>
      </c>
      <c r="O29" s="48">
        <v>230480</v>
      </c>
      <c r="P29" s="48">
        <v>230209</v>
      </c>
      <c r="Q29" s="48">
        <v>230481</v>
      </c>
      <c r="R29" s="7">
        <v>230828</v>
      </c>
      <c r="S29" s="7">
        <v>230890</v>
      </c>
      <c r="T29" s="7">
        <v>231861</v>
      </c>
      <c r="U29" s="7">
        <v>234244</v>
      </c>
      <c r="V29" s="7">
        <v>237095</v>
      </c>
      <c r="W29" s="7">
        <v>241590</v>
      </c>
      <c r="X29" s="7">
        <v>247009</v>
      </c>
      <c r="Y29" s="7">
        <v>251278</v>
      </c>
      <c r="Z29" s="7">
        <v>255523</v>
      </c>
      <c r="AA29" s="7">
        <v>258712</v>
      </c>
      <c r="AB29" s="93">
        <v>262238</v>
      </c>
      <c r="AC29" s="93">
        <v>263001</v>
      </c>
      <c r="AD29" s="45">
        <v>263377</v>
      </c>
    </row>
    <row r="30" spans="1:30" x14ac:dyDescent="0.2">
      <c r="A30" s="48" t="s">
        <v>77</v>
      </c>
      <c r="B30" s="48">
        <v>162664</v>
      </c>
      <c r="C30" s="56">
        <v>156473</v>
      </c>
      <c r="D30" s="48">
        <v>144608</v>
      </c>
      <c r="E30" s="48">
        <v>141641</v>
      </c>
      <c r="F30" s="56">
        <v>138829</v>
      </c>
      <c r="G30" s="48">
        <v>138016</v>
      </c>
      <c r="H30" s="48">
        <v>135406</v>
      </c>
      <c r="I30" s="48">
        <v>138341</v>
      </c>
      <c r="J30" s="48">
        <v>141316</v>
      </c>
      <c r="K30" s="48">
        <v>144718</v>
      </c>
      <c r="L30" s="48">
        <v>146849</v>
      </c>
      <c r="M30" s="48">
        <v>148325</v>
      </c>
      <c r="N30" s="48">
        <v>148616</v>
      </c>
      <c r="O30" s="48">
        <v>147626</v>
      </c>
      <c r="P30" s="48">
        <v>144107</v>
      </c>
      <c r="Q30" s="48">
        <v>141198</v>
      </c>
      <c r="R30" s="7">
        <v>142313</v>
      </c>
      <c r="S30" s="7">
        <v>139198</v>
      </c>
      <c r="T30" s="7">
        <v>136498</v>
      </c>
      <c r="U30" s="7">
        <v>133988</v>
      </c>
      <c r="V30" s="7">
        <v>132356</v>
      </c>
      <c r="W30" s="7">
        <v>130998</v>
      </c>
      <c r="X30" s="7">
        <v>129948</v>
      </c>
      <c r="Y30" s="7">
        <v>128872</v>
      </c>
      <c r="Z30" s="7">
        <v>132104</v>
      </c>
      <c r="AA30" s="7">
        <v>131982</v>
      </c>
      <c r="AB30" s="93">
        <v>130704.00000000001</v>
      </c>
      <c r="AC30" s="93">
        <v>130949</v>
      </c>
      <c r="AD30" s="45">
        <v>133266</v>
      </c>
    </row>
    <row r="31" spans="1:30" x14ac:dyDescent="0.2">
      <c r="A31" s="48" t="s">
        <v>79</v>
      </c>
      <c r="B31" s="48">
        <v>113421</v>
      </c>
      <c r="C31" s="56">
        <v>128106</v>
      </c>
      <c r="D31" s="48">
        <v>134995</v>
      </c>
      <c r="E31" s="48">
        <v>138481</v>
      </c>
      <c r="F31" s="56">
        <v>143941</v>
      </c>
      <c r="G31" s="48">
        <v>162415</v>
      </c>
      <c r="H31" s="48">
        <v>173149</v>
      </c>
      <c r="I31" s="48">
        <v>185755</v>
      </c>
      <c r="J31" s="48">
        <v>195463</v>
      </c>
      <c r="K31" s="48">
        <v>204440</v>
      </c>
      <c r="L31" s="48">
        <v>217681</v>
      </c>
      <c r="M31" s="48">
        <v>229862</v>
      </c>
      <c r="N31" s="48">
        <v>243718</v>
      </c>
      <c r="O31" s="48">
        <v>258888</v>
      </c>
      <c r="P31" s="48">
        <v>272786</v>
      </c>
      <c r="Q31" s="48">
        <v>292885</v>
      </c>
      <c r="R31" s="7">
        <v>305067</v>
      </c>
      <c r="S31" s="7">
        <v>321679</v>
      </c>
      <c r="T31" s="7">
        <v>334853</v>
      </c>
      <c r="U31" s="7">
        <v>346512</v>
      </c>
      <c r="V31" s="7">
        <v>364409</v>
      </c>
      <c r="W31" s="7">
        <v>378186</v>
      </c>
      <c r="X31" s="7">
        <v>383403</v>
      </c>
      <c r="Y31" s="7">
        <v>395536</v>
      </c>
      <c r="Z31" s="7">
        <v>395355</v>
      </c>
      <c r="AA31" s="7">
        <v>406792</v>
      </c>
      <c r="AB31" s="93">
        <v>405097</v>
      </c>
      <c r="AC31" s="93">
        <v>406965</v>
      </c>
      <c r="AD31" s="45">
        <v>411919</v>
      </c>
    </row>
    <row r="32" spans="1:30" x14ac:dyDescent="0.2">
      <c r="A32" s="48" t="s">
        <v>82</v>
      </c>
      <c r="B32" s="48">
        <v>259997</v>
      </c>
      <c r="C32" s="56">
        <v>256764</v>
      </c>
      <c r="D32" s="48">
        <v>253453</v>
      </c>
      <c r="E32" s="48">
        <v>240496</v>
      </c>
      <c r="F32" s="56">
        <v>252892</v>
      </c>
      <c r="G32" s="48">
        <v>280921</v>
      </c>
      <c r="H32" s="48">
        <v>290245</v>
      </c>
      <c r="I32" s="48">
        <v>291215</v>
      </c>
      <c r="J32" s="48">
        <v>321955</v>
      </c>
      <c r="K32" s="48">
        <v>304661</v>
      </c>
      <c r="L32" s="48">
        <v>310610</v>
      </c>
      <c r="M32" s="48">
        <v>314822</v>
      </c>
      <c r="N32" s="48">
        <v>330851</v>
      </c>
      <c r="O32" s="48">
        <v>333230</v>
      </c>
      <c r="P32" s="48">
        <v>333075</v>
      </c>
      <c r="Q32" s="48">
        <v>333439</v>
      </c>
      <c r="R32" s="7">
        <v>323963</v>
      </c>
      <c r="S32" s="7">
        <v>319939</v>
      </c>
      <c r="T32" s="7">
        <v>320082</v>
      </c>
      <c r="U32" s="7">
        <v>320189</v>
      </c>
      <c r="V32" s="7">
        <v>319637</v>
      </c>
      <c r="W32" s="7">
        <v>322046</v>
      </c>
      <c r="X32" s="7">
        <v>323964</v>
      </c>
      <c r="Y32" s="7">
        <v>327244</v>
      </c>
      <c r="Z32" s="7">
        <v>326034</v>
      </c>
      <c r="AA32" s="7">
        <v>327562</v>
      </c>
      <c r="AB32" s="93">
        <v>331152</v>
      </c>
      <c r="AC32" s="93">
        <v>334272</v>
      </c>
      <c r="AD32" s="45">
        <v>335243</v>
      </c>
    </row>
    <row r="33" spans="1:30" x14ac:dyDescent="0.2">
      <c r="A33" s="48" t="s">
        <v>86</v>
      </c>
      <c r="B33" s="48">
        <v>436736</v>
      </c>
      <c r="C33" s="56">
        <v>425126</v>
      </c>
      <c r="D33" s="48">
        <v>418593</v>
      </c>
      <c r="E33" s="48">
        <v>417009</v>
      </c>
      <c r="F33" s="56">
        <v>401476</v>
      </c>
      <c r="G33" s="48">
        <v>409717</v>
      </c>
      <c r="H33" s="48">
        <v>419771</v>
      </c>
      <c r="I33" s="48">
        <v>431806</v>
      </c>
      <c r="J33" s="48">
        <v>444272</v>
      </c>
      <c r="K33" s="48">
        <v>452509</v>
      </c>
      <c r="L33" s="48">
        <v>455492</v>
      </c>
      <c r="M33" s="48">
        <v>458107</v>
      </c>
      <c r="N33" s="48">
        <v>462108</v>
      </c>
      <c r="O33" s="48">
        <v>468775</v>
      </c>
      <c r="P33" s="48">
        <v>472908</v>
      </c>
      <c r="Q33" s="48">
        <v>475898</v>
      </c>
      <c r="R33" s="7">
        <v>479321</v>
      </c>
      <c r="S33" s="7">
        <v>481223</v>
      </c>
      <c r="T33" s="7">
        <v>483038</v>
      </c>
      <c r="U33" s="7">
        <v>487544</v>
      </c>
      <c r="V33" s="7">
        <v>486073</v>
      </c>
      <c r="W33" s="7">
        <v>506638</v>
      </c>
      <c r="X33" s="7">
        <v>513650</v>
      </c>
      <c r="Y33" s="7">
        <v>516258</v>
      </c>
      <c r="Z33" s="7">
        <v>515834</v>
      </c>
      <c r="AA33" s="7">
        <v>518119</v>
      </c>
      <c r="AB33" s="93">
        <v>515644</v>
      </c>
      <c r="AC33" s="93">
        <v>517373</v>
      </c>
      <c r="AD33" s="45">
        <v>518896</v>
      </c>
    </row>
    <row r="34" spans="1:30" x14ac:dyDescent="0.2">
      <c r="A34" s="48" t="s">
        <v>90</v>
      </c>
      <c r="B34" s="48">
        <v>287405</v>
      </c>
      <c r="C34" s="56">
        <v>289171</v>
      </c>
      <c r="D34" s="48">
        <v>312813</v>
      </c>
      <c r="E34" s="48">
        <v>323048</v>
      </c>
      <c r="F34" s="56">
        <v>379249</v>
      </c>
      <c r="G34" s="48">
        <v>403294</v>
      </c>
      <c r="H34" s="48">
        <v>408917</v>
      </c>
      <c r="I34" s="48">
        <v>417609</v>
      </c>
      <c r="J34" s="48">
        <v>426507</v>
      </c>
      <c r="K34" s="48">
        <v>432781</v>
      </c>
      <c r="L34" s="48">
        <v>439484</v>
      </c>
      <c r="M34" s="48">
        <v>442617</v>
      </c>
      <c r="N34" s="48">
        <v>444679</v>
      </c>
      <c r="O34" s="48">
        <v>450592</v>
      </c>
      <c r="P34" s="48">
        <v>450381</v>
      </c>
      <c r="Q34" s="48">
        <v>452379</v>
      </c>
      <c r="R34" s="7">
        <v>448096</v>
      </c>
      <c r="S34" s="7">
        <v>447450</v>
      </c>
      <c r="T34" s="7">
        <v>448557</v>
      </c>
      <c r="U34" s="7">
        <v>451063</v>
      </c>
      <c r="V34" s="7">
        <v>456183</v>
      </c>
      <c r="W34" s="7">
        <v>464645</v>
      </c>
      <c r="X34" s="7">
        <v>478233</v>
      </c>
      <c r="Y34" s="7">
        <v>488514</v>
      </c>
      <c r="Z34" s="7">
        <v>503562</v>
      </c>
      <c r="AA34" s="7">
        <v>513884</v>
      </c>
      <c r="AB34" s="93">
        <v>528608</v>
      </c>
      <c r="AC34" s="93">
        <v>540683</v>
      </c>
      <c r="AD34" s="45">
        <v>556885</v>
      </c>
    </row>
    <row r="35" spans="1:30" x14ac:dyDescent="0.2">
      <c r="A35" s="48" t="s">
        <v>92</v>
      </c>
      <c r="B35" s="48">
        <v>764735</v>
      </c>
      <c r="C35" s="56">
        <v>723083</v>
      </c>
      <c r="D35" s="48">
        <v>710929</v>
      </c>
      <c r="E35" s="48">
        <v>704655</v>
      </c>
      <c r="F35" s="56">
        <v>696372</v>
      </c>
      <c r="G35" s="48">
        <v>736345</v>
      </c>
      <c r="H35" s="48">
        <v>755141</v>
      </c>
      <c r="I35" s="48">
        <v>781371</v>
      </c>
      <c r="J35" s="48">
        <v>808090</v>
      </c>
      <c r="K35" s="48">
        <v>833641</v>
      </c>
      <c r="L35" s="48">
        <v>850813</v>
      </c>
      <c r="M35" s="48">
        <v>870163</v>
      </c>
      <c r="N35" s="48">
        <v>888142</v>
      </c>
      <c r="O35" s="48">
        <v>903870</v>
      </c>
      <c r="P35" s="48">
        <v>916215</v>
      </c>
      <c r="Q35" s="48">
        <v>924636</v>
      </c>
      <c r="R35" s="7">
        <v>925696</v>
      </c>
      <c r="S35" s="7">
        <v>927530</v>
      </c>
      <c r="T35" s="7">
        <v>931533</v>
      </c>
      <c r="U35" s="7">
        <v>933702</v>
      </c>
      <c r="V35" s="7">
        <v>937656</v>
      </c>
      <c r="W35" s="7">
        <v>941238</v>
      </c>
      <c r="X35" s="7">
        <v>946824</v>
      </c>
      <c r="Y35" s="7">
        <v>947857</v>
      </c>
      <c r="Z35" s="7">
        <v>947791</v>
      </c>
      <c r="AA35" s="7">
        <v>952451</v>
      </c>
      <c r="AB35" s="93">
        <v>960084</v>
      </c>
      <c r="AC35" s="93">
        <v>965191</v>
      </c>
      <c r="AD35" s="45">
        <v>964255</v>
      </c>
    </row>
    <row r="36" spans="1:30" x14ac:dyDescent="0.2">
      <c r="A36" s="51" t="s">
        <v>94</v>
      </c>
      <c r="B36" s="51">
        <v>81293</v>
      </c>
      <c r="C36" s="57">
        <v>82147</v>
      </c>
      <c r="D36" s="51">
        <v>89471</v>
      </c>
      <c r="E36" s="51">
        <v>91381</v>
      </c>
      <c r="F36" s="57">
        <v>95547</v>
      </c>
      <c r="G36" s="51">
        <v>91515</v>
      </c>
      <c r="H36" s="51">
        <v>91277</v>
      </c>
      <c r="I36" s="51">
        <v>92506</v>
      </c>
      <c r="J36" s="51">
        <v>93926</v>
      </c>
      <c r="K36" s="51">
        <v>94109</v>
      </c>
      <c r="L36" s="51">
        <v>94650</v>
      </c>
      <c r="M36" s="51">
        <v>93691</v>
      </c>
      <c r="N36" s="51">
        <v>93190</v>
      </c>
      <c r="O36" s="51">
        <v>91729</v>
      </c>
      <c r="P36" s="51">
        <v>89895</v>
      </c>
      <c r="Q36" s="51">
        <v>88139</v>
      </c>
      <c r="R36" s="19">
        <v>86092</v>
      </c>
      <c r="S36" s="19">
        <v>83243</v>
      </c>
      <c r="T36" s="19">
        <v>81734</v>
      </c>
      <c r="U36" s="19">
        <v>79921</v>
      </c>
      <c r="V36" s="19">
        <v>78652</v>
      </c>
      <c r="W36" s="19">
        <v>77878</v>
      </c>
      <c r="X36" s="19">
        <v>77757</v>
      </c>
      <c r="Y36" s="19">
        <v>79090</v>
      </c>
      <c r="Z36" s="19">
        <v>79788</v>
      </c>
      <c r="AA36" s="19">
        <v>81006</v>
      </c>
      <c r="AB36" s="94">
        <v>80717</v>
      </c>
      <c r="AC36" s="94">
        <v>81654</v>
      </c>
      <c r="AD36" s="95">
        <v>83131</v>
      </c>
    </row>
    <row r="37" spans="1:30" x14ac:dyDescent="0.2">
      <c r="A37" s="48" t="s">
        <v>119</v>
      </c>
      <c r="B37" s="43">
        <f>SUM(B39:B50)</f>
        <v>11794459</v>
      </c>
      <c r="C37" s="43">
        <f t="shared" ref="C37:AD37" si="7">SUM(C39:C50)</f>
        <v>11223775</v>
      </c>
      <c r="D37" s="43">
        <f t="shared" si="7"/>
        <v>10064562</v>
      </c>
      <c r="E37" s="43">
        <f t="shared" si="7"/>
        <v>9806784</v>
      </c>
      <c r="F37" s="43">
        <f t="shared" si="7"/>
        <v>8998667</v>
      </c>
      <c r="G37" s="43">
        <f t="shared" si="7"/>
        <v>8928609</v>
      </c>
      <c r="H37" s="43">
        <f t="shared" si="7"/>
        <v>8967638</v>
      </c>
      <c r="I37" s="43">
        <f t="shared" si="7"/>
        <v>9083747</v>
      </c>
      <c r="J37" s="43">
        <f t="shared" si="7"/>
        <v>9178647</v>
      </c>
      <c r="K37" s="43">
        <f t="shared" si="7"/>
        <v>9297390</v>
      </c>
      <c r="L37" s="43">
        <f t="shared" si="7"/>
        <v>9394844</v>
      </c>
      <c r="M37" s="43">
        <f t="shared" si="7"/>
        <v>9502503</v>
      </c>
      <c r="N37" s="43">
        <f t="shared" si="7"/>
        <v>9670667</v>
      </c>
      <c r="O37" s="43">
        <f t="shared" si="7"/>
        <v>9751233</v>
      </c>
      <c r="P37" s="43">
        <f t="shared" si="7"/>
        <v>9760699</v>
      </c>
      <c r="Q37" s="43">
        <f t="shared" si="7"/>
        <v>9805829</v>
      </c>
      <c r="R37" s="59">
        <f t="shared" si="7"/>
        <v>9821169</v>
      </c>
      <c r="S37" s="59">
        <f t="shared" si="7"/>
        <v>9831454</v>
      </c>
      <c r="T37" s="59">
        <f t="shared" si="7"/>
        <v>9858909</v>
      </c>
      <c r="U37" s="59">
        <f t="shared" si="7"/>
        <v>9932606</v>
      </c>
      <c r="V37" s="59">
        <f t="shared" si="7"/>
        <v>9915140</v>
      </c>
      <c r="W37" s="59">
        <f t="shared" si="7"/>
        <v>9920039</v>
      </c>
      <c r="X37" s="59">
        <f t="shared" si="7"/>
        <v>9979452</v>
      </c>
      <c r="Y37" s="59">
        <f t="shared" si="7"/>
        <v>9961885</v>
      </c>
      <c r="Z37" s="59">
        <f t="shared" si="7"/>
        <v>9890826</v>
      </c>
      <c r="AA37" s="59">
        <f t="shared" si="7"/>
        <v>9835336</v>
      </c>
      <c r="AB37" s="99">
        <f t="shared" si="7"/>
        <v>9772853</v>
      </c>
      <c r="AC37" s="99">
        <f t="shared" si="7"/>
        <v>9707542</v>
      </c>
      <c r="AD37" s="99">
        <f t="shared" si="7"/>
        <v>9744206</v>
      </c>
    </row>
    <row r="38" spans="1:30" x14ac:dyDescent="0.2">
      <c r="A38" s="48" t="s">
        <v>117</v>
      </c>
      <c r="B38" s="48"/>
      <c r="C38" s="48"/>
      <c r="D38" s="48"/>
      <c r="E38" s="48"/>
      <c r="F38" s="48"/>
      <c r="G38" s="48"/>
      <c r="H38" s="48"/>
      <c r="I38" s="48"/>
      <c r="J38" s="48"/>
      <c r="K38" s="48"/>
      <c r="L38" s="48"/>
      <c r="M38" s="48"/>
      <c r="N38" s="48"/>
      <c r="O38" s="48"/>
      <c r="P38" s="48"/>
      <c r="Q38" s="48"/>
      <c r="R38" s="7"/>
      <c r="S38" s="7"/>
      <c r="T38" s="7"/>
      <c r="U38" s="7"/>
      <c r="V38" s="7"/>
      <c r="W38" s="7"/>
      <c r="X38" s="7"/>
      <c r="Y38" s="7"/>
      <c r="Z38" s="7"/>
      <c r="AA38" s="7"/>
      <c r="AB38" s="93"/>
      <c r="AC38" s="93"/>
    </row>
    <row r="39" spans="1:30" x14ac:dyDescent="0.2">
      <c r="A39" s="48" t="s">
        <v>68</v>
      </c>
      <c r="B39" s="48">
        <v>2084844</v>
      </c>
      <c r="C39" s="56">
        <v>1990158</v>
      </c>
      <c r="D39" s="48">
        <v>1770435</v>
      </c>
      <c r="E39" s="48">
        <v>1765357</v>
      </c>
      <c r="F39" s="56">
        <v>1604265</v>
      </c>
      <c r="G39" s="48">
        <v>1560461</v>
      </c>
      <c r="H39" s="48">
        <v>1587733</v>
      </c>
      <c r="I39" s="48">
        <v>1618101</v>
      </c>
      <c r="J39" s="48">
        <v>1630534</v>
      </c>
      <c r="K39" s="48">
        <v>1685678</v>
      </c>
      <c r="L39" s="48">
        <v>1709915</v>
      </c>
      <c r="M39" s="48">
        <v>1734175</v>
      </c>
      <c r="N39" s="48">
        <v>1750417</v>
      </c>
      <c r="O39" s="48">
        <v>1787306</v>
      </c>
      <c r="P39" s="48">
        <v>1753953</v>
      </c>
      <c r="Q39" s="48">
        <v>1772237</v>
      </c>
      <c r="R39" s="7">
        <v>1789089</v>
      </c>
      <c r="S39" s="7">
        <v>1805582</v>
      </c>
      <c r="T39" s="7">
        <v>1837863</v>
      </c>
      <c r="U39" s="7">
        <v>1855417</v>
      </c>
      <c r="V39" s="7">
        <v>1862274</v>
      </c>
      <c r="W39" s="7">
        <v>1862046</v>
      </c>
      <c r="X39" s="7">
        <v>1871619</v>
      </c>
      <c r="Y39" s="7">
        <v>1879288</v>
      </c>
      <c r="Z39" s="7">
        <v>1881810</v>
      </c>
      <c r="AA39" s="7">
        <v>1881276</v>
      </c>
      <c r="AB39" s="93">
        <v>1887561</v>
      </c>
      <c r="AC39" s="93">
        <v>1863017</v>
      </c>
      <c r="AD39" s="45">
        <v>1858409</v>
      </c>
    </row>
    <row r="40" spans="1:30" x14ac:dyDescent="0.2">
      <c r="A40" s="48" t="s">
        <v>69</v>
      </c>
      <c r="B40" s="48">
        <v>1111043</v>
      </c>
      <c r="C40" s="56">
        <v>1049889</v>
      </c>
      <c r="D40" s="48">
        <v>983444</v>
      </c>
      <c r="E40" s="48">
        <v>944424</v>
      </c>
      <c r="F40" s="56">
        <v>870463</v>
      </c>
      <c r="G40" s="48">
        <v>882175</v>
      </c>
      <c r="H40" s="48">
        <v>884568</v>
      </c>
      <c r="I40" s="48">
        <v>888177</v>
      </c>
      <c r="J40" s="48">
        <v>895794</v>
      </c>
      <c r="K40" s="48">
        <v>897799</v>
      </c>
      <c r="L40" s="48">
        <v>899585</v>
      </c>
      <c r="M40" s="48">
        <v>900017</v>
      </c>
      <c r="N40" s="48">
        <v>909553</v>
      </c>
      <c r="O40" s="48">
        <v>916717</v>
      </c>
      <c r="P40" s="48">
        <v>918764</v>
      </c>
      <c r="Q40" s="48">
        <v>923945</v>
      </c>
      <c r="R40" s="7">
        <v>929281</v>
      </c>
      <c r="S40" s="7">
        <v>928703</v>
      </c>
      <c r="T40" s="7">
        <v>931886</v>
      </c>
      <c r="U40" s="7">
        <v>942506</v>
      </c>
      <c r="V40" s="7">
        <v>943735</v>
      </c>
      <c r="W40" s="7">
        <v>944944</v>
      </c>
      <c r="X40" s="7">
        <v>966967</v>
      </c>
      <c r="Y40" s="7">
        <v>976373</v>
      </c>
      <c r="Z40" s="7">
        <v>969976</v>
      </c>
      <c r="AA40" s="7">
        <v>973342</v>
      </c>
      <c r="AB40" s="93">
        <v>976503</v>
      </c>
      <c r="AC40" s="93">
        <v>976225</v>
      </c>
      <c r="AD40" s="45">
        <v>976337</v>
      </c>
    </row>
    <row r="41" spans="1:30" x14ac:dyDescent="0.2">
      <c r="A41" s="48" t="s">
        <v>70</v>
      </c>
      <c r="B41" s="48">
        <v>624403</v>
      </c>
      <c r="C41" s="56">
        <v>574773</v>
      </c>
      <c r="D41" s="48">
        <v>510081</v>
      </c>
      <c r="E41" s="48">
        <v>501403</v>
      </c>
      <c r="F41" s="56">
        <v>454341</v>
      </c>
      <c r="G41" s="48">
        <v>449418</v>
      </c>
      <c r="H41" s="48">
        <v>450224</v>
      </c>
      <c r="I41" s="48">
        <v>456614</v>
      </c>
      <c r="J41" s="48">
        <v>462360</v>
      </c>
      <c r="K41" s="48">
        <v>467788</v>
      </c>
      <c r="L41" s="48">
        <v>477916</v>
      </c>
      <c r="M41" s="48">
        <v>478285</v>
      </c>
      <c r="N41" s="48">
        <v>477053</v>
      </c>
      <c r="O41" s="48">
        <v>477221</v>
      </c>
      <c r="P41" s="48">
        <v>477417</v>
      </c>
      <c r="Q41" s="48">
        <v>475034</v>
      </c>
      <c r="R41" s="7">
        <v>471384</v>
      </c>
      <c r="S41" s="7">
        <v>467404</v>
      </c>
      <c r="T41" s="7">
        <v>462276</v>
      </c>
      <c r="U41" s="7">
        <v>459761</v>
      </c>
      <c r="V41" s="7">
        <v>457771</v>
      </c>
      <c r="W41" s="7">
        <v>456559</v>
      </c>
      <c r="X41" s="7">
        <v>477491</v>
      </c>
      <c r="Y41" s="7">
        <v>481528</v>
      </c>
      <c r="Z41" s="7">
        <v>492922</v>
      </c>
      <c r="AA41" s="7">
        <v>494438</v>
      </c>
      <c r="AB41" s="93">
        <v>455579</v>
      </c>
      <c r="AC41" s="93">
        <v>444525</v>
      </c>
      <c r="AD41" s="45">
        <v>462585</v>
      </c>
    </row>
    <row r="42" spans="1:30" x14ac:dyDescent="0.2">
      <c r="A42" s="48" t="s">
        <v>71</v>
      </c>
      <c r="B42" s="48">
        <v>470296</v>
      </c>
      <c r="C42" s="56">
        <v>419022</v>
      </c>
      <c r="D42" s="48">
        <v>382019</v>
      </c>
      <c r="E42" s="48">
        <v>374451</v>
      </c>
      <c r="F42" s="56">
        <v>371655</v>
      </c>
      <c r="G42" s="48">
        <v>385364</v>
      </c>
      <c r="H42" s="48">
        <v>388986</v>
      </c>
      <c r="I42" s="48">
        <v>397609</v>
      </c>
      <c r="J42" s="48">
        <v>405083</v>
      </c>
      <c r="K42" s="48">
        <v>408689</v>
      </c>
      <c r="L42" s="48">
        <v>410862</v>
      </c>
      <c r="M42" s="48">
        <v>413699</v>
      </c>
      <c r="N42" s="48">
        <v>416674</v>
      </c>
      <c r="O42" s="48">
        <v>417079</v>
      </c>
      <c r="P42" s="48">
        <v>419015</v>
      </c>
      <c r="Q42" s="48">
        <v>423568</v>
      </c>
      <c r="R42" s="7">
        <v>426853</v>
      </c>
      <c r="S42" s="7">
        <v>425036</v>
      </c>
      <c r="T42" s="7">
        <v>413670</v>
      </c>
      <c r="U42" s="7">
        <v>419285</v>
      </c>
      <c r="V42" s="7">
        <v>415529</v>
      </c>
      <c r="W42" s="7">
        <v>411455</v>
      </c>
      <c r="X42" s="7">
        <v>407812</v>
      </c>
      <c r="Y42" s="7">
        <v>422142</v>
      </c>
      <c r="Z42" s="7">
        <v>418751</v>
      </c>
      <c r="AA42" s="7">
        <v>418495</v>
      </c>
      <c r="AB42" s="93">
        <v>435745</v>
      </c>
      <c r="AC42" s="93">
        <v>434648</v>
      </c>
      <c r="AD42" s="45">
        <v>454740</v>
      </c>
    </row>
    <row r="43" spans="1:30" x14ac:dyDescent="0.2">
      <c r="A43" s="48" t="s">
        <v>74</v>
      </c>
      <c r="B43" s="48">
        <v>1991235</v>
      </c>
      <c r="C43" s="56">
        <v>1971774</v>
      </c>
      <c r="D43" s="48">
        <v>1758427</v>
      </c>
      <c r="E43" s="48">
        <v>1711139</v>
      </c>
      <c r="F43" s="56">
        <v>1481068</v>
      </c>
      <c r="G43" s="48">
        <v>1454871</v>
      </c>
      <c r="H43" s="48">
        <v>1446996</v>
      </c>
      <c r="I43" s="48">
        <v>1452700</v>
      </c>
      <c r="J43" s="48">
        <v>1460795</v>
      </c>
      <c r="K43" s="48">
        <v>1467900</v>
      </c>
      <c r="L43" s="48">
        <v>1474413</v>
      </c>
      <c r="M43" s="48">
        <v>1492653</v>
      </c>
      <c r="N43" s="48">
        <v>1554358</v>
      </c>
      <c r="O43" s="48">
        <v>1544204</v>
      </c>
      <c r="P43" s="48">
        <v>1555459</v>
      </c>
      <c r="Q43" s="48">
        <v>1570283</v>
      </c>
      <c r="R43" s="7">
        <v>1574894</v>
      </c>
      <c r="S43" s="7">
        <v>1577260</v>
      </c>
      <c r="T43" s="7">
        <v>1588300</v>
      </c>
      <c r="U43" s="7">
        <v>1591900</v>
      </c>
      <c r="V43" s="7">
        <v>1590555</v>
      </c>
      <c r="W43" s="7">
        <v>1583496</v>
      </c>
      <c r="X43" s="7">
        <v>1574023</v>
      </c>
      <c r="Y43" s="7">
        <v>1556297</v>
      </c>
      <c r="Z43" s="7">
        <v>1528815</v>
      </c>
      <c r="AA43" s="7">
        <v>1498107</v>
      </c>
      <c r="AB43" s="93">
        <v>1477312</v>
      </c>
      <c r="AC43" s="93">
        <v>1452125</v>
      </c>
      <c r="AD43" s="45">
        <v>1438279</v>
      </c>
    </row>
    <row r="44" spans="1:30" x14ac:dyDescent="0.2">
      <c r="A44" s="48" t="s">
        <v>75</v>
      </c>
      <c r="B44" s="48">
        <v>864595</v>
      </c>
      <c r="C44" s="56">
        <v>827239</v>
      </c>
      <c r="D44" s="48">
        <v>748606</v>
      </c>
      <c r="E44" s="48">
        <v>710836</v>
      </c>
      <c r="F44" s="56">
        <v>669385</v>
      </c>
      <c r="G44" s="48">
        <v>690266</v>
      </c>
      <c r="H44" s="48">
        <v>699001</v>
      </c>
      <c r="I44" s="48">
        <v>714072</v>
      </c>
      <c r="J44" s="48">
        <v>727838</v>
      </c>
      <c r="K44" s="48">
        <v>744567</v>
      </c>
      <c r="L44" s="48">
        <v>756725</v>
      </c>
      <c r="M44" s="48">
        <v>770549</v>
      </c>
      <c r="N44" s="48">
        <v>786241</v>
      </c>
      <c r="O44" s="48">
        <v>798492</v>
      </c>
      <c r="P44" s="48">
        <v>802455</v>
      </c>
      <c r="Q44" s="48">
        <v>812482</v>
      </c>
      <c r="R44" s="7">
        <v>818819</v>
      </c>
      <c r="S44" s="7">
        <v>820457</v>
      </c>
      <c r="T44" s="7">
        <v>818160</v>
      </c>
      <c r="U44" s="7">
        <v>813660</v>
      </c>
      <c r="V44" s="7">
        <v>792896</v>
      </c>
      <c r="W44" s="7">
        <v>788354</v>
      </c>
      <c r="X44" s="7">
        <v>787521</v>
      </c>
      <c r="Y44" s="7">
        <v>791417</v>
      </c>
      <c r="Z44" s="7">
        <v>790206</v>
      </c>
      <c r="AA44" s="7">
        <v>791427</v>
      </c>
      <c r="AB44" s="93">
        <v>785455</v>
      </c>
      <c r="AC44" s="93">
        <v>786838</v>
      </c>
      <c r="AD44" s="45">
        <v>792437</v>
      </c>
    </row>
    <row r="45" spans="1:30" x14ac:dyDescent="0.2">
      <c r="A45" s="48" t="s">
        <v>76</v>
      </c>
      <c r="B45" s="48">
        <v>906132</v>
      </c>
      <c r="C45" s="56">
        <v>864958</v>
      </c>
      <c r="D45" s="48">
        <v>777269</v>
      </c>
      <c r="E45" s="48">
        <v>756536</v>
      </c>
      <c r="F45" s="56">
        <v>714230</v>
      </c>
      <c r="G45" s="48">
        <v>726451</v>
      </c>
      <c r="H45" s="48">
        <v>729693</v>
      </c>
      <c r="I45" s="48">
        <v>733680</v>
      </c>
      <c r="J45" s="48">
        <v>747760</v>
      </c>
      <c r="K45" s="48">
        <v>759529</v>
      </c>
      <c r="L45" s="48">
        <v>778605</v>
      </c>
      <c r="M45" s="48">
        <v>794177</v>
      </c>
      <c r="N45" s="48">
        <v>805404</v>
      </c>
      <c r="O45" s="48">
        <v>820185</v>
      </c>
      <c r="P45" s="48">
        <v>831307</v>
      </c>
      <c r="Q45" s="48">
        <v>836555</v>
      </c>
      <c r="R45" s="7">
        <v>836105</v>
      </c>
      <c r="S45" s="7">
        <v>836411</v>
      </c>
      <c r="T45" s="7">
        <v>843148</v>
      </c>
      <c r="U45" s="7">
        <v>849040</v>
      </c>
      <c r="V45" s="7">
        <v>851749</v>
      </c>
      <c r="W45" s="7">
        <v>851114</v>
      </c>
      <c r="X45" s="7">
        <v>859441</v>
      </c>
      <c r="Y45" s="7">
        <v>858821</v>
      </c>
      <c r="Z45" s="7">
        <v>852106</v>
      </c>
      <c r="AA45" s="7">
        <v>853580</v>
      </c>
      <c r="AB45" s="93">
        <v>852460</v>
      </c>
      <c r="AC45" s="93">
        <v>839997</v>
      </c>
      <c r="AD45" s="45">
        <v>840917</v>
      </c>
    </row>
    <row r="46" spans="1:30" x14ac:dyDescent="0.2">
      <c r="A46" s="48" t="s">
        <v>78</v>
      </c>
      <c r="B46" s="48">
        <v>314516</v>
      </c>
      <c r="C46" s="56">
        <v>296915</v>
      </c>
      <c r="D46" s="48">
        <v>270524</v>
      </c>
      <c r="E46" s="48">
        <v>263797</v>
      </c>
      <c r="F46" s="56">
        <v>250975</v>
      </c>
      <c r="G46" s="48">
        <v>253426</v>
      </c>
      <c r="H46" s="48">
        <v>254754</v>
      </c>
      <c r="I46" s="48">
        <v>257587</v>
      </c>
      <c r="J46" s="48">
        <v>262429</v>
      </c>
      <c r="K46" s="48">
        <v>267975</v>
      </c>
      <c r="L46" s="48">
        <v>267931</v>
      </c>
      <c r="M46" s="48">
        <v>268732</v>
      </c>
      <c r="N46" s="48">
        <v>270938</v>
      </c>
      <c r="O46" s="48">
        <v>263828</v>
      </c>
      <c r="P46" s="48">
        <v>264844</v>
      </c>
      <c r="Q46" s="48">
        <v>265653</v>
      </c>
      <c r="R46" s="7">
        <v>261767</v>
      </c>
      <c r="S46" s="7">
        <v>268897</v>
      </c>
      <c r="T46" s="7">
        <v>267909</v>
      </c>
      <c r="U46" s="7">
        <v>269499</v>
      </c>
      <c r="V46" s="7">
        <v>260352</v>
      </c>
      <c r="W46" s="7">
        <v>260725</v>
      </c>
      <c r="X46" s="7">
        <v>262805</v>
      </c>
      <c r="Y46" s="7">
        <v>263800</v>
      </c>
      <c r="Z46" s="7">
        <v>264810</v>
      </c>
      <c r="AA46" s="7">
        <v>266536</v>
      </c>
      <c r="AB46" s="93">
        <v>269590</v>
      </c>
      <c r="AC46" s="93">
        <v>271468</v>
      </c>
      <c r="AD46" s="45">
        <v>273722</v>
      </c>
    </row>
    <row r="47" spans="1:30" x14ac:dyDescent="0.2">
      <c r="A47" s="48" t="s">
        <v>84</v>
      </c>
      <c r="B47" s="48">
        <v>141961</v>
      </c>
      <c r="C47" s="56">
        <v>126277</v>
      </c>
      <c r="D47" s="48">
        <v>118986</v>
      </c>
      <c r="E47" s="48">
        <v>111759</v>
      </c>
      <c r="F47" s="56">
        <v>108947</v>
      </c>
      <c r="G47" s="48">
        <v>109271</v>
      </c>
      <c r="H47" s="48">
        <v>109659</v>
      </c>
      <c r="I47" s="48">
        <v>109691</v>
      </c>
      <c r="J47" s="48">
        <v>110635</v>
      </c>
      <c r="K47" s="48">
        <v>111174</v>
      </c>
      <c r="L47" s="48">
        <v>111770</v>
      </c>
      <c r="M47" s="48">
        <v>111502</v>
      </c>
      <c r="N47" s="48">
        <v>111870</v>
      </c>
      <c r="O47" s="48">
        <v>111102</v>
      </c>
      <c r="P47" s="48">
        <v>111978</v>
      </c>
      <c r="Q47" s="48">
        <v>107458</v>
      </c>
      <c r="R47" s="7">
        <v>105123</v>
      </c>
      <c r="S47" s="7">
        <v>103420</v>
      </c>
      <c r="T47" s="7">
        <v>100028</v>
      </c>
      <c r="U47" s="7">
        <v>97879</v>
      </c>
      <c r="V47" s="7">
        <v>96231</v>
      </c>
      <c r="W47" s="7">
        <v>94823</v>
      </c>
      <c r="X47" s="7">
        <v>92843</v>
      </c>
      <c r="Y47" s="7">
        <v>91078</v>
      </c>
      <c r="Z47" s="7">
        <v>91972</v>
      </c>
      <c r="AA47" s="7">
        <v>91816</v>
      </c>
      <c r="AB47" s="93">
        <v>91114</v>
      </c>
      <c r="AC47" s="93">
        <v>92440</v>
      </c>
      <c r="AD47" s="45">
        <v>94310</v>
      </c>
    </row>
    <row r="48" spans="1:30" x14ac:dyDescent="0.2">
      <c r="A48" s="48" t="s">
        <v>85</v>
      </c>
      <c r="B48" s="48">
        <v>2246282</v>
      </c>
      <c r="C48" s="56">
        <v>2103243</v>
      </c>
      <c r="D48" s="48">
        <v>1849283</v>
      </c>
      <c r="E48" s="48">
        <v>1801914</v>
      </c>
      <c r="F48" s="56">
        <v>1660718</v>
      </c>
      <c r="G48" s="48">
        <v>1597117</v>
      </c>
      <c r="H48" s="48">
        <v>1584735</v>
      </c>
      <c r="I48" s="48">
        <v>1603025</v>
      </c>
      <c r="J48" s="48">
        <v>1602418</v>
      </c>
      <c r="K48" s="48">
        <v>1594191</v>
      </c>
      <c r="L48" s="48">
        <v>1609855</v>
      </c>
      <c r="M48" s="48">
        <v>1627984</v>
      </c>
      <c r="N48" s="48">
        <v>1661014</v>
      </c>
      <c r="O48" s="48">
        <v>1680044</v>
      </c>
      <c r="P48" s="48">
        <v>1681773</v>
      </c>
      <c r="Q48" s="48">
        <v>1673309</v>
      </c>
      <c r="R48" s="7">
        <v>1659903</v>
      </c>
      <c r="S48" s="7">
        <v>1653316</v>
      </c>
      <c r="T48" s="7">
        <v>1654816</v>
      </c>
      <c r="U48" s="7">
        <v>1683337</v>
      </c>
      <c r="V48" s="7">
        <v>1700533</v>
      </c>
      <c r="W48" s="7">
        <v>1719566</v>
      </c>
      <c r="X48" s="7">
        <v>1730080</v>
      </c>
      <c r="Y48" s="7">
        <v>1691206</v>
      </c>
      <c r="Z48" s="7">
        <v>1660981</v>
      </c>
      <c r="AA48" s="7">
        <v>1628515</v>
      </c>
      <c r="AB48" s="93">
        <v>1609008</v>
      </c>
      <c r="AC48" s="93">
        <v>1601188</v>
      </c>
      <c r="AD48" s="45">
        <v>1605571</v>
      </c>
    </row>
    <row r="49" spans="1:30" x14ac:dyDescent="0.2">
      <c r="A49" s="48" t="s">
        <v>89</v>
      </c>
      <c r="B49" s="48">
        <v>158543</v>
      </c>
      <c r="C49" s="56">
        <v>141120</v>
      </c>
      <c r="D49" s="48">
        <v>124934</v>
      </c>
      <c r="E49" s="48">
        <v>121663</v>
      </c>
      <c r="F49" s="56">
        <v>118269</v>
      </c>
      <c r="G49" s="48">
        <v>119400</v>
      </c>
      <c r="H49" s="48">
        <v>119823</v>
      </c>
      <c r="I49" s="48">
        <v>121403</v>
      </c>
      <c r="J49" s="48">
        <v>124171</v>
      </c>
      <c r="K49" s="48">
        <v>126916</v>
      </c>
      <c r="L49" s="48">
        <v>127550</v>
      </c>
      <c r="M49" s="48">
        <v>128335</v>
      </c>
      <c r="N49" s="48">
        <v>127754</v>
      </c>
      <c r="O49" s="48">
        <v>127387</v>
      </c>
      <c r="P49" s="48">
        <v>125939</v>
      </c>
      <c r="Q49" s="48">
        <v>124129</v>
      </c>
      <c r="R49" s="7">
        <v>122252</v>
      </c>
      <c r="S49" s="7">
        <v>120966</v>
      </c>
      <c r="T49" s="7">
        <v>118919</v>
      </c>
      <c r="U49" s="7">
        <v>118383</v>
      </c>
      <c r="V49" s="7">
        <v>116651</v>
      </c>
      <c r="W49" s="7">
        <v>115148</v>
      </c>
      <c r="X49" s="7">
        <v>114673</v>
      </c>
      <c r="Y49" s="7">
        <v>114863</v>
      </c>
      <c r="Z49" s="7">
        <v>114723</v>
      </c>
      <c r="AA49" s="7">
        <v>114209</v>
      </c>
      <c r="AB49" s="93">
        <v>115242</v>
      </c>
      <c r="AC49" s="93">
        <v>119449</v>
      </c>
      <c r="AD49" s="45">
        <v>120950</v>
      </c>
    </row>
    <row r="50" spans="1:30" x14ac:dyDescent="0.2">
      <c r="A50" s="51" t="s">
        <v>93</v>
      </c>
      <c r="B50" s="51">
        <v>880609</v>
      </c>
      <c r="C50" s="57">
        <v>858407</v>
      </c>
      <c r="D50" s="51">
        <v>770554</v>
      </c>
      <c r="E50" s="51">
        <v>743505</v>
      </c>
      <c r="F50" s="57">
        <v>694351</v>
      </c>
      <c r="G50" s="51">
        <v>700389</v>
      </c>
      <c r="H50" s="51">
        <v>711466</v>
      </c>
      <c r="I50" s="51">
        <v>731088</v>
      </c>
      <c r="J50" s="51">
        <v>748830</v>
      </c>
      <c r="K50" s="51">
        <v>765184</v>
      </c>
      <c r="L50" s="51">
        <v>769717</v>
      </c>
      <c r="M50" s="51">
        <v>782395</v>
      </c>
      <c r="N50" s="51">
        <v>799391</v>
      </c>
      <c r="O50" s="51">
        <v>807668</v>
      </c>
      <c r="P50" s="51">
        <v>817795</v>
      </c>
      <c r="Q50" s="51">
        <v>821176</v>
      </c>
      <c r="R50" s="19">
        <v>825699</v>
      </c>
      <c r="S50" s="19">
        <v>824002</v>
      </c>
      <c r="T50" s="19">
        <v>821934</v>
      </c>
      <c r="U50" s="19">
        <v>831939</v>
      </c>
      <c r="V50" s="19">
        <v>826864</v>
      </c>
      <c r="W50" s="19">
        <v>831809</v>
      </c>
      <c r="X50" s="19">
        <v>834177</v>
      </c>
      <c r="Y50" s="19">
        <v>835072</v>
      </c>
      <c r="Z50" s="19">
        <v>823754</v>
      </c>
      <c r="AA50" s="19">
        <v>823595</v>
      </c>
      <c r="AB50" s="93">
        <v>817284</v>
      </c>
      <c r="AC50" s="94">
        <v>825622</v>
      </c>
      <c r="AD50" s="95">
        <v>825949</v>
      </c>
    </row>
    <row r="51" spans="1:30" x14ac:dyDescent="0.2">
      <c r="A51" s="48" t="s">
        <v>120</v>
      </c>
      <c r="B51" s="43">
        <f>SUM(B53:B61)</f>
        <v>8891955</v>
      </c>
      <c r="C51" s="53">
        <f t="shared" ref="C51:AD51" si="8">SUM(C53:C61)</f>
        <v>8698862</v>
      </c>
      <c r="D51" s="43">
        <f t="shared" si="8"/>
        <v>7522179</v>
      </c>
      <c r="E51" s="43">
        <f t="shared" si="8"/>
        <v>7386719</v>
      </c>
      <c r="F51" s="53">
        <f t="shared" si="8"/>
        <v>6619337</v>
      </c>
      <c r="G51" s="43">
        <f t="shared" si="8"/>
        <v>6486209</v>
      </c>
      <c r="H51" s="43">
        <f t="shared" si="8"/>
        <v>6533035</v>
      </c>
      <c r="I51" s="43">
        <f t="shared" si="8"/>
        <v>6629942</v>
      </c>
      <c r="J51" s="43">
        <f t="shared" si="8"/>
        <v>6750020</v>
      </c>
      <c r="K51" s="43">
        <f t="shared" si="8"/>
        <v>6858701</v>
      </c>
      <c r="L51" s="43">
        <f t="shared" si="8"/>
        <v>6976378</v>
      </c>
      <c r="M51" s="43">
        <f t="shared" si="8"/>
        <v>7049191</v>
      </c>
      <c r="N51" s="43">
        <f t="shared" si="8"/>
        <v>7207228</v>
      </c>
      <c r="O51" s="43">
        <f t="shared" si="8"/>
        <v>7341050</v>
      </c>
      <c r="P51" s="43">
        <f t="shared" si="8"/>
        <v>7438256</v>
      </c>
      <c r="Q51" s="43">
        <f t="shared" si="8"/>
        <v>7508749</v>
      </c>
      <c r="R51" s="59">
        <f t="shared" si="8"/>
        <v>7587855</v>
      </c>
      <c r="S51" s="59">
        <f t="shared" si="8"/>
        <v>7633369</v>
      </c>
      <c r="T51" s="59">
        <f t="shared" si="8"/>
        <v>7699352</v>
      </c>
      <c r="U51" s="59">
        <f t="shared" si="8"/>
        <v>7730278</v>
      </c>
      <c r="V51" s="59">
        <f t="shared" si="8"/>
        <v>7760610</v>
      </c>
      <c r="W51" s="59">
        <f t="shared" si="8"/>
        <v>7734702</v>
      </c>
      <c r="X51" s="59">
        <f t="shared" si="8"/>
        <v>7718091</v>
      </c>
      <c r="Y51" s="59">
        <f t="shared" si="8"/>
        <v>7688011</v>
      </c>
      <c r="Z51" s="59">
        <f t="shared" si="8"/>
        <v>7620508</v>
      </c>
      <c r="AA51" s="59">
        <f t="shared" si="8"/>
        <v>7581130</v>
      </c>
      <c r="AB51" s="97">
        <f t="shared" si="8"/>
        <v>7561994</v>
      </c>
      <c r="AC51" s="97">
        <f t="shared" si="8"/>
        <v>7540345</v>
      </c>
      <c r="AD51" s="97">
        <f t="shared" si="8"/>
        <v>7522885</v>
      </c>
    </row>
    <row r="52" spans="1:30" x14ac:dyDescent="0.2">
      <c r="A52" s="48" t="s">
        <v>117</v>
      </c>
      <c r="B52" s="48"/>
      <c r="C52" s="56"/>
      <c r="D52" s="48"/>
      <c r="E52" s="48"/>
      <c r="F52" s="56"/>
      <c r="G52" s="48"/>
      <c r="H52" s="48"/>
      <c r="I52" s="48"/>
      <c r="J52" s="48"/>
      <c r="K52" s="48"/>
      <c r="L52" s="48"/>
      <c r="M52" s="48"/>
      <c r="N52" s="48"/>
      <c r="O52" s="48"/>
      <c r="P52" s="48"/>
      <c r="Q52" s="48"/>
      <c r="R52" s="7"/>
      <c r="S52" s="7"/>
      <c r="T52" s="7"/>
      <c r="U52" s="7"/>
      <c r="V52" s="7"/>
      <c r="W52" s="7"/>
      <c r="X52" s="7"/>
      <c r="Y52" s="7"/>
      <c r="Z52" s="7"/>
      <c r="AA52" s="7"/>
      <c r="AB52" s="93"/>
      <c r="AC52" s="93"/>
    </row>
    <row r="53" spans="1:30" x14ac:dyDescent="0.2">
      <c r="A53" s="48" t="s">
        <v>65</v>
      </c>
      <c r="B53" s="48">
        <v>618881</v>
      </c>
      <c r="C53" s="56">
        <v>596175</v>
      </c>
      <c r="D53" s="48">
        <v>507362</v>
      </c>
      <c r="E53" s="48">
        <v>501085</v>
      </c>
      <c r="F53" s="56">
        <v>452058</v>
      </c>
      <c r="G53" s="48">
        <v>435227</v>
      </c>
      <c r="H53" s="48">
        <v>439524</v>
      </c>
      <c r="I53" s="48">
        <v>450808</v>
      </c>
      <c r="J53" s="48">
        <v>457476</v>
      </c>
      <c r="K53" s="48">
        <v>468992</v>
      </c>
      <c r="L53" s="48">
        <v>465487</v>
      </c>
      <c r="M53" s="48">
        <v>481742</v>
      </c>
      <c r="N53" s="48">
        <v>495188</v>
      </c>
      <c r="O53" s="48">
        <v>508112</v>
      </c>
      <c r="P53" s="48">
        <v>516750</v>
      </c>
      <c r="Q53" s="48">
        <v>527623</v>
      </c>
      <c r="R53" s="7">
        <v>533779</v>
      </c>
      <c r="S53" s="7">
        <v>540946</v>
      </c>
      <c r="T53" s="7">
        <v>547194</v>
      </c>
      <c r="U53" s="7">
        <v>557701</v>
      </c>
      <c r="V53" s="7">
        <v>561530</v>
      </c>
      <c r="W53" s="7">
        <v>559478</v>
      </c>
      <c r="X53" s="7">
        <v>558423</v>
      </c>
      <c r="Y53" s="7">
        <v>555428</v>
      </c>
      <c r="Z53" s="7">
        <v>553445</v>
      </c>
      <c r="AA53" s="7">
        <v>549776</v>
      </c>
      <c r="AB53" s="93">
        <v>548787</v>
      </c>
      <c r="AC53" s="93">
        <v>537104</v>
      </c>
      <c r="AD53" s="45">
        <v>534846</v>
      </c>
    </row>
    <row r="54" spans="1:30" x14ac:dyDescent="0.2">
      <c r="A54" s="48" t="s">
        <v>72</v>
      </c>
      <c r="B54" s="48">
        <v>225146</v>
      </c>
      <c r="C54" s="56">
        <v>227841</v>
      </c>
      <c r="D54" s="48">
        <v>211400</v>
      </c>
      <c r="E54" s="48">
        <v>207554</v>
      </c>
      <c r="F54" s="56">
        <v>198358</v>
      </c>
      <c r="G54" s="48">
        <v>194350</v>
      </c>
      <c r="H54" s="48">
        <v>195089</v>
      </c>
      <c r="I54" s="48">
        <v>196229</v>
      </c>
      <c r="J54" s="48">
        <v>198413</v>
      </c>
      <c r="K54" s="48">
        <v>200462</v>
      </c>
      <c r="L54" s="48">
        <v>199125</v>
      </c>
      <c r="M54" s="48">
        <v>199387</v>
      </c>
      <c r="N54" s="48">
        <v>200700</v>
      </c>
      <c r="O54" s="48">
        <v>199515</v>
      </c>
      <c r="P54" s="48">
        <v>198007</v>
      </c>
      <c r="Q54" s="48">
        <v>196403</v>
      </c>
      <c r="R54" s="7">
        <v>194554</v>
      </c>
      <c r="S54" s="7">
        <v>191963</v>
      </c>
      <c r="T54" s="7">
        <v>190477</v>
      </c>
      <c r="U54" s="7">
        <v>188776</v>
      </c>
      <c r="V54" s="7">
        <v>187492</v>
      </c>
      <c r="W54" s="7">
        <v>184374</v>
      </c>
      <c r="X54" s="7">
        <v>180223</v>
      </c>
      <c r="Y54" s="7">
        <v>178870</v>
      </c>
      <c r="Z54" s="7">
        <v>175161</v>
      </c>
      <c r="AA54" s="7">
        <v>173357</v>
      </c>
      <c r="AB54" s="93">
        <v>168213</v>
      </c>
      <c r="AC54" s="93">
        <v>165067</v>
      </c>
      <c r="AD54" s="45">
        <v>166483</v>
      </c>
    </row>
    <row r="55" spans="1:30" x14ac:dyDescent="0.2">
      <c r="A55" s="48" t="s">
        <v>73</v>
      </c>
      <c r="B55" s="48">
        <v>1056207</v>
      </c>
      <c r="C55" s="56">
        <v>1070996</v>
      </c>
      <c r="D55" s="48">
        <v>935960</v>
      </c>
      <c r="E55" s="48">
        <v>950675</v>
      </c>
      <c r="F55" s="56">
        <v>745991</v>
      </c>
      <c r="G55" s="48">
        <v>756285</v>
      </c>
      <c r="H55" s="48">
        <v>763231</v>
      </c>
      <c r="I55" s="48">
        <v>770802</v>
      </c>
      <c r="J55" s="48">
        <v>785840</v>
      </c>
      <c r="K55" s="48">
        <v>796897</v>
      </c>
      <c r="L55" s="48">
        <v>810028</v>
      </c>
      <c r="M55" s="48">
        <v>831918</v>
      </c>
      <c r="N55" s="48">
        <v>845270</v>
      </c>
      <c r="O55" s="48">
        <v>875720</v>
      </c>
      <c r="P55" s="48">
        <v>889433</v>
      </c>
      <c r="Q55" s="48">
        <v>908354</v>
      </c>
      <c r="R55" s="7">
        <v>913502</v>
      </c>
      <c r="S55" s="7">
        <v>920522</v>
      </c>
      <c r="T55" s="7">
        <v>921266</v>
      </c>
      <c r="U55" s="7">
        <v>921201</v>
      </c>
      <c r="V55" s="7">
        <v>932417</v>
      </c>
      <c r="W55" s="7">
        <v>930338</v>
      </c>
      <c r="X55" s="7">
        <v>930151</v>
      </c>
      <c r="Y55" s="7">
        <v>933697</v>
      </c>
      <c r="Z55" s="7">
        <v>917181</v>
      </c>
      <c r="AA55" s="7">
        <v>913976</v>
      </c>
      <c r="AB55" s="93">
        <v>912792</v>
      </c>
      <c r="AC55" s="93">
        <v>910568</v>
      </c>
      <c r="AD55" s="45">
        <v>906736</v>
      </c>
    </row>
    <row r="56" spans="1:30" x14ac:dyDescent="0.2">
      <c r="A56" s="48" t="s">
        <v>80</v>
      </c>
      <c r="B56" s="48">
        <v>140203</v>
      </c>
      <c r="C56" s="56">
        <v>159836</v>
      </c>
      <c r="D56" s="48">
        <v>154187</v>
      </c>
      <c r="E56" s="48">
        <v>150316</v>
      </c>
      <c r="F56" s="56">
        <v>147561</v>
      </c>
      <c r="G56" s="48">
        <v>152536</v>
      </c>
      <c r="H56" s="48">
        <v>154915</v>
      </c>
      <c r="I56" s="48">
        <v>156579</v>
      </c>
      <c r="J56" s="48">
        <v>160203</v>
      </c>
      <c r="K56" s="48">
        <v>172376</v>
      </c>
      <c r="L56" s="48">
        <v>175968</v>
      </c>
      <c r="M56" s="48">
        <v>179892</v>
      </c>
      <c r="N56" s="48">
        <v>187067</v>
      </c>
      <c r="O56" s="48">
        <v>188256</v>
      </c>
      <c r="P56" s="48">
        <v>191333</v>
      </c>
      <c r="Q56" s="48">
        <v>194250</v>
      </c>
      <c r="R56" s="7">
        <v>200283</v>
      </c>
      <c r="S56" s="7">
        <v>198389</v>
      </c>
      <c r="T56" s="7">
        <v>199429</v>
      </c>
      <c r="U56" s="7">
        <v>200184</v>
      </c>
      <c r="V56" s="7">
        <v>202352</v>
      </c>
      <c r="W56" s="7">
        <v>201242</v>
      </c>
      <c r="X56" s="7">
        <v>199952</v>
      </c>
      <c r="Y56" s="7">
        <v>198004</v>
      </c>
      <c r="Z56" s="7">
        <v>195383</v>
      </c>
      <c r="AA56" s="7">
        <v>192890</v>
      </c>
      <c r="AB56" s="93">
        <v>191969</v>
      </c>
      <c r="AC56" s="93">
        <v>188913</v>
      </c>
      <c r="AD56" s="45">
        <v>185947</v>
      </c>
    </row>
    <row r="57" spans="1:30" x14ac:dyDescent="0.2">
      <c r="A57" s="48" t="s">
        <v>81</v>
      </c>
      <c r="B57" s="48">
        <v>1322124</v>
      </c>
      <c r="C57" s="56">
        <v>1310042</v>
      </c>
      <c r="D57" s="48">
        <v>1140111</v>
      </c>
      <c r="E57" s="48">
        <v>1121272</v>
      </c>
      <c r="F57" s="56">
        <v>1029797</v>
      </c>
      <c r="G57" s="48">
        <v>968176</v>
      </c>
      <c r="H57" s="48">
        <v>997561</v>
      </c>
      <c r="I57" s="48">
        <v>1016159</v>
      </c>
      <c r="J57" s="48">
        <v>1036885</v>
      </c>
      <c r="K57" s="48">
        <v>1053135</v>
      </c>
      <c r="L57" s="48">
        <v>1079653</v>
      </c>
      <c r="M57" s="48">
        <v>1102565</v>
      </c>
      <c r="N57" s="48">
        <v>1125877</v>
      </c>
      <c r="O57" s="48">
        <v>1152855</v>
      </c>
      <c r="P57" s="48">
        <v>1178223</v>
      </c>
      <c r="Q57" s="48">
        <v>1197828</v>
      </c>
      <c r="R57" s="7">
        <v>1222438</v>
      </c>
      <c r="S57" s="7">
        <v>1257124</v>
      </c>
      <c r="T57" s="7">
        <v>1297217</v>
      </c>
      <c r="U57" s="7">
        <v>1312610</v>
      </c>
      <c r="V57" s="7">
        <v>1336869</v>
      </c>
      <c r="W57" s="7">
        <v>1341156</v>
      </c>
      <c r="X57" s="7">
        <v>1358562</v>
      </c>
      <c r="Y57" s="7">
        <v>1348279</v>
      </c>
      <c r="Z57" s="7">
        <v>1340220</v>
      </c>
      <c r="AA57" s="7">
        <v>1339946</v>
      </c>
      <c r="AB57" s="93">
        <v>1343405</v>
      </c>
      <c r="AC57" s="93">
        <v>1339012</v>
      </c>
      <c r="AD57" s="45">
        <v>1340367</v>
      </c>
    </row>
    <row r="58" spans="1:30" x14ac:dyDescent="0.2">
      <c r="A58" s="48" t="s">
        <v>83</v>
      </c>
      <c r="B58" s="48">
        <v>3099192</v>
      </c>
      <c r="C58" s="56">
        <v>3012893</v>
      </c>
      <c r="D58" s="48">
        <v>2530289</v>
      </c>
      <c r="E58" s="48">
        <v>2475055</v>
      </c>
      <c r="F58" s="56">
        <v>2276842</v>
      </c>
      <c r="G58" s="48">
        <v>2234976</v>
      </c>
      <c r="H58" s="48">
        <v>2244110</v>
      </c>
      <c r="I58" s="48">
        <v>2278531</v>
      </c>
      <c r="J58" s="48">
        <v>2319738</v>
      </c>
      <c r="K58" s="48">
        <v>2347468</v>
      </c>
      <c r="L58" s="48">
        <v>2404426</v>
      </c>
      <c r="M58" s="48">
        <v>2388973</v>
      </c>
      <c r="N58" s="48">
        <v>2463349</v>
      </c>
      <c r="O58" s="48">
        <v>2509622</v>
      </c>
      <c r="P58" s="48">
        <v>2541022</v>
      </c>
      <c r="Q58" s="48">
        <v>2557030</v>
      </c>
      <c r="R58" s="7">
        <v>2595070</v>
      </c>
      <c r="S58" s="7">
        <v>2598176</v>
      </c>
      <c r="T58" s="7">
        <v>2610320</v>
      </c>
      <c r="U58" s="7">
        <v>2614977</v>
      </c>
      <c r="V58" s="7">
        <v>2599902</v>
      </c>
      <c r="W58" s="7">
        <v>2581772</v>
      </c>
      <c r="X58" s="7">
        <v>2556705</v>
      </c>
      <c r="Y58" s="7">
        <v>2542259</v>
      </c>
      <c r="Z58" s="7">
        <v>2520932</v>
      </c>
      <c r="AA58" s="7">
        <v>2510519</v>
      </c>
      <c r="AB58" s="93">
        <v>2516922</v>
      </c>
      <c r="AC58" s="93">
        <v>2513770</v>
      </c>
      <c r="AD58" s="45">
        <v>2512327</v>
      </c>
    </row>
    <row r="59" spans="1:30" x14ac:dyDescent="0.2">
      <c r="A59" s="48" t="s">
        <v>87</v>
      </c>
      <c r="B59" s="48">
        <v>2169225</v>
      </c>
      <c r="C59" s="56">
        <v>2064312</v>
      </c>
      <c r="D59" s="48">
        <v>1808630</v>
      </c>
      <c r="E59" s="48">
        <v>1754782</v>
      </c>
      <c r="F59" s="56">
        <v>1560746</v>
      </c>
      <c r="G59" s="48">
        <v>1532806</v>
      </c>
      <c r="H59" s="48">
        <v>1524839</v>
      </c>
      <c r="I59" s="48">
        <v>1542077</v>
      </c>
      <c r="J59" s="48">
        <v>1568279</v>
      </c>
      <c r="K59" s="48">
        <v>1588514</v>
      </c>
      <c r="L59" s="48">
        <v>1609125</v>
      </c>
      <c r="M59" s="48">
        <v>1629877</v>
      </c>
      <c r="N59" s="48">
        <v>1651741</v>
      </c>
      <c r="O59" s="48">
        <v>1668163</v>
      </c>
      <c r="P59" s="48">
        <v>1682615</v>
      </c>
      <c r="Q59" s="48">
        <v>1686098</v>
      </c>
      <c r="R59" s="7">
        <v>1684913</v>
      </c>
      <c r="S59" s="7">
        <v>1683637</v>
      </c>
      <c r="T59" s="7">
        <v>1691123</v>
      </c>
      <c r="U59" s="7">
        <v>1694148</v>
      </c>
      <c r="V59" s="7">
        <v>1701096</v>
      </c>
      <c r="W59" s="7">
        <v>1698795</v>
      </c>
      <c r="X59" s="7">
        <v>1702566</v>
      </c>
      <c r="Y59" s="7">
        <v>1701044</v>
      </c>
      <c r="Z59" s="7">
        <v>1693569</v>
      </c>
      <c r="AA59" s="7">
        <v>1680772</v>
      </c>
      <c r="AB59" s="93">
        <v>1661990</v>
      </c>
      <c r="AC59" s="93">
        <v>1668916</v>
      </c>
      <c r="AD59" s="45">
        <v>1659616</v>
      </c>
    </row>
    <row r="60" spans="1:30" x14ac:dyDescent="0.2">
      <c r="A60" s="48" t="s">
        <v>88</v>
      </c>
      <c r="B60" s="48">
        <v>163205</v>
      </c>
      <c r="C60" s="56">
        <v>158752</v>
      </c>
      <c r="D60" s="48">
        <v>139195</v>
      </c>
      <c r="E60" s="48">
        <v>135096</v>
      </c>
      <c r="F60" s="56">
        <v>122109</v>
      </c>
      <c r="G60" s="48">
        <v>123321</v>
      </c>
      <c r="H60" s="48">
        <v>125934</v>
      </c>
      <c r="I60" s="48">
        <v>129856</v>
      </c>
      <c r="J60" s="48">
        <v>132278</v>
      </c>
      <c r="K60" s="48">
        <v>134736</v>
      </c>
      <c r="L60" s="48">
        <v>135016</v>
      </c>
      <c r="M60" s="48">
        <v>136229</v>
      </c>
      <c r="N60" s="48">
        <v>137870</v>
      </c>
      <c r="O60" s="48">
        <v>138671</v>
      </c>
      <c r="P60" s="48">
        <v>140906</v>
      </c>
      <c r="Q60" s="48">
        <v>141881</v>
      </c>
      <c r="R60" s="7">
        <v>144422</v>
      </c>
      <c r="S60" s="7">
        <v>144895</v>
      </c>
      <c r="T60" s="7">
        <v>145330</v>
      </c>
      <c r="U60" s="7">
        <v>144813</v>
      </c>
      <c r="V60" s="7">
        <v>143792</v>
      </c>
      <c r="W60" s="7">
        <v>143939</v>
      </c>
      <c r="X60" s="7">
        <v>139001</v>
      </c>
      <c r="Y60" s="7">
        <v>138993</v>
      </c>
      <c r="Z60" s="7">
        <v>134737</v>
      </c>
      <c r="AA60" s="7">
        <v>131963</v>
      </c>
      <c r="AB60" s="93">
        <v>131538</v>
      </c>
      <c r="AC60" s="93">
        <v>131494</v>
      </c>
      <c r="AD60" s="45">
        <v>131379</v>
      </c>
    </row>
    <row r="61" spans="1:30" x14ac:dyDescent="0.2">
      <c r="A61" s="51" t="s">
        <v>91</v>
      </c>
      <c r="B61" s="51">
        <v>97772</v>
      </c>
      <c r="C61" s="57">
        <v>98015</v>
      </c>
      <c r="D61" s="51">
        <v>95045</v>
      </c>
      <c r="E61" s="51">
        <v>90884</v>
      </c>
      <c r="F61" s="57">
        <v>85875</v>
      </c>
      <c r="G61" s="51">
        <v>88532</v>
      </c>
      <c r="H61" s="51">
        <v>87832</v>
      </c>
      <c r="I61" s="51">
        <v>88901</v>
      </c>
      <c r="J61" s="51">
        <v>90908</v>
      </c>
      <c r="K61" s="51">
        <v>96121</v>
      </c>
      <c r="L61" s="51">
        <v>97550</v>
      </c>
      <c r="M61" s="51">
        <v>98608</v>
      </c>
      <c r="N61" s="51">
        <v>100166</v>
      </c>
      <c r="O61" s="51">
        <v>100136</v>
      </c>
      <c r="P61" s="51">
        <v>99967</v>
      </c>
      <c r="Q61" s="51">
        <v>99282</v>
      </c>
      <c r="R61" s="19">
        <v>98894</v>
      </c>
      <c r="S61" s="19">
        <v>97717</v>
      </c>
      <c r="T61" s="19">
        <v>96996</v>
      </c>
      <c r="U61" s="19">
        <v>95868</v>
      </c>
      <c r="V61" s="19">
        <v>95160</v>
      </c>
      <c r="W61" s="19">
        <v>93608</v>
      </c>
      <c r="X61" s="19">
        <v>92508</v>
      </c>
      <c r="Y61" s="19">
        <v>91437</v>
      </c>
      <c r="Z61" s="19">
        <v>89880</v>
      </c>
      <c r="AA61" s="19">
        <v>87931</v>
      </c>
      <c r="AB61" s="93">
        <v>86378</v>
      </c>
      <c r="AC61" s="94">
        <v>85501</v>
      </c>
      <c r="AD61" s="95">
        <v>85184</v>
      </c>
    </row>
    <row r="62" spans="1:30" x14ac:dyDescent="0.2">
      <c r="A62" s="52" t="s">
        <v>95</v>
      </c>
      <c r="B62" s="52">
        <v>138600</v>
      </c>
      <c r="C62" s="58">
        <v>119255</v>
      </c>
      <c r="D62" s="52">
        <v>91576</v>
      </c>
      <c r="E62" s="52">
        <v>85773</v>
      </c>
      <c r="F62" s="58">
        <v>76241</v>
      </c>
      <c r="G62" s="52">
        <v>74398</v>
      </c>
      <c r="H62" s="52">
        <v>71468</v>
      </c>
      <c r="I62" s="52">
        <v>69092</v>
      </c>
      <c r="J62" s="52">
        <v>70939</v>
      </c>
      <c r="K62" s="52">
        <v>71201</v>
      </c>
      <c r="L62" s="52">
        <v>70079</v>
      </c>
      <c r="M62" s="52">
        <v>71446</v>
      </c>
      <c r="N62" s="52">
        <v>71001</v>
      </c>
      <c r="O62" s="52">
        <v>70181</v>
      </c>
      <c r="P62" s="52">
        <v>70160</v>
      </c>
      <c r="Q62" s="52">
        <v>65378</v>
      </c>
      <c r="R62" s="41">
        <v>65371</v>
      </c>
      <c r="S62" s="41">
        <v>62881</v>
      </c>
      <c r="T62" s="41">
        <v>62681</v>
      </c>
      <c r="U62" s="58">
        <v>61236</v>
      </c>
      <c r="V62" s="58">
        <v>65625</v>
      </c>
      <c r="W62" s="58">
        <v>70817</v>
      </c>
      <c r="X62" s="58">
        <v>59137</v>
      </c>
      <c r="Y62" s="58">
        <v>61799</v>
      </c>
      <c r="Z62" s="58">
        <v>61636</v>
      </c>
      <c r="AA62" s="58">
        <v>68447</v>
      </c>
      <c r="AB62" s="96">
        <v>68217</v>
      </c>
      <c r="AC62" s="94">
        <v>69575</v>
      </c>
      <c r="AD62" s="95">
        <v>71910</v>
      </c>
    </row>
    <row r="63" spans="1:30" x14ac:dyDescent="0.2">
      <c r="A63" s="48"/>
      <c r="B63" s="48"/>
      <c r="C63" s="48"/>
      <c r="D63" s="48"/>
      <c r="E63" s="48"/>
      <c r="F63" s="48"/>
      <c r="G63" s="48"/>
      <c r="H63" s="48"/>
      <c r="I63" s="48"/>
      <c r="J63" s="48"/>
      <c r="K63" s="48"/>
      <c r="L63" s="48"/>
      <c r="M63" s="48"/>
      <c r="N63" s="48"/>
      <c r="O63" s="48"/>
      <c r="P63" s="48"/>
      <c r="Q63" s="48"/>
      <c r="R63" s="7"/>
      <c r="S63" s="7"/>
      <c r="T63" s="7"/>
      <c r="U63" s="7"/>
      <c r="V63" s="7"/>
      <c r="W63" s="7"/>
      <c r="X63" s="7"/>
      <c r="Y63" s="7"/>
      <c r="Z63" s="7"/>
      <c r="AA63" s="7"/>
    </row>
    <row r="64" spans="1:30" ht="382.5" x14ac:dyDescent="0.2">
      <c r="A64" s="34"/>
      <c r="B64" s="34" t="s">
        <v>16</v>
      </c>
      <c r="C64" s="34" t="s">
        <v>97</v>
      </c>
      <c r="D64" s="34" t="s">
        <v>16</v>
      </c>
      <c r="E64" s="34" t="s">
        <v>16</v>
      </c>
      <c r="F64" s="34" t="s">
        <v>97</v>
      </c>
      <c r="G64" s="34" t="s">
        <v>21</v>
      </c>
      <c r="H64" s="34" t="s">
        <v>16</v>
      </c>
      <c r="I64" s="34" t="s">
        <v>16</v>
      </c>
      <c r="J64" s="34" t="s">
        <v>40</v>
      </c>
      <c r="K64" s="34" t="s">
        <v>38</v>
      </c>
      <c r="L64" s="34" t="s">
        <v>38</v>
      </c>
      <c r="M64" s="34" t="s">
        <v>38</v>
      </c>
      <c r="N64" s="34" t="s">
        <v>16</v>
      </c>
      <c r="O64" s="34" t="s">
        <v>16</v>
      </c>
      <c r="P64" s="34" t="s">
        <v>16</v>
      </c>
      <c r="Q64" s="34" t="s">
        <v>33</v>
      </c>
      <c r="R64" s="34" t="s">
        <v>27</v>
      </c>
      <c r="S64" s="34" t="s">
        <v>33</v>
      </c>
      <c r="T64" s="34" t="s">
        <v>33</v>
      </c>
      <c r="U64" s="34" t="s">
        <v>102</v>
      </c>
      <c r="V64" s="34" t="s">
        <v>102</v>
      </c>
      <c r="W64" s="34" t="s">
        <v>107</v>
      </c>
      <c r="X64" s="34" t="s">
        <v>110</v>
      </c>
      <c r="Y64" s="34" t="s">
        <v>115</v>
      </c>
      <c r="Z64" s="34" t="s">
        <v>123</v>
      </c>
      <c r="AA64" s="34"/>
      <c r="AB64" s="34" t="s">
        <v>132</v>
      </c>
      <c r="AC64" s="34" t="s">
        <v>132</v>
      </c>
      <c r="AD64" s="34" t="s">
        <v>131</v>
      </c>
    </row>
  </sheetData>
  <phoneticPr fontId="4" type="noConversion"/>
  <pageMargins left="0.75" right="0.75" top="1" bottom="1" header="0.5" footer="0.5"/>
  <pageSetup orientation="portrait" r:id="rId1"/>
  <headerFooter alignWithMargins="0">
    <oddFooter>&amp;LJLM: &amp;Z&amp;F&amp;R&amp;D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Vertical="1" syncRef="M52" transitionEvaluation="1" codeName="Sheet2">
    <tabColor indexed="17"/>
  </sheetPr>
  <dimension ref="A1:DI66"/>
  <sheetViews>
    <sheetView showGridLines="0" zoomScaleNormal="100" zoomScaleSheetLayoutView="75" workbookViewId="0">
      <pane xSplit="1" ySplit="3" topLeftCell="M52" activePane="bottomRight" state="frozen"/>
      <selection activeCell="A4" sqref="A4"/>
      <selection pane="topRight" activeCell="B4" sqref="B4"/>
      <selection pane="bottomLeft" activeCell="A4" sqref="A4"/>
      <selection pane="bottomRight" activeCell="R71" sqref="R71"/>
    </sheetView>
  </sheetViews>
  <sheetFormatPr defaultColWidth="9.625" defaultRowHeight="12.75" x14ac:dyDescent="0.2"/>
  <cols>
    <col min="1" max="1" width="16.5" style="45" customWidth="1"/>
    <col min="2" max="39" width="11.625" style="45" customWidth="1"/>
    <col min="40" max="40" width="7.75" style="10" customWidth="1"/>
    <col min="41" max="43" width="12.25" style="10" customWidth="1"/>
    <col min="44" max="44" width="12.75" style="5" customWidth="1"/>
    <col min="45" max="50" width="12.25" style="5" customWidth="1"/>
    <col min="51" max="59" width="12.75" style="5" customWidth="1"/>
    <col min="60" max="60" width="9.625" style="10" customWidth="1"/>
    <col min="61" max="62" width="12.5" style="5" customWidth="1"/>
    <col min="63" max="63" width="12.75" style="5" customWidth="1"/>
    <col min="64" max="64" width="12.5" style="6" customWidth="1"/>
    <col min="65" max="69" width="12.5" style="5" customWidth="1"/>
    <col min="70" max="78" width="12.75" style="5" customWidth="1"/>
    <col min="79" max="79" width="8.75" style="10" customWidth="1"/>
    <col min="80" max="80" width="12" style="5" bestFit="1" customWidth="1"/>
    <col min="81" max="81" width="10.5" style="6" bestFit="1" customWidth="1"/>
    <col min="82" max="82" width="10.125" style="6" bestFit="1" customWidth="1"/>
    <col min="83" max="84" width="9.125" style="10" bestFit="1" customWidth="1"/>
    <col min="85" max="85" width="9.125" style="6" bestFit="1" customWidth="1"/>
    <col min="86" max="89" width="9.125" style="5" bestFit="1" customWidth="1"/>
    <col min="90" max="95" width="10.125" style="5" bestFit="1" customWidth="1"/>
    <col min="96" max="99" width="10.125" style="5" customWidth="1"/>
    <col min="100" max="100" width="2.125" style="6" customWidth="1"/>
    <col min="101" max="101" width="12.125" style="5" bestFit="1" customWidth="1"/>
    <col min="102" max="102" width="12.125" style="10" bestFit="1" customWidth="1"/>
    <col min="103" max="109" width="12.125" style="5" bestFit="1" customWidth="1"/>
    <col min="110" max="110" width="11.375" style="10" customWidth="1"/>
    <col min="111" max="113" width="11.125" style="5" bestFit="1" customWidth="1"/>
    <col min="114" max="16384" width="9.625" style="5"/>
  </cols>
  <sheetData>
    <row r="1" spans="1:113" x14ac:dyDescent="0.2">
      <c r="AK1" s="95"/>
      <c r="AL1" s="95"/>
      <c r="AM1" s="95"/>
      <c r="AN1" s="103"/>
      <c r="BE1" s="102"/>
      <c r="BF1" s="102"/>
      <c r="BG1" s="102"/>
      <c r="BH1" s="102"/>
      <c r="BL1" s="10"/>
      <c r="BX1" s="102"/>
      <c r="BY1" s="102"/>
      <c r="BZ1" s="102"/>
      <c r="CA1" s="102"/>
      <c r="CB1" s="103"/>
      <c r="CC1" s="105"/>
      <c r="CD1" s="61"/>
      <c r="CE1" s="37"/>
      <c r="CF1" s="37"/>
      <c r="CG1" s="37"/>
      <c r="CH1" s="37"/>
      <c r="CI1" s="37"/>
      <c r="CJ1" s="37"/>
      <c r="CK1" s="37"/>
      <c r="CL1" s="37"/>
      <c r="CM1" s="37"/>
      <c r="CN1" s="37"/>
      <c r="CO1" s="37"/>
      <c r="CP1" s="37"/>
      <c r="CQ1" s="37"/>
      <c r="CR1" s="37"/>
      <c r="CS1" s="104"/>
      <c r="CT1" s="104"/>
      <c r="CU1" s="114"/>
      <c r="CW1" s="17" t="s">
        <v>106</v>
      </c>
      <c r="CX1" s="74"/>
      <c r="CY1" s="74"/>
      <c r="CZ1" s="74"/>
      <c r="DA1" s="74"/>
      <c r="DB1" s="74"/>
      <c r="DC1" s="74"/>
      <c r="DD1" s="18"/>
      <c r="DE1" s="18"/>
      <c r="DF1" s="18"/>
    </row>
    <row r="2" spans="1:113" s="9" customFormat="1" ht="10.5" customHeight="1" x14ac:dyDescent="0.2">
      <c r="A2" s="37" t="s">
        <v>25</v>
      </c>
      <c r="B2" s="61" t="s">
        <v>17</v>
      </c>
      <c r="C2" s="37"/>
      <c r="D2" s="37"/>
      <c r="E2" s="37"/>
      <c r="F2" s="37"/>
      <c r="G2" s="37"/>
      <c r="H2" s="37"/>
      <c r="I2" s="37"/>
      <c r="J2" s="37"/>
      <c r="K2" s="37"/>
      <c r="L2" s="37"/>
      <c r="M2" s="37"/>
      <c r="N2" s="37"/>
      <c r="O2" s="37"/>
      <c r="P2" s="37"/>
      <c r="Q2" s="37"/>
      <c r="R2" s="37"/>
      <c r="S2" s="37"/>
      <c r="T2" s="37"/>
      <c r="U2" s="61" t="s">
        <v>18</v>
      </c>
      <c r="V2" s="37"/>
      <c r="W2" s="37"/>
      <c r="X2" s="37"/>
      <c r="Y2" s="37"/>
      <c r="Z2" s="37"/>
      <c r="AA2" s="37"/>
      <c r="AB2" s="37"/>
      <c r="AC2" s="37"/>
      <c r="AD2" s="37"/>
      <c r="AE2" s="37"/>
      <c r="AF2" s="37"/>
      <c r="AG2" s="37"/>
      <c r="AH2" s="37"/>
      <c r="AI2" s="37"/>
      <c r="AJ2" s="37"/>
      <c r="AK2" s="100"/>
      <c r="AL2" s="100"/>
      <c r="AM2" s="100"/>
      <c r="AN2" s="121"/>
      <c r="AO2" s="37" t="s">
        <v>19</v>
      </c>
      <c r="AP2" s="37"/>
      <c r="AQ2" s="37"/>
      <c r="AR2" s="37"/>
      <c r="AS2" s="37"/>
      <c r="AT2" s="37"/>
      <c r="AU2" s="37"/>
      <c r="AV2" s="37"/>
      <c r="AW2" s="37"/>
      <c r="AX2" s="37"/>
      <c r="AY2" s="37"/>
      <c r="AZ2" s="37"/>
      <c r="BA2" s="37"/>
      <c r="BB2" s="37"/>
      <c r="BC2" s="37"/>
      <c r="BD2" s="37"/>
      <c r="BE2" s="100"/>
      <c r="BF2" s="100"/>
      <c r="BG2" s="100"/>
      <c r="BH2" s="70"/>
      <c r="BI2" s="68" t="s">
        <v>20</v>
      </c>
      <c r="BJ2" s="37"/>
      <c r="BK2" s="37"/>
      <c r="BL2" s="37"/>
      <c r="BM2" s="37"/>
      <c r="BN2" s="37"/>
      <c r="BO2" s="37"/>
      <c r="BP2" s="37"/>
      <c r="BQ2" s="37"/>
      <c r="BR2" s="37"/>
      <c r="BS2" s="37"/>
      <c r="BT2" s="37"/>
      <c r="BU2" s="37"/>
      <c r="BV2" s="37"/>
      <c r="BW2" s="37"/>
      <c r="BX2" s="100"/>
      <c r="BY2" s="100"/>
      <c r="BZ2" s="100"/>
      <c r="CA2" s="117"/>
      <c r="CB2" s="113"/>
      <c r="CC2" s="11" t="s">
        <v>8</v>
      </c>
      <c r="CD2" s="62" t="s">
        <v>129</v>
      </c>
      <c r="CE2" s="42"/>
      <c r="CF2" s="42"/>
      <c r="CG2" s="42"/>
      <c r="CH2" s="42"/>
      <c r="CI2" s="42"/>
      <c r="CJ2" s="42"/>
      <c r="CK2" s="42"/>
      <c r="CL2" s="42"/>
      <c r="CM2" s="42"/>
      <c r="CN2" s="42"/>
      <c r="CO2" s="42"/>
      <c r="CP2" s="42"/>
      <c r="CQ2" s="42"/>
      <c r="CR2" s="42"/>
      <c r="CS2" s="101"/>
      <c r="CT2" s="101"/>
      <c r="CU2" s="115"/>
      <c r="CV2" s="12"/>
      <c r="CW2" s="21"/>
      <c r="CX2" s="75"/>
      <c r="CY2" s="75"/>
      <c r="CZ2" s="75"/>
      <c r="DA2" s="75"/>
      <c r="DB2" s="75"/>
      <c r="DC2" s="75"/>
      <c r="DD2" s="80"/>
      <c r="DE2" s="80"/>
      <c r="DF2" s="80"/>
      <c r="DG2" s="80"/>
      <c r="DH2" s="80"/>
      <c r="DI2" s="80"/>
    </row>
    <row r="3" spans="1:113" s="1" customFormat="1" x14ac:dyDescent="0.2">
      <c r="A3" s="37"/>
      <c r="B3" s="37" t="s">
        <v>5</v>
      </c>
      <c r="C3" s="37" t="s">
        <v>12</v>
      </c>
      <c r="D3" s="37" t="s">
        <v>13</v>
      </c>
      <c r="E3" s="37" t="s">
        <v>39</v>
      </c>
      <c r="F3" s="37" t="s">
        <v>3</v>
      </c>
      <c r="G3" s="37" t="s">
        <v>2</v>
      </c>
      <c r="H3" s="37" t="s">
        <v>23</v>
      </c>
      <c r="I3" s="37" t="s">
        <v>30</v>
      </c>
      <c r="J3" s="37" t="s">
        <v>34</v>
      </c>
      <c r="K3" s="37" t="s">
        <v>96</v>
      </c>
      <c r="L3" s="37" t="s">
        <v>101</v>
      </c>
      <c r="M3" s="37" t="s">
        <v>104</v>
      </c>
      <c r="N3" s="37" t="s">
        <v>108</v>
      </c>
      <c r="O3" s="37" t="s">
        <v>112</v>
      </c>
      <c r="P3" s="37" t="s">
        <v>114</v>
      </c>
      <c r="Q3" s="37" t="s">
        <v>122</v>
      </c>
      <c r="R3" s="37" t="s">
        <v>127</v>
      </c>
      <c r="S3" s="37" t="s">
        <v>128</v>
      </c>
      <c r="T3" s="37" t="s">
        <v>130</v>
      </c>
      <c r="U3" s="61" t="s">
        <v>5</v>
      </c>
      <c r="V3" s="37" t="s">
        <v>12</v>
      </c>
      <c r="W3" s="37" t="s">
        <v>13</v>
      </c>
      <c r="X3" s="37" t="s">
        <v>39</v>
      </c>
      <c r="Y3" s="37" t="s">
        <v>3</v>
      </c>
      <c r="Z3" s="37" t="s">
        <v>2</v>
      </c>
      <c r="AA3" s="37" t="s">
        <v>23</v>
      </c>
      <c r="AB3" s="37" t="s">
        <v>30</v>
      </c>
      <c r="AC3" s="37" t="s">
        <v>34</v>
      </c>
      <c r="AD3" s="37" t="s">
        <v>96</v>
      </c>
      <c r="AE3" s="37" t="s">
        <v>101</v>
      </c>
      <c r="AF3" s="37" t="s">
        <v>104</v>
      </c>
      <c r="AG3" s="37" t="s">
        <v>108</v>
      </c>
      <c r="AH3" s="37" t="s">
        <v>112</v>
      </c>
      <c r="AI3" s="37" t="s">
        <v>114</v>
      </c>
      <c r="AJ3" s="37" t="s">
        <v>122</v>
      </c>
      <c r="AK3" s="37" t="s">
        <v>127</v>
      </c>
      <c r="AL3" s="37" t="s">
        <v>128</v>
      </c>
      <c r="AM3" s="37" t="s">
        <v>130</v>
      </c>
      <c r="AN3" s="112" t="s">
        <v>32</v>
      </c>
      <c r="AO3" s="37" t="s">
        <v>5</v>
      </c>
      <c r="AP3" s="37" t="s">
        <v>12</v>
      </c>
      <c r="AQ3" s="37" t="s">
        <v>13</v>
      </c>
      <c r="AR3" s="37" t="s">
        <v>39</v>
      </c>
      <c r="AS3" s="37" t="s">
        <v>3</v>
      </c>
      <c r="AT3" s="37" t="s">
        <v>2</v>
      </c>
      <c r="AU3" s="37" t="s">
        <v>23</v>
      </c>
      <c r="AV3" s="37" t="s">
        <v>30</v>
      </c>
      <c r="AW3" s="37" t="s">
        <v>34</v>
      </c>
      <c r="AX3" s="37" t="s">
        <v>96</v>
      </c>
      <c r="AY3" s="37" t="s">
        <v>101</v>
      </c>
      <c r="AZ3" s="37" t="s">
        <v>104</v>
      </c>
      <c r="BA3" s="37" t="s">
        <v>108</v>
      </c>
      <c r="BB3" s="37" t="s">
        <v>112</v>
      </c>
      <c r="BC3" s="37" t="s">
        <v>114</v>
      </c>
      <c r="BD3" s="37" t="s">
        <v>122</v>
      </c>
      <c r="BE3" s="37" t="s">
        <v>127</v>
      </c>
      <c r="BF3" s="37" t="s">
        <v>128</v>
      </c>
      <c r="BG3" s="37" t="s">
        <v>130</v>
      </c>
      <c r="BH3" s="92" t="s">
        <v>32</v>
      </c>
      <c r="BI3" s="61" t="s">
        <v>12</v>
      </c>
      <c r="BJ3" s="37" t="s">
        <v>13</v>
      </c>
      <c r="BK3" s="37" t="s">
        <v>39</v>
      </c>
      <c r="BL3" s="37" t="s">
        <v>3</v>
      </c>
      <c r="BM3" s="37" t="s">
        <v>2</v>
      </c>
      <c r="BN3" s="37" t="s">
        <v>23</v>
      </c>
      <c r="BO3" s="37" t="s">
        <v>30</v>
      </c>
      <c r="BP3" s="37" t="s">
        <v>34</v>
      </c>
      <c r="BQ3" s="37" t="s">
        <v>96</v>
      </c>
      <c r="BR3" s="37" t="s">
        <v>101</v>
      </c>
      <c r="BS3" s="37" t="s">
        <v>104</v>
      </c>
      <c r="BT3" s="37" t="s">
        <v>108</v>
      </c>
      <c r="BU3" s="37" t="s">
        <v>112</v>
      </c>
      <c r="BV3" s="37" t="s">
        <v>114</v>
      </c>
      <c r="BW3" s="37" t="s">
        <v>122</v>
      </c>
      <c r="BX3" s="37" t="s">
        <v>127</v>
      </c>
      <c r="BY3" s="37" t="s">
        <v>128</v>
      </c>
      <c r="BZ3" s="37" t="s">
        <v>130</v>
      </c>
      <c r="CA3" s="116" t="s">
        <v>32</v>
      </c>
      <c r="CB3" s="112"/>
      <c r="CC3" s="37" t="s">
        <v>5</v>
      </c>
      <c r="CD3" s="61" t="s">
        <v>12</v>
      </c>
      <c r="CE3" s="37" t="s">
        <v>13</v>
      </c>
      <c r="CF3" s="37" t="s">
        <v>39</v>
      </c>
      <c r="CG3" s="37" t="s">
        <v>3</v>
      </c>
      <c r="CH3" s="37" t="s">
        <v>2</v>
      </c>
      <c r="CI3" s="37" t="s">
        <v>23</v>
      </c>
      <c r="CJ3" s="37" t="s">
        <v>30</v>
      </c>
      <c r="CK3" s="37" t="s">
        <v>34</v>
      </c>
      <c r="CL3" s="37" t="s">
        <v>96</v>
      </c>
      <c r="CM3" s="37" t="s">
        <v>101</v>
      </c>
      <c r="CN3" s="37" t="s">
        <v>104</v>
      </c>
      <c r="CO3" s="37" t="s">
        <v>108</v>
      </c>
      <c r="CP3" s="37" t="s">
        <v>112</v>
      </c>
      <c r="CQ3" s="37" t="s">
        <v>114</v>
      </c>
      <c r="CR3" s="37" t="s">
        <v>122</v>
      </c>
      <c r="CS3" s="37" t="s">
        <v>127</v>
      </c>
      <c r="CT3" s="37" t="s">
        <v>128</v>
      </c>
      <c r="CU3" s="104" t="s">
        <v>130</v>
      </c>
      <c r="CV3" s="8"/>
      <c r="CW3" s="31" t="s">
        <v>23</v>
      </c>
      <c r="CX3" s="76" t="s">
        <v>30</v>
      </c>
      <c r="CY3" s="76" t="s">
        <v>34</v>
      </c>
      <c r="CZ3" s="76" t="s">
        <v>96</v>
      </c>
      <c r="DA3" s="76" t="s">
        <v>101</v>
      </c>
      <c r="DB3" s="76" t="s">
        <v>104</v>
      </c>
      <c r="DC3" s="35" t="s">
        <v>108</v>
      </c>
      <c r="DD3" s="35" t="s">
        <v>112</v>
      </c>
      <c r="DE3" s="35" t="s">
        <v>114</v>
      </c>
      <c r="DF3" s="35" t="s">
        <v>122</v>
      </c>
      <c r="DG3" s="35" t="s">
        <v>127</v>
      </c>
      <c r="DH3" s="35" t="s">
        <v>128</v>
      </c>
      <c r="DI3" s="35" t="s">
        <v>130</v>
      </c>
    </row>
    <row r="4" spans="1:113" x14ac:dyDescent="0.2">
      <c r="A4" s="46" t="s">
        <v>116</v>
      </c>
      <c r="B4" s="42">
        <f>+B5+B23+B38+B52+B63</f>
        <v>192016375</v>
      </c>
      <c r="C4" s="42">
        <f t="shared" ref="C4:AI4" si="0">+C5+C23+C38+C52+C63</f>
        <v>208547573.25800002</v>
      </c>
      <c r="D4" s="42">
        <f t="shared" si="0"/>
        <v>223340537.308</v>
      </c>
      <c r="E4" s="42">
        <f t="shared" si="0"/>
        <v>234588733</v>
      </c>
      <c r="F4" s="42">
        <f t="shared" si="0"/>
        <v>325925707.66800004</v>
      </c>
      <c r="G4" s="42">
        <f t="shared" si="0"/>
        <v>347329664.44599998</v>
      </c>
      <c r="H4" s="42">
        <f t="shared" si="0"/>
        <v>372864602.77700001</v>
      </c>
      <c r="I4" s="42">
        <f t="shared" si="0"/>
        <v>401355324.53299999</v>
      </c>
      <c r="J4" s="42">
        <f t="shared" si="0"/>
        <v>419501976.24000001</v>
      </c>
      <c r="K4" s="42">
        <f t="shared" si="0"/>
        <v>440157299.45599997</v>
      </c>
      <c r="L4" s="42">
        <f t="shared" si="0"/>
        <v>462015502.24299997</v>
      </c>
      <c r="M4" s="42">
        <f t="shared" si="0"/>
        <v>487761164.28100002</v>
      </c>
      <c r="N4" s="42">
        <f t="shared" si="0"/>
        <v>520643953.78700012</v>
      </c>
      <c r="O4" s="42">
        <f t="shared" si="0"/>
        <v>555710761.92499995</v>
      </c>
      <c r="P4" s="42">
        <f t="shared" si="0"/>
        <v>584683685.74000001</v>
      </c>
      <c r="Q4" s="42">
        <f t="shared" ref="Q4:S4" si="1">+Q5+Q23+Q38+Q52+Q63</f>
        <v>593061181.49499989</v>
      </c>
      <c r="R4" s="42">
        <f t="shared" si="1"/>
        <v>596390663.98899996</v>
      </c>
      <c r="S4" s="42">
        <f t="shared" si="1"/>
        <v>604293208.68599999</v>
      </c>
      <c r="T4" s="42">
        <f t="shared" ref="T4" si="2">+T5+T23+T38+T52+T63</f>
        <v>600488585.56900001</v>
      </c>
      <c r="U4" s="62">
        <f t="shared" si="0"/>
        <v>11901999</v>
      </c>
      <c r="V4" s="42">
        <f t="shared" si="0"/>
        <v>12700783.65</v>
      </c>
      <c r="W4" s="42">
        <f t="shared" si="0"/>
        <v>13776066.038000001</v>
      </c>
      <c r="X4" s="42">
        <f t="shared" si="0"/>
        <v>15493329</v>
      </c>
      <c r="Y4" s="42">
        <f t="shared" si="0"/>
        <v>22201965.346000001</v>
      </c>
      <c r="Z4" s="42">
        <f t="shared" si="0"/>
        <v>24521817.379999999</v>
      </c>
      <c r="AA4" s="42">
        <f t="shared" si="0"/>
        <v>27097866.329999998</v>
      </c>
      <c r="AB4" s="42">
        <f t="shared" si="0"/>
        <v>29100182.592999998</v>
      </c>
      <c r="AC4" s="42">
        <f t="shared" si="0"/>
        <v>33144632.801999997</v>
      </c>
      <c r="AD4" s="42">
        <f t="shared" si="0"/>
        <v>37515909.203999996</v>
      </c>
      <c r="AE4" s="42">
        <f t="shared" si="0"/>
        <v>41921205.630000003</v>
      </c>
      <c r="AF4" s="42">
        <f t="shared" si="0"/>
        <v>44809531.904999994</v>
      </c>
      <c r="AG4" s="42">
        <f t="shared" si="0"/>
        <v>47553827.072000004</v>
      </c>
      <c r="AH4" s="42">
        <f t="shared" si="0"/>
        <v>47150608.05399999</v>
      </c>
      <c r="AI4" s="42">
        <f t="shared" si="0"/>
        <v>47788466.562000006</v>
      </c>
      <c r="AJ4" s="42">
        <f t="shared" ref="AJ4:AL4" si="3">+AJ5+AJ23+AJ38+AJ52+AJ63</f>
        <v>56730663.828999989</v>
      </c>
      <c r="AK4" s="42">
        <f t="shared" si="3"/>
        <v>75997858.024000004</v>
      </c>
      <c r="AL4" s="42">
        <f t="shared" si="3"/>
        <v>75541475.126000002</v>
      </c>
      <c r="AM4" s="42">
        <f t="shared" ref="AM4" si="4">+AM5+AM23+AM38+AM52+AM63</f>
        <v>61043194.350000001</v>
      </c>
      <c r="AN4" s="106">
        <f>+AM4/$T4</f>
        <v>0.10165587792506964</v>
      </c>
      <c r="AO4" s="42">
        <f t="shared" ref="AO4:BC4" si="5">+AO5+AO23+AO38+AO52+AO63</f>
        <v>91768912</v>
      </c>
      <c r="AP4" s="42">
        <f t="shared" si="5"/>
        <v>98238632.518999994</v>
      </c>
      <c r="AQ4" s="42">
        <f t="shared" si="5"/>
        <v>105324532.67899999</v>
      </c>
      <c r="AR4" s="42">
        <f t="shared" si="5"/>
        <v>108783449</v>
      </c>
      <c r="AS4" s="42">
        <f t="shared" si="5"/>
        <v>157645372.31599998</v>
      </c>
      <c r="AT4" s="42">
        <f t="shared" si="5"/>
        <v>169298231.60100001</v>
      </c>
      <c r="AU4" s="42">
        <f t="shared" si="5"/>
        <v>184613351.66000003</v>
      </c>
      <c r="AV4" s="42">
        <f t="shared" si="5"/>
        <v>199583097.21799999</v>
      </c>
      <c r="AW4" s="42">
        <f t="shared" si="5"/>
        <v>206541792.70300001</v>
      </c>
      <c r="AX4" s="42">
        <f t="shared" si="5"/>
        <v>214277406.995</v>
      </c>
      <c r="AY4" s="42">
        <f t="shared" si="5"/>
        <v>217383086.699</v>
      </c>
      <c r="AZ4" s="42">
        <f t="shared" si="5"/>
        <v>228562194.56200001</v>
      </c>
      <c r="BA4" s="42">
        <f t="shared" si="5"/>
        <v>242151075.85899997</v>
      </c>
      <c r="BB4" s="42">
        <f t="shared" si="5"/>
        <v>263608740.81</v>
      </c>
      <c r="BC4" s="42">
        <f t="shared" si="5"/>
        <v>282622522.52700001</v>
      </c>
      <c r="BD4" s="42">
        <f t="shared" ref="BD4:BF4" si="6">+BD5+BD23+BD38+BD52+BD63</f>
        <v>277079518.29100001</v>
      </c>
      <c r="BE4" s="42">
        <f t="shared" si="6"/>
        <v>258863973.241</v>
      </c>
      <c r="BF4" s="42">
        <f t="shared" si="6"/>
        <v>266786402.257</v>
      </c>
      <c r="BG4" s="42">
        <f t="shared" ref="BG4" si="7">+BG5+BG23+BG38+BG52+BG63</f>
        <v>271452810.23699999</v>
      </c>
      <c r="BH4" s="106">
        <f>+BG4/$T4</f>
        <v>0.45205323924647411</v>
      </c>
      <c r="BI4" s="62">
        <f t="shared" ref="BI4:CQ4" si="8">+BI5+BI23+BI38+BI52+BI63</f>
        <v>97608157.088999987</v>
      </c>
      <c r="BJ4" s="42">
        <f t="shared" si="8"/>
        <v>104239938.59100001</v>
      </c>
      <c r="BK4" s="42">
        <f t="shared" si="8"/>
        <v>104087332</v>
      </c>
      <c r="BL4" s="42">
        <f t="shared" si="8"/>
        <v>137860393.20899999</v>
      </c>
      <c r="BM4" s="42">
        <f t="shared" si="8"/>
        <v>144790417.47100002</v>
      </c>
      <c r="BN4" s="42">
        <f t="shared" si="8"/>
        <v>161153384.787</v>
      </c>
      <c r="BO4" s="42">
        <f t="shared" si="8"/>
        <v>163465197.49099997</v>
      </c>
      <c r="BP4" s="42">
        <f t="shared" si="8"/>
        <v>170020510.17399999</v>
      </c>
      <c r="BQ4" s="42">
        <f t="shared" si="8"/>
        <v>178091026.766</v>
      </c>
      <c r="BR4" s="42">
        <f t="shared" si="8"/>
        <v>192246279.95000002</v>
      </c>
      <c r="BS4" s="42">
        <f t="shared" si="8"/>
        <v>203342393.30700001</v>
      </c>
      <c r="BT4" s="42">
        <f t="shared" si="8"/>
        <v>219411053.62799999</v>
      </c>
      <c r="BU4" s="42">
        <f t="shared" si="8"/>
        <v>233093719.09400001</v>
      </c>
      <c r="BV4" s="42">
        <f t="shared" si="8"/>
        <v>241836533.43599999</v>
      </c>
      <c r="BW4" s="42">
        <f t="shared" ref="BW4:BY4" si="9">+BW5+BW23+BW38+BW52+BW63</f>
        <v>247056935.20499998</v>
      </c>
      <c r="BX4" s="42">
        <f t="shared" si="9"/>
        <v>261528832.72400001</v>
      </c>
      <c r="BY4" s="42">
        <f t="shared" si="9"/>
        <v>261965331.303</v>
      </c>
      <c r="BZ4" s="42">
        <f t="shared" ref="BZ4" si="10">+BZ5+BZ23+BZ38+BZ52+BZ63</f>
        <v>267992580.98200002</v>
      </c>
      <c r="CA4" s="91">
        <f>+BZ4/$T4</f>
        <v>0.4462908828284563</v>
      </c>
      <c r="CB4" s="106">
        <f>+CA4+BH4+AN4</f>
        <v>1</v>
      </c>
      <c r="CC4" s="42">
        <f t="shared" si="8"/>
        <v>88345462</v>
      </c>
      <c r="CD4" s="62">
        <f t="shared" si="8"/>
        <v>10105721.672</v>
      </c>
      <c r="CE4" s="42">
        <f t="shared" si="8"/>
        <v>8165170.3359999992</v>
      </c>
      <c r="CF4" s="42">
        <f t="shared" si="8"/>
        <v>6224619</v>
      </c>
      <c r="CG4" s="42">
        <f t="shared" si="8"/>
        <v>8217976.7970000012</v>
      </c>
      <c r="CH4" s="42">
        <f t="shared" si="8"/>
        <v>8719197.993999999</v>
      </c>
      <c r="CI4" s="42">
        <f t="shared" ref="CI4" si="11">+CI5+CI23+CI38+CI52+CI63</f>
        <v>8963022.6124999989</v>
      </c>
      <c r="CJ4" s="42">
        <f t="shared" si="8"/>
        <v>9206847.2309999987</v>
      </c>
      <c r="CK4" s="42">
        <f t="shared" si="8"/>
        <v>9795040.5609999988</v>
      </c>
      <c r="CL4" s="42">
        <f t="shared" si="8"/>
        <v>10272956.491</v>
      </c>
      <c r="CM4" s="42">
        <f t="shared" si="8"/>
        <v>10464929.964000002</v>
      </c>
      <c r="CN4" s="42">
        <f t="shared" si="8"/>
        <v>11047044.507000001</v>
      </c>
      <c r="CO4" s="42">
        <f t="shared" si="8"/>
        <v>11527997.227999998</v>
      </c>
      <c r="CP4" s="42">
        <f t="shared" si="8"/>
        <v>11857693.967</v>
      </c>
      <c r="CQ4" s="42">
        <f t="shared" si="8"/>
        <v>12436163.215000002</v>
      </c>
      <c r="CR4" s="42">
        <f t="shared" ref="CR4:CT4" si="12">+CR5+CR23+CR38+CR52+CR63</f>
        <v>12194064.17</v>
      </c>
      <c r="CS4" s="42">
        <f t="shared" si="12"/>
        <v>11920550.975</v>
      </c>
      <c r="CT4" s="42">
        <f t="shared" si="12"/>
        <v>11835394.198999999</v>
      </c>
      <c r="CU4" s="42">
        <f t="shared" ref="CU4" si="13">+CU5+CU23+CU38+CU52+CU63</f>
        <v>11813419.371000001</v>
      </c>
      <c r="CV4" s="14"/>
      <c r="CW4" s="13">
        <f t="shared" ref="CW4:CX4" si="14">+CW5+CW23+CW38+CW52+CW63</f>
        <v>345766736.44700003</v>
      </c>
      <c r="CX4" s="77">
        <f t="shared" si="14"/>
        <v>363048294.70899999</v>
      </c>
      <c r="CY4" s="13">
        <f t="shared" ref="CY4:DE4" si="15">+CY5+CY23+CY38+CY52+CY63</f>
        <v>376562302.87700003</v>
      </c>
      <c r="CZ4" s="13">
        <f t="shared" si="15"/>
        <v>392368433.76099998</v>
      </c>
      <c r="DA4" s="13">
        <f t="shared" si="15"/>
        <v>409629366.64900005</v>
      </c>
      <c r="DB4" s="13">
        <f t="shared" si="15"/>
        <v>431904587.86900008</v>
      </c>
      <c r="DC4" s="13">
        <f t="shared" si="15"/>
        <v>461562129.48699999</v>
      </c>
      <c r="DD4" s="13">
        <f t="shared" si="15"/>
        <v>496702459.90400004</v>
      </c>
      <c r="DE4" s="13">
        <f t="shared" si="15"/>
        <v>524459055.963</v>
      </c>
      <c r="DF4" s="77">
        <f t="shared" ref="DF4:DH4" si="16">+DF5+DF23+DF38+DF52+DF63</f>
        <v>524136453.49599993</v>
      </c>
      <c r="DG4" s="77">
        <f t="shared" si="16"/>
        <v>520392805.96499991</v>
      </c>
      <c r="DH4" s="77">
        <f t="shared" si="16"/>
        <v>528751733.56</v>
      </c>
      <c r="DI4" s="77">
        <f t="shared" ref="DI4" si="17">+DI5+DI23+DI38+DI52+DI63</f>
        <v>539445391.21899998</v>
      </c>
    </row>
    <row r="5" spans="1:113" x14ac:dyDescent="0.2">
      <c r="A5" s="48" t="s">
        <v>24</v>
      </c>
      <c r="B5" s="43">
        <f>SUM(B7:B22)</f>
        <v>58349509</v>
      </c>
      <c r="C5" s="53">
        <f t="shared" ref="C5:AI5" si="18">SUM(C7:C22)</f>
        <v>63888207.314000003</v>
      </c>
      <c r="D5" s="43">
        <f t="shared" si="18"/>
        <v>68826044.636999995</v>
      </c>
      <c r="E5" s="43">
        <f t="shared" si="18"/>
        <v>71970022</v>
      </c>
      <c r="F5" s="54">
        <f t="shared" si="18"/>
        <v>102606032.06700002</v>
      </c>
      <c r="G5" s="43">
        <f t="shared" si="18"/>
        <v>110533447.67799999</v>
      </c>
      <c r="H5" s="43">
        <f t="shared" si="18"/>
        <v>118417745.54099999</v>
      </c>
      <c r="I5" s="43">
        <f t="shared" si="18"/>
        <v>125742466.26900001</v>
      </c>
      <c r="J5" s="43">
        <f t="shared" si="18"/>
        <v>131233318.067</v>
      </c>
      <c r="K5" s="43">
        <f t="shared" si="18"/>
        <v>137126787.852</v>
      </c>
      <c r="L5" s="43">
        <f t="shared" si="18"/>
        <v>144038207.43199998</v>
      </c>
      <c r="M5" s="43">
        <f t="shared" si="18"/>
        <v>153444743.34299999</v>
      </c>
      <c r="N5" s="43">
        <f t="shared" si="18"/>
        <v>166114561.88499999</v>
      </c>
      <c r="O5" s="43">
        <f t="shared" si="18"/>
        <v>180577898.19799995</v>
      </c>
      <c r="P5" s="43">
        <f t="shared" si="18"/>
        <v>191127265.07699999</v>
      </c>
      <c r="Q5" s="43">
        <f t="shared" ref="Q5:S5" si="19">SUM(Q7:Q22)</f>
        <v>190604452.046</v>
      </c>
      <c r="R5" s="43">
        <f t="shared" si="19"/>
        <v>194254858.24400002</v>
      </c>
      <c r="S5" s="43">
        <f t="shared" si="19"/>
        <v>196685719.08300003</v>
      </c>
      <c r="T5" s="43">
        <f t="shared" ref="T5" si="20">SUM(T7:T22)</f>
        <v>193295212.794</v>
      </c>
      <c r="U5" s="64">
        <f t="shared" si="18"/>
        <v>4382433</v>
      </c>
      <c r="V5" s="43">
        <f t="shared" si="18"/>
        <v>4662995.3220000006</v>
      </c>
      <c r="W5" s="53">
        <f t="shared" si="18"/>
        <v>5023808.3549999995</v>
      </c>
      <c r="X5" s="43">
        <f t="shared" si="18"/>
        <v>5593826</v>
      </c>
      <c r="Y5" s="43">
        <f t="shared" si="18"/>
        <v>8102361.841</v>
      </c>
      <c r="Z5" s="54">
        <f t="shared" si="18"/>
        <v>8888750.2609999999</v>
      </c>
      <c r="AA5" s="43">
        <f t="shared" si="18"/>
        <v>9781393.2960000001</v>
      </c>
      <c r="AB5" s="43">
        <f t="shared" si="18"/>
        <v>10564971.946</v>
      </c>
      <c r="AC5" s="43">
        <f t="shared" si="18"/>
        <v>12080398.534</v>
      </c>
      <c r="AD5" s="43">
        <f t="shared" si="18"/>
        <v>13460072.291999998</v>
      </c>
      <c r="AE5" s="43">
        <f t="shared" si="18"/>
        <v>15012290.131000001</v>
      </c>
      <c r="AF5" s="43">
        <f t="shared" si="18"/>
        <v>16303765.734000001</v>
      </c>
      <c r="AG5" s="43">
        <f t="shared" si="18"/>
        <v>18161168.074999999</v>
      </c>
      <c r="AH5" s="43">
        <f t="shared" si="18"/>
        <v>17793031.603</v>
      </c>
      <c r="AI5" s="43">
        <f t="shared" si="18"/>
        <v>18145968.160999998</v>
      </c>
      <c r="AJ5" s="43">
        <f t="shared" ref="AJ5:AL5" si="21">SUM(AJ7:AJ22)</f>
        <v>19395207.206999999</v>
      </c>
      <c r="AK5" s="43">
        <f t="shared" si="21"/>
        <v>28821010.024999999</v>
      </c>
      <c r="AL5" s="43">
        <f t="shared" si="21"/>
        <v>29813009.983999994</v>
      </c>
      <c r="AM5" s="43">
        <f t="shared" ref="AM5" si="22">SUM(AM7:AM22)</f>
        <v>23808925.842999998</v>
      </c>
      <c r="AN5" s="108">
        <f>+AM5/$T5</f>
        <v>0.12317390326874687</v>
      </c>
      <c r="AO5" s="86">
        <f t="shared" ref="AO5:CQ5" si="23">SUM(AO7:AO22)</f>
        <v>29322590</v>
      </c>
      <c r="AP5" s="43">
        <f t="shared" si="23"/>
        <v>31712660.935999997</v>
      </c>
      <c r="AQ5" s="53">
        <f t="shared" si="23"/>
        <v>34384798.947999991</v>
      </c>
      <c r="AR5" s="43">
        <f t="shared" si="23"/>
        <v>35218921</v>
      </c>
      <c r="AS5" s="43">
        <f t="shared" si="23"/>
        <v>50981916.645999998</v>
      </c>
      <c r="AT5" s="54">
        <f t="shared" si="23"/>
        <v>54838855.661000006</v>
      </c>
      <c r="AU5" s="43">
        <f t="shared" si="23"/>
        <v>59440965.113000005</v>
      </c>
      <c r="AV5" s="43">
        <f t="shared" si="23"/>
        <v>61934499.482000001</v>
      </c>
      <c r="AW5" s="43">
        <f t="shared" si="23"/>
        <v>62642363.487000003</v>
      </c>
      <c r="AX5" s="43">
        <f t="shared" si="23"/>
        <v>64380255.044999994</v>
      </c>
      <c r="AY5" s="43">
        <f t="shared" si="23"/>
        <v>65898401.630000003</v>
      </c>
      <c r="AZ5" s="43">
        <f t="shared" si="23"/>
        <v>68700615.961999997</v>
      </c>
      <c r="BA5" s="43">
        <f t="shared" si="23"/>
        <v>72486031.752999991</v>
      </c>
      <c r="BB5" s="43">
        <f t="shared" si="23"/>
        <v>81061167.564999998</v>
      </c>
      <c r="BC5" s="43">
        <f t="shared" si="23"/>
        <v>90457066.020999998</v>
      </c>
      <c r="BD5" s="43">
        <f t="shared" ref="BD5:BF5" si="24">SUM(BD7:BD22)</f>
        <v>87497936.976999998</v>
      </c>
      <c r="BE5" s="43">
        <f t="shared" si="24"/>
        <v>81985506.641000003</v>
      </c>
      <c r="BF5" s="43">
        <f t="shared" si="24"/>
        <v>84415976.980000004</v>
      </c>
      <c r="BG5" s="43">
        <f t="shared" ref="BG5" si="25">SUM(BG7:BG22)</f>
        <v>86078992.201000005</v>
      </c>
      <c r="BH5" s="71">
        <f>+BG5/$T5</f>
        <v>0.44532397340195251</v>
      </c>
      <c r="BI5" s="64">
        <f t="shared" si="23"/>
        <v>27512551.056000005</v>
      </c>
      <c r="BJ5" s="43">
        <f t="shared" si="23"/>
        <v>29417437.333999999</v>
      </c>
      <c r="BK5" s="43">
        <f t="shared" si="23"/>
        <v>28630010</v>
      </c>
      <c r="BL5" s="43">
        <f t="shared" si="23"/>
        <v>40162696.346000001</v>
      </c>
      <c r="BM5" s="43">
        <f t="shared" si="23"/>
        <v>43294231.979999997</v>
      </c>
      <c r="BN5" s="43">
        <f t="shared" si="23"/>
        <v>49195387.131999999</v>
      </c>
      <c r="BO5" s="43">
        <f t="shared" si="23"/>
        <v>49824159.807999998</v>
      </c>
      <c r="BP5" s="43">
        <f t="shared" si="23"/>
        <v>52799238.274999999</v>
      </c>
      <c r="BQ5" s="43">
        <f t="shared" si="23"/>
        <v>55324221.615999997</v>
      </c>
      <c r="BR5" s="43">
        <f t="shared" si="23"/>
        <v>59002344.932999998</v>
      </c>
      <c r="BS5" s="43">
        <f t="shared" si="23"/>
        <v>63956761.058999993</v>
      </c>
      <c r="BT5" s="43">
        <f t="shared" si="23"/>
        <v>70781587.429999992</v>
      </c>
      <c r="BU5" s="43">
        <f t="shared" si="23"/>
        <v>76827427.803000003</v>
      </c>
      <c r="BV5" s="43">
        <f t="shared" si="23"/>
        <v>77288563.709000006</v>
      </c>
      <c r="BW5" s="43">
        <f t="shared" ref="BW5:BY5" si="26">SUM(BW7:BW22)</f>
        <v>78696546.322999999</v>
      </c>
      <c r="BX5" s="43">
        <f t="shared" si="26"/>
        <v>83448341.577999994</v>
      </c>
      <c r="BY5" s="43">
        <f t="shared" si="26"/>
        <v>82456732.119000003</v>
      </c>
      <c r="BZ5" s="43">
        <f t="shared" ref="BZ5" si="27">SUM(BZ7:BZ22)</f>
        <v>83407294.750000015</v>
      </c>
      <c r="CA5" s="109">
        <f>+BZ5/$T5</f>
        <v>0.43150212332930071</v>
      </c>
      <c r="CB5" s="108">
        <f t="shared" ref="CB5:CB63" si="28">+CA5+BH5+AN5</f>
        <v>1</v>
      </c>
      <c r="CC5" s="43">
        <f t="shared" si="23"/>
        <v>24644487</v>
      </c>
      <c r="CD5" s="63">
        <f t="shared" si="23"/>
        <v>3055335.1060000001</v>
      </c>
      <c r="CE5" s="43">
        <f t="shared" si="23"/>
        <v>2791300.5529999998</v>
      </c>
      <c r="CF5" s="43">
        <f t="shared" si="23"/>
        <v>2527266</v>
      </c>
      <c r="CG5" s="43">
        <f t="shared" si="23"/>
        <v>3359057.2340000006</v>
      </c>
      <c r="CH5" s="43">
        <f t="shared" si="23"/>
        <v>3511609.7759999996</v>
      </c>
      <c r="CI5" s="43">
        <f t="shared" ref="CI5" si="29">SUM(CI7:CI22)</f>
        <v>3465222.4045000002</v>
      </c>
      <c r="CJ5" s="43">
        <f t="shared" si="23"/>
        <v>3418835.0330000003</v>
      </c>
      <c r="CK5" s="43">
        <f t="shared" si="23"/>
        <v>3711317.7710000006</v>
      </c>
      <c r="CL5" s="43">
        <f t="shared" si="23"/>
        <v>3962238.8990000007</v>
      </c>
      <c r="CM5" s="43">
        <f t="shared" si="23"/>
        <v>4125170.7380000004</v>
      </c>
      <c r="CN5" s="43">
        <f t="shared" si="23"/>
        <v>4483600.5880000005</v>
      </c>
      <c r="CO5" s="43">
        <f t="shared" si="23"/>
        <v>4685774.6270000003</v>
      </c>
      <c r="CP5" s="43">
        <f t="shared" si="23"/>
        <v>4896271.226999999</v>
      </c>
      <c r="CQ5" s="43">
        <f t="shared" si="23"/>
        <v>5235667.1860000007</v>
      </c>
      <c r="CR5" s="43">
        <f t="shared" ref="CR5:CT5" si="30">SUM(CR7:CR22)</f>
        <v>5014761.5390000008</v>
      </c>
      <c r="CS5" s="43">
        <f t="shared" si="30"/>
        <v>4993688.8220000006</v>
      </c>
      <c r="CT5" s="43">
        <f t="shared" si="30"/>
        <v>4901017.9210000001</v>
      </c>
      <c r="CU5" s="43">
        <f t="shared" ref="CU5" si="31">SUM(CU7:CU22)</f>
        <v>4824138.9330000002</v>
      </c>
      <c r="CV5" s="23"/>
      <c r="CW5" s="22">
        <f t="shared" ref="CW5:CX5" si="32">SUM(CW7:CW22)</f>
        <v>108636352.24499999</v>
      </c>
      <c r="CX5" s="78">
        <f t="shared" si="32"/>
        <v>111758659.28999999</v>
      </c>
      <c r="CY5" s="22">
        <f t="shared" ref="CY5:DE5" si="33">SUM(CY7:CY22)</f>
        <v>115441601.76199999</v>
      </c>
      <c r="CZ5" s="22">
        <f t="shared" si="33"/>
        <v>119704476.66099998</v>
      </c>
      <c r="DA5" s="22">
        <f t="shared" si="33"/>
        <v>124900746.56300002</v>
      </c>
      <c r="DB5" s="22">
        <f t="shared" si="33"/>
        <v>132657377.02100001</v>
      </c>
      <c r="DC5" s="22">
        <f t="shared" si="33"/>
        <v>143267619.183</v>
      </c>
      <c r="DD5" s="22">
        <f t="shared" si="33"/>
        <v>157888595.36800003</v>
      </c>
      <c r="DE5" s="22">
        <f t="shared" si="33"/>
        <v>167745629.72999999</v>
      </c>
      <c r="DF5" s="78">
        <f t="shared" ref="DF5:DH5" si="34">SUM(DF7:DF22)</f>
        <v>166194483.29999998</v>
      </c>
      <c r="DG5" s="78">
        <f t="shared" si="34"/>
        <v>165433848.21900001</v>
      </c>
      <c r="DH5" s="78">
        <f t="shared" si="34"/>
        <v>166872709.09899998</v>
      </c>
      <c r="DI5" s="78">
        <f t="shared" ref="DI5" si="35">SUM(DI7:DI22)</f>
        <v>169486286.95100003</v>
      </c>
    </row>
    <row r="6" spans="1:113" s="1" customFormat="1" x14ac:dyDescent="0.2">
      <c r="A6" s="49"/>
      <c r="B6" s="50"/>
      <c r="C6" s="50"/>
      <c r="D6" s="50"/>
      <c r="E6" s="49"/>
      <c r="F6" s="55"/>
      <c r="G6" s="49"/>
      <c r="H6" s="50"/>
      <c r="I6" s="50"/>
      <c r="J6" s="50"/>
      <c r="K6" s="50"/>
      <c r="L6" s="50"/>
      <c r="M6" s="50"/>
      <c r="N6" s="50"/>
      <c r="O6" s="50"/>
      <c r="P6" s="50"/>
      <c r="Q6" s="50"/>
      <c r="R6" s="50"/>
      <c r="S6" s="50"/>
      <c r="T6" s="50"/>
      <c r="U6" s="67"/>
      <c r="V6" s="50"/>
      <c r="W6" s="50"/>
      <c r="X6" s="50"/>
      <c r="Y6" s="49"/>
      <c r="Z6" s="55"/>
      <c r="AA6" s="49"/>
      <c r="AB6" s="50"/>
      <c r="AC6" s="50"/>
      <c r="AD6" s="50"/>
      <c r="AE6" s="50"/>
      <c r="AF6" s="50"/>
      <c r="AG6" s="50"/>
      <c r="AH6" s="50"/>
      <c r="AI6" s="50"/>
      <c r="AJ6" s="50"/>
      <c r="AK6" s="50"/>
      <c r="AL6" s="50"/>
      <c r="AM6" s="50"/>
      <c r="AN6" s="108"/>
      <c r="AO6" s="119"/>
      <c r="AP6" s="50"/>
      <c r="AQ6" s="50"/>
      <c r="AR6" s="50"/>
      <c r="AS6" s="49"/>
      <c r="AT6" s="55"/>
      <c r="AU6" s="49"/>
      <c r="AV6" s="50"/>
      <c r="AW6" s="50"/>
      <c r="AX6" s="50"/>
      <c r="AY6" s="50"/>
      <c r="AZ6" s="50"/>
      <c r="BA6" s="50"/>
      <c r="BB6" s="50"/>
      <c r="BC6" s="50"/>
      <c r="BD6" s="50"/>
      <c r="BE6" s="50"/>
      <c r="BF6" s="50"/>
      <c r="BG6" s="50"/>
      <c r="BH6" s="71"/>
      <c r="BI6" s="67"/>
      <c r="BJ6" s="50"/>
      <c r="BK6" s="50"/>
      <c r="BL6" s="50"/>
      <c r="BM6" s="49"/>
      <c r="BN6" s="55"/>
      <c r="BO6" s="49"/>
      <c r="BP6" s="50"/>
      <c r="BQ6" s="50"/>
      <c r="BR6" s="50"/>
      <c r="BS6" s="50"/>
      <c r="BT6" s="50"/>
      <c r="BU6" s="50"/>
      <c r="BV6" s="50"/>
      <c r="BW6" s="50"/>
      <c r="BX6" s="50"/>
      <c r="BY6" s="50"/>
      <c r="BZ6" s="50"/>
      <c r="CA6" s="110"/>
      <c r="CB6" s="108"/>
      <c r="CC6" s="50"/>
      <c r="CD6" s="67"/>
      <c r="CE6" s="50"/>
      <c r="CF6" s="50"/>
      <c r="CG6" s="50"/>
      <c r="CH6" s="49"/>
      <c r="CI6" s="50"/>
      <c r="CJ6" s="49"/>
      <c r="CK6" s="50"/>
      <c r="CL6" s="50"/>
      <c r="CM6" s="50"/>
      <c r="CN6" s="50"/>
      <c r="CO6" s="50"/>
      <c r="CP6" s="50"/>
      <c r="CQ6" s="50"/>
      <c r="CR6" s="50"/>
      <c r="CS6" s="50"/>
      <c r="CT6" s="50"/>
      <c r="CU6" s="50"/>
      <c r="CV6" s="15"/>
      <c r="CW6" s="2"/>
      <c r="CX6" s="3"/>
      <c r="CY6" s="2"/>
      <c r="CZ6" s="2"/>
      <c r="DA6" s="2"/>
      <c r="DB6" s="2"/>
      <c r="DC6" s="2"/>
      <c r="DD6" s="3"/>
      <c r="DE6" s="3"/>
      <c r="DF6" s="3"/>
      <c r="DG6" s="3"/>
      <c r="DH6" s="3"/>
      <c r="DI6" s="3"/>
    </row>
    <row r="7" spans="1:113" s="1" customFormat="1" x14ac:dyDescent="0.2">
      <c r="A7" s="48" t="s">
        <v>45</v>
      </c>
      <c r="B7" s="48">
        <v>2552053</v>
      </c>
      <c r="C7" s="56">
        <v>2557835.8739999998</v>
      </c>
      <c r="D7" s="48">
        <v>2704515.4109999998</v>
      </c>
      <c r="E7" s="48">
        <v>2823340</v>
      </c>
      <c r="F7" s="56">
        <v>4146628.9610000001</v>
      </c>
      <c r="G7" s="48">
        <v>4469278.1560000004</v>
      </c>
      <c r="H7" s="48">
        <v>4832135.2039999999</v>
      </c>
      <c r="I7" s="48">
        <v>4812302.1780000003</v>
      </c>
      <c r="J7" s="48">
        <v>5127806.5810000002</v>
      </c>
      <c r="K7" s="48">
        <v>5153795.0690000001</v>
      </c>
      <c r="L7" s="48">
        <v>5373546.1800000006</v>
      </c>
      <c r="M7" s="48">
        <v>5861380.3210000005</v>
      </c>
      <c r="N7" s="48">
        <v>6346032.7409999995</v>
      </c>
      <c r="O7" s="48">
        <v>7100168.6550000003</v>
      </c>
      <c r="P7" s="48">
        <v>7693742.227</v>
      </c>
      <c r="Q7" s="48">
        <v>7239082.8080000002</v>
      </c>
      <c r="R7" s="48">
        <v>7239690.6780000003</v>
      </c>
      <c r="S7" s="48">
        <v>7386470.7359999996</v>
      </c>
      <c r="T7" s="48">
        <v>7099552.6909999996</v>
      </c>
      <c r="U7" s="64">
        <v>273066</v>
      </c>
      <c r="V7" s="48">
        <v>286598.375</v>
      </c>
      <c r="W7" s="56">
        <v>301315.06</v>
      </c>
      <c r="X7" s="48">
        <v>322576</v>
      </c>
      <c r="Y7" s="48">
        <v>389241.52500000002</v>
      </c>
      <c r="Z7" s="56">
        <v>407010.58899999998</v>
      </c>
      <c r="AA7" s="48">
        <v>438526.26699999999</v>
      </c>
      <c r="AB7" s="48">
        <v>453817.13099999999</v>
      </c>
      <c r="AC7" s="48">
        <v>531244.86800000002</v>
      </c>
      <c r="AD7" s="48">
        <v>595455.59499999997</v>
      </c>
      <c r="AE7" s="48">
        <v>656857.71699999995</v>
      </c>
      <c r="AF7" s="48">
        <v>701286.70400000003</v>
      </c>
      <c r="AG7" s="48">
        <v>758839.93500000006</v>
      </c>
      <c r="AH7" s="48">
        <v>720476.30299999996</v>
      </c>
      <c r="AI7" s="48">
        <v>744382.19799999997</v>
      </c>
      <c r="AJ7" s="48">
        <v>777590.59499999997</v>
      </c>
      <c r="AK7" s="48">
        <v>1168015.841</v>
      </c>
      <c r="AL7" s="48">
        <v>1250581.371</v>
      </c>
      <c r="AM7" s="48">
        <v>838285.495</v>
      </c>
      <c r="AN7" s="108">
        <f>+AM7/$T7</f>
        <v>0.11807581850370411</v>
      </c>
      <c r="AO7" s="86">
        <v>1574361</v>
      </c>
      <c r="AP7" s="48">
        <v>1534020.5330000001</v>
      </c>
      <c r="AQ7" s="56">
        <v>1625516.811</v>
      </c>
      <c r="AR7" s="48">
        <v>1659018</v>
      </c>
      <c r="AS7" s="48">
        <v>2589826.25</v>
      </c>
      <c r="AT7" s="56">
        <v>2752646.72</v>
      </c>
      <c r="AU7" s="48">
        <v>3003808.6860000002</v>
      </c>
      <c r="AV7" s="48">
        <v>2881223.557</v>
      </c>
      <c r="AW7" s="48">
        <v>3010987.0729999999</v>
      </c>
      <c r="AX7" s="48">
        <v>2966979.0350000001</v>
      </c>
      <c r="AY7" s="48">
        <v>2986962.4550000001</v>
      </c>
      <c r="AZ7" s="48">
        <v>3253486.3870000001</v>
      </c>
      <c r="BA7" s="48">
        <v>3547078.1529999999</v>
      </c>
      <c r="BB7" s="48">
        <v>4070906.87</v>
      </c>
      <c r="BC7" s="48">
        <v>4658854.3779999996</v>
      </c>
      <c r="BD7" s="48">
        <v>4166017.52</v>
      </c>
      <c r="BE7" s="48">
        <v>3800153.264</v>
      </c>
      <c r="BF7" s="48">
        <v>3827906.5389999999</v>
      </c>
      <c r="BG7" s="48">
        <v>3934576.92</v>
      </c>
      <c r="BH7" s="71">
        <f>+BG7/$T7</f>
        <v>0.55420067872554934</v>
      </c>
      <c r="BI7" s="64">
        <v>737216.96600000001</v>
      </c>
      <c r="BJ7" s="48">
        <v>777683.54</v>
      </c>
      <c r="BK7" s="56">
        <v>611248</v>
      </c>
      <c r="BL7" s="48">
        <v>960799.25300000003</v>
      </c>
      <c r="BM7" s="48">
        <v>1075876.27</v>
      </c>
      <c r="BN7" s="56">
        <v>1389800.2509999999</v>
      </c>
      <c r="BO7" s="48">
        <v>1227512.2890000001</v>
      </c>
      <c r="BP7" s="48">
        <v>1327216.4450000001</v>
      </c>
      <c r="BQ7" s="48">
        <v>1326004.034</v>
      </c>
      <c r="BR7" s="48">
        <v>1453756.058</v>
      </c>
      <c r="BS7" s="48">
        <v>1619361.7290000001</v>
      </c>
      <c r="BT7" s="48">
        <v>1742901.8049999999</v>
      </c>
      <c r="BU7" s="48">
        <v>2001570.17</v>
      </c>
      <c r="BV7" s="48">
        <v>1973913.916</v>
      </c>
      <c r="BW7" s="48">
        <v>1992298.304</v>
      </c>
      <c r="BX7" s="48">
        <v>2271521.5729999999</v>
      </c>
      <c r="BY7" s="48">
        <v>2307982.8259999999</v>
      </c>
      <c r="BZ7" s="48">
        <v>2326690.2760000001</v>
      </c>
      <c r="CA7" s="109">
        <f>+BZ7/$T7</f>
        <v>0.32772350277074663</v>
      </c>
      <c r="CB7" s="108">
        <f t="shared" si="28"/>
        <v>1</v>
      </c>
      <c r="CC7" s="48">
        <v>704626</v>
      </c>
      <c r="CD7" s="64">
        <v>77284.682000000001</v>
      </c>
      <c r="CE7" s="43">
        <f>((CF7-CD7)/2)+CD7</f>
        <v>153890.84100000001</v>
      </c>
      <c r="CF7" s="56">
        <v>230497</v>
      </c>
      <c r="CG7" s="48">
        <v>206761.93299999999</v>
      </c>
      <c r="CH7" s="48">
        <v>233744.57699999999</v>
      </c>
      <c r="CI7" s="43">
        <f>((CJ7-CH7)/2)+CH7</f>
        <v>241746.889</v>
      </c>
      <c r="CJ7" s="48">
        <v>249749.201</v>
      </c>
      <c r="CK7" s="48">
        <v>258358.19500000001</v>
      </c>
      <c r="CL7" s="48">
        <v>265356.40499999997</v>
      </c>
      <c r="CM7" s="48">
        <v>275969.95</v>
      </c>
      <c r="CN7" s="48">
        <v>287245.50099999999</v>
      </c>
      <c r="CO7" s="48">
        <v>297212.848</v>
      </c>
      <c r="CP7" s="48">
        <v>307215.31199999998</v>
      </c>
      <c r="CQ7" s="48">
        <v>316591.73499999999</v>
      </c>
      <c r="CR7" s="48">
        <v>303176.38900000002</v>
      </c>
      <c r="CS7" s="48">
        <v>315061.42699999997</v>
      </c>
      <c r="CT7" s="48">
        <v>305975.96100000001</v>
      </c>
      <c r="CU7" s="48">
        <v>314693.21899999998</v>
      </c>
      <c r="CV7" s="16"/>
      <c r="CW7" s="2">
        <f t="shared" ref="CW7:DI7" si="36">+AU7+BN7</f>
        <v>4393608.9369999999</v>
      </c>
      <c r="CX7" s="3">
        <f t="shared" si="36"/>
        <v>4108735.8459999999</v>
      </c>
      <c r="CY7" s="2">
        <f t="shared" si="36"/>
        <v>4338203.5180000002</v>
      </c>
      <c r="CZ7" s="2">
        <f t="shared" si="36"/>
        <v>4292983.0690000001</v>
      </c>
      <c r="DA7" s="2">
        <f t="shared" si="36"/>
        <v>4440718.5130000003</v>
      </c>
      <c r="DB7" s="2">
        <f t="shared" si="36"/>
        <v>4872848.1160000004</v>
      </c>
      <c r="DC7" s="2">
        <f t="shared" si="36"/>
        <v>5289979.9579999996</v>
      </c>
      <c r="DD7" s="2">
        <f t="shared" si="36"/>
        <v>6072477.04</v>
      </c>
      <c r="DE7" s="2">
        <f t="shared" si="36"/>
        <v>6632768.2939999998</v>
      </c>
      <c r="DF7" s="3">
        <f t="shared" si="36"/>
        <v>6158315.824</v>
      </c>
      <c r="DG7" s="3">
        <f t="shared" si="36"/>
        <v>6071674.8369999994</v>
      </c>
      <c r="DH7" s="3">
        <f t="shared" si="36"/>
        <v>6135889.3650000002</v>
      </c>
      <c r="DI7" s="3">
        <f t="shared" si="36"/>
        <v>6261267.1960000005</v>
      </c>
    </row>
    <row r="8" spans="1:113" s="1" customFormat="1" x14ac:dyDescent="0.2">
      <c r="A8" s="48" t="s">
        <v>46</v>
      </c>
      <c r="B8" s="48">
        <v>1473751</v>
      </c>
      <c r="C8" s="56">
        <v>1594427.9879999999</v>
      </c>
      <c r="D8" s="48">
        <v>1645441.6140000001</v>
      </c>
      <c r="E8" s="48">
        <v>1828439</v>
      </c>
      <c r="F8" s="56">
        <v>2600655.4730000002</v>
      </c>
      <c r="G8" s="48">
        <v>2610266.8620000002</v>
      </c>
      <c r="H8" s="48">
        <v>2730722.477</v>
      </c>
      <c r="I8" s="48">
        <v>2812169.1930000004</v>
      </c>
      <c r="J8" s="48">
        <v>3199082.1550000003</v>
      </c>
      <c r="K8" s="48">
        <v>3266317.548</v>
      </c>
      <c r="L8" s="48">
        <v>3428091.321</v>
      </c>
      <c r="M8" s="48">
        <v>4034796.3540000003</v>
      </c>
      <c r="N8" s="48">
        <v>4282506.1009999998</v>
      </c>
      <c r="O8" s="48">
        <v>4459921.4290000005</v>
      </c>
      <c r="P8" s="48">
        <v>4674052.6839999994</v>
      </c>
      <c r="Q8" s="48">
        <v>4823956.3249999993</v>
      </c>
      <c r="R8" s="48">
        <v>5160400.9139999999</v>
      </c>
      <c r="S8" s="48">
        <v>5273728.0690000001</v>
      </c>
      <c r="T8" s="48">
        <v>5284554.7259999998</v>
      </c>
      <c r="U8" s="64">
        <v>143066</v>
      </c>
      <c r="V8" s="48">
        <v>153637.04500000001</v>
      </c>
      <c r="W8" s="56">
        <v>161099.81</v>
      </c>
      <c r="X8" s="48">
        <v>197915</v>
      </c>
      <c r="Y8" s="48">
        <v>280681.79300000001</v>
      </c>
      <c r="Z8" s="56">
        <v>266275.52100000001</v>
      </c>
      <c r="AA8" s="48">
        <v>240942.33199999999</v>
      </c>
      <c r="AB8" s="48">
        <v>260704.68100000001</v>
      </c>
      <c r="AC8" s="48">
        <v>343439.66800000001</v>
      </c>
      <c r="AD8" s="48">
        <v>382871.15700000001</v>
      </c>
      <c r="AE8" s="48">
        <v>436252.01500000001</v>
      </c>
      <c r="AF8" s="48">
        <v>449442.321</v>
      </c>
      <c r="AG8" s="48">
        <v>485099.97399999999</v>
      </c>
      <c r="AH8" s="48">
        <v>500104.576</v>
      </c>
      <c r="AI8" s="48">
        <v>506124.25</v>
      </c>
      <c r="AJ8" s="48">
        <v>556500.05299999996</v>
      </c>
      <c r="AK8" s="48">
        <v>819458.96900000004</v>
      </c>
      <c r="AL8" s="48">
        <v>859309.17500000005</v>
      </c>
      <c r="AM8" s="48">
        <v>698937.6</v>
      </c>
      <c r="AN8" s="108">
        <f t="shared" ref="AN8:AN63" si="37">+AM8/$T8</f>
        <v>0.13226045262834127</v>
      </c>
      <c r="AO8" s="86">
        <v>826797</v>
      </c>
      <c r="AP8" s="48">
        <v>905487.22100000002</v>
      </c>
      <c r="AQ8" s="56">
        <v>956019.446</v>
      </c>
      <c r="AR8" s="48">
        <v>1095488</v>
      </c>
      <c r="AS8" s="48">
        <v>1500333.675</v>
      </c>
      <c r="AT8" s="56">
        <v>1509795.7860000001</v>
      </c>
      <c r="AU8" s="48">
        <v>1644699.5379999999</v>
      </c>
      <c r="AV8" s="48">
        <v>1676137.976</v>
      </c>
      <c r="AW8" s="48">
        <v>1776666.9650000001</v>
      </c>
      <c r="AX8" s="48">
        <v>1804361.7150000001</v>
      </c>
      <c r="AY8" s="48">
        <v>1826691.0330000001</v>
      </c>
      <c r="AZ8" s="48">
        <v>2349685.378</v>
      </c>
      <c r="BA8" s="48">
        <v>2432919.63</v>
      </c>
      <c r="BB8" s="48">
        <v>2556916.7080000001</v>
      </c>
      <c r="BC8" s="48">
        <v>2649410.7179999999</v>
      </c>
      <c r="BD8" s="48">
        <v>2684309.1519999998</v>
      </c>
      <c r="BE8" s="48">
        <v>2686230.835</v>
      </c>
      <c r="BF8" s="48">
        <v>2703032.5449999999</v>
      </c>
      <c r="BG8" s="48">
        <v>2723739.6129999999</v>
      </c>
      <c r="BH8" s="71">
        <f t="shared" ref="BH8:BH63" si="38">+BG8/$T8</f>
        <v>0.51541515874539168</v>
      </c>
      <c r="BI8" s="64">
        <v>535303.72199999995</v>
      </c>
      <c r="BJ8" s="48">
        <v>528322.35800000001</v>
      </c>
      <c r="BK8" s="56">
        <v>478138</v>
      </c>
      <c r="BL8" s="48">
        <v>674943.01099999994</v>
      </c>
      <c r="BM8" s="48">
        <v>684926.10100000002</v>
      </c>
      <c r="BN8" s="56">
        <v>845080.60699999996</v>
      </c>
      <c r="BO8" s="48">
        <v>820201.103</v>
      </c>
      <c r="BP8" s="48">
        <v>943011.728</v>
      </c>
      <c r="BQ8" s="48">
        <v>940008.71600000001</v>
      </c>
      <c r="BR8" s="48">
        <v>1019124.6680000001</v>
      </c>
      <c r="BS8" s="48">
        <v>1086929.7169999999</v>
      </c>
      <c r="BT8" s="48">
        <v>1221672.2450000001</v>
      </c>
      <c r="BU8" s="48">
        <v>1259981.0950000002</v>
      </c>
      <c r="BV8" s="48">
        <v>1375782.0760000001</v>
      </c>
      <c r="BW8" s="48">
        <v>1437641.1040000001</v>
      </c>
      <c r="BX8" s="48">
        <v>1654711.1099999999</v>
      </c>
      <c r="BY8" s="48">
        <v>1711386.3489999999</v>
      </c>
      <c r="BZ8" s="48">
        <v>1861877.513</v>
      </c>
      <c r="CA8" s="109">
        <f t="shared" ref="CA8:CA63" si="39">+BZ8/$T8</f>
        <v>0.35232438862626703</v>
      </c>
      <c r="CB8" s="108">
        <f t="shared" si="28"/>
        <v>1</v>
      </c>
      <c r="CC8" s="48">
        <v>503888</v>
      </c>
      <c r="CD8" s="64">
        <v>65473.519</v>
      </c>
      <c r="CE8" s="43">
        <f t="shared" ref="CE8:CE22" si="40">((CF8-CD8)/2)+CD8</f>
        <v>61186.2595</v>
      </c>
      <c r="CF8" s="56">
        <v>56899</v>
      </c>
      <c r="CG8" s="48">
        <v>144696.99400000001</v>
      </c>
      <c r="CH8" s="48">
        <v>149269.454</v>
      </c>
      <c r="CI8" s="43">
        <f t="shared" ref="CI8:CI22" si="41">((CJ8-CH8)/2)+CH8</f>
        <v>102197.44349999999</v>
      </c>
      <c r="CJ8" s="48">
        <v>55125.432999999997</v>
      </c>
      <c r="CK8" s="48">
        <v>135963.79399999999</v>
      </c>
      <c r="CL8" s="48">
        <v>139075.96</v>
      </c>
      <c r="CM8" s="48">
        <v>146023.60500000001</v>
      </c>
      <c r="CN8" s="48">
        <v>148738.93799999999</v>
      </c>
      <c r="CO8" s="48">
        <v>142814.25200000001</v>
      </c>
      <c r="CP8" s="48">
        <v>142919.04999999999</v>
      </c>
      <c r="CQ8" s="48">
        <v>142735.64000000001</v>
      </c>
      <c r="CR8" s="48">
        <v>145506.016</v>
      </c>
      <c r="CS8" s="48">
        <v>141642.49600000001</v>
      </c>
      <c r="CT8" s="48">
        <v>144113.174</v>
      </c>
      <c r="CU8" s="48">
        <v>148871.54999999999</v>
      </c>
      <c r="CV8" s="16"/>
      <c r="CW8" s="2">
        <f t="shared" ref="CW8:CW22" si="42">+AU8+BN8</f>
        <v>2489780.145</v>
      </c>
      <c r="CX8" s="3">
        <f t="shared" ref="CX8:CX22" si="43">+AV8+BO8</f>
        <v>2496339.0789999999</v>
      </c>
      <c r="CY8" s="2">
        <f t="shared" ref="CY8:CY22" si="44">+AW8+BP8</f>
        <v>2719678.693</v>
      </c>
      <c r="CZ8" s="2">
        <f t="shared" ref="CZ8:CZ22" si="45">+AX8+BQ8</f>
        <v>2744370.4309999999</v>
      </c>
      <c r="DA8" s="2">
        <f t="shared" ref="DA8:DA22" si="46">+AY8+BR8</f>
        <v>2845815.7010000004</v>
      </c>
      <c r="DB8" s="2">
        <f t="shared" ref="DB8:DB22" si="47">+AZ8+BS8</f>
        <v>3436615.0949999997</v>
      </c>
      <c r="DC8" s="2">
        <f t="shared" ref="DC8:DC22" si="48">+BA8+BT8</f>
        <v>3654591.875</v>
      </c>
      <c r="DD8" s="2">
        <f t="shared" ref="DD8:DD22" si="49">+BB8+BU8</f>
        <v>3816897.8030000003</v>
      </c>
      <c r="DE8" s="2">
        <f t="shared" ref="DE8:DE22" si="50">+BC8+BV8</f>
        <v>4025192.7939999998</v>
      </c>
      <c r="DF8" s="3">
        <f t="shared" ref="DF8:DF22" si="51">+BD8+BW8</f>
        <v>4121950.2560000001</v>
      </c>
      <c r="DG8" s="3">
        <f t="shared" ref="DG8:DG22" si="52">+BE8+BX8</f>
        <v>4340941.9450000003</v>
      </c>
      <c r="DH8" s="3">
        <f t="shared" ref="DH8:DH22" si="53">+BF8+BY8</f>
        <v>4414418.8939999994</v>
      </c>
      <c r="DI8" s="3">
        <f t="shared" ref="DI8:DI22" si="54">+BG8+BZ8</f>
        <v>4585617.1260000002</v>
      </c>
    </row>
    <row r="9" spans="1:113" s="1" customFormat="1" x14ac:dyDescent="0.2">
      <c r="A9" s="48" t="s">
        <v>47</v>
      </c>
      <c r="B9" s="48">
        <v>500642</v>
      </c>
      <c r="C9" s="56">
        <v>551863.75300000003</v>
      </c>
      <c r="D9" s="48">
        <v>576081.64199999999</v>
      </c>
      <c r="E9" s="48">
        <v>607998</v>
      </c>
      <c r="F9" s="56">
        <v>913615.54799999995</v>
      </c>
      <c r="G9" s="48">
        <v>959481.82900000003</v>
      </c>
      <c r="H9" s="48">
        <v>1072494.0349999999</v>
      </c>
      <c r="I9" s="48">
        <v>1112519.08</v>
      </c>
      <c r="J9" s="48">
        <v>1137261.5929999999</v>
      </c>
      <c r="K9" s="48">
        <v>1197512.172</v>
      </c>
      <c r="L9" s="48">
        <v>1296962.781</v>
      </c>
      <c r="M9" s="48">
        <v>1376724.0110000002</v>
      </c>
      <c r="N9" s="48">
        <v>1533398.622</v>
      </c>
      <c r="O9" s="48">
        <v>1631426.078</v>
      </c>
      <c r="P9" s="48">
        <v>1690557.129</v>
      </c>
      <c r="Q9" s="48">
        <v>1755133.1880000001</v>
      </c>
      <c r="R9" s="48">
        <v>1784101.4010000001</v>
      </c>
      <c r="S9" s="48">
        <v>1748658.14</v>
      </c>
      <c r="T9" s="48">
        <v>1871464.3050000002</v>
      </c>
      <c r="U9" s="64">
        <v>37149</v>
      </c>
      <c r="V9" s="48">
        <v>39615.909</v>
      </c>
      <c r="W9" s="56">
        <v>40213.156000000003</v>
      </c>
      <c r="X9" s="48">
        <v>46144</v>
      </c>
      <c r="Y9" s="48">
        <v>69240.402000000002</v>
      </c>
      <c r="Z9" s="56">
        <v>71416.138000000006</v>
      </c>
      <c r="AA9" s="48">
        <v>80475.388000000006</v>
      </c>
      <c r="AB9" s="48">
        <v>87904.358999999997</v>
      </c>
      <c r="AC9" s="48">
        <v>97724.031000000003</v>
      </c>
      <c r="AD9" s="48">
        <v>102929.274</v>
      </c>
      <c r="AE9" s="48">
        <v>117054.72500000001</v>
      </c>
      <c r="AF9" s="48">
        <v>130091.09</v>
      </c>
      <c r="AG9" s="48">
        <v>126940.071</v>
      </c>
      <c r="AH9" s="48">
        <v>122161.25199999999</v>
      </c>
      <c r="AI9" s="48">
        <v>132991.49</v>
      </c>
      <c r="AJ9" s="48">
        <v>142427.84400000001</v>
      </c>
      <c r="AK9" s="48">
        <v>218204.37599999999</v>
      </c>
      <c r="AL9" s="48">
        <v>207822.64300000001</v>
      </c>
      <c r="AM9" s="48">
        <v>235905.26199999999</v>
      </c>
      <c r="AN9" s="108">
        <f t="shared" si="37"/>
        <v>0.12605383996356798</v>
      </c>
      <c r="AO9" s="86">
        <v>342391</v>
      </c>
      <c r="AP9" s="48">
        <v>362160.652</v>
      </c>
      <c r="AQ9" s="56">
        <v>387592.03700000001</v>
      </c>
      <c r="AR9" s="48">
        <v>400819</v>
      </c>
      <c r="AS9" s="48">
        <v>588210.603</v>
      </c>
      <c r="AT9" s="56">
        <v>617022.58499999996</v>
      </c>
      <c r="AU9" s="48">
        <v>703330.93299999996</v>
      </c>
      <c r="AV9" s="48">
        <v>732598.98699999996</v>
      </c>
      <c r="AW9" s="48">
        <v>731363.92799999996</v>
      </c>
      <c r="AX9" s="48">
        <v>759290.48</v>
      </c>
      <c r="AY9" s="48">
        <v>804029.01599999995</v>
      </c>
      <c r="AZ9" s="48">
        <v>851355.41700000002</v>
      </c>
      <c r="BA9" s="48">
        <v>969854.21900000004</v>
      </c>
      <c r="BB9" s="48">
        <v>1029607.2879999999</v>
      </c>
      <c r="BC9" s="48">
        <v>1048770.5319999999</v>
      </c>
      <c r="BD9" s="48">
        <v>1094909.162</v>
      </c>
      <c r="BE9" s="48">
        <v>1046317.231</v>
      </c>
      <c r="BF9" s="48">
        <v>1024556.774</v>
      </c>
      <c r="BG9" s="48">
        <v>1096242.878</v>
      </c>
      <c r="BH9" s="71">
        <f t="shared" si="38"/>
        <v>0.5857674522945282</v>
      </c>
      <c r="BI9" s="64">
        <v>150087.19200000001</v>
      </c>
      <c r="BJ9" s="48">
        <v>148276.44899999999</v>
      </c>
      <c r="BK9" s="56">
        <v>150409</v>
      </c>
      <c r="BL9" s="48">
        <v>243784.465</v>
      </c>
      <c r="BM9" s="48">
        <v>259711.236</v>
      </c>
      <c r="BN9" s="56">
        <v>288687.71399999998</v>
      </c>
      <c r="BO9" s="48">
        <v>277769.196</v>
      </c>
      <c r="BP9" s="48">
        <v>293235.897</v>
      </c>
      <c r="BQ9" s="48">
        <v>320385.44800000003</v>
      </c>
      <c r="BR9" s="48">
        <v>360220.48100000003</v>
      </c>
      <c r="BS9" s="48">
        <v>377356.59</v>
      </c>
      <c r="BT9" s="48">
        <v>419118.31499999994</v>
      </c>
      <c r="BU9" s="48">
        <v>461527.98800000001</v>
      </c>
      <c r="BV9" s="48">
        <v>490505.799</v>
      </c>
      <c r="BW9" s="48">
        <v>499023.11699999997</v>
      </c>
      <c r="BX9" s="48">
        <v>519579.79399999999</v>
      </c>
      <c r="BY9" s="48">
        <v>516278.723</v>
      </c>
      <c r="BZ9" s="48">
        <v>539316.16500000004</v>
      </c>
      <c r="CA9" s="109">
        <f t="shared" si="39"/>
        <v>0.28817870774190374</v>
      </c>
      <c r="CB9" s="108">
        <f t="shared" si="28"/>
        <v>1</v>
      </c>
      <c r="CC9" s="48">
        <v>121102</v>
      </c>
      <c r="CD9" s="64">
        <v>24755.449000000001</v>
      </c>
      <c r="CE9" s="43">
        <f t="shared" si="40"/>
        <v>17691.2245</v>
      </c>
      <c r="CF9" s="56">
        <v>10627</v>
      </c>
      <c r="CG9" s="48">
        <v>12380.078</v>
      </c>
      <c r="CH9" s="48">
        <v>11331.87</v>
      </c>
      <c r="CI9" s="43">
        <f t="shared" si="41"/>
        <v>12789.204000000002</v>
      </c>
      <c r="CJ9" s="48">
        <v>14246.538</v>
      </c>
      <c r="CK9" s="48">
        <v>14937.736999999999</v>
      </c>
      <c r="CL9" s="48">
        <v>14906.97</v>
      </c>
      <c r="CM9" s="48">
        <v>15658.558999999999</v>
      </c>
      <c r="CN9" s="48">
        <v>17920.913999999997</v>
      </c>
      <c r="CO9" s="48">
        <v>17486.017</v>
      </c>
      <c r="CP9" s="48">
        <v>18129.55</v>
      </c>
      <c r="CQ9" s="48">
        <v>18289.308000000001</v>
      </c>
      <c r="CR9" s="48">
        <v>18773.064999999999</v>
      </c>
      <c r="CS9" s="48">
        <v>17112.447</v>
      </c>
      <c r="CT9" s="48">
        <v>16654.710999999999</v>
      </c>
      <c r="CU9" s="48">
        <v>16066.576999999999</v>
      </c>
      <c r="CV9" s="16"/>
      <c r="CW9" s="2">
        <f t="shared" si="42"/>
        <v>992018.64699999988</v>
      </c>
      <c r="CX9" s="3">
        <f t="shared" si="43"/>
        <v>1010368.183</v>
      </c>
      <c r="CY9" s="2">
        <f t="shared" si="44"/>
        <v>1024599.825</v>
      </c>
      <c r="CZ9" s="2">
        <f t="shared" si="45"/>
        <v>1079675.9280000001</v>
      </c>
      <c r="DA9" s="2">
        <f t="shared" si="46"/>
        <v>1164249.497</v>
      </c>
      <c r="DB9" s="2">
        <f t="shared" si="47"/>
        <v>1228712.007</v>
      </c>
      <c r="DC9" s="2">
        <f t="shared" si="48"/>
        <v>1388972.534</v>
      </c>
      <c r="DD9" s="2">
        <f t="shared" si="49"/>
        <v>1491135.2760000001</v>
      </c>
      <c r="DE9" s="2">
        <f t="shared" si="50"/>
        <v>1539276.3309999998</v>
      </c>
      <c r="DF9" s="3">
        <f t="shared" si="51"/>
        <v>1593932.2790000001</v>
      </c>
      <c r="DG9" s="3">
        <f t="shared" si="52"/>
        <v>1565897.0249999999</v>
      </c>
      <c r="DH9" s="3">
        <f t="shared" si="53"/>
        <v>1540835.497</v>
      </c>
      <c r="DI9" s="3">
        <f t="shared" si="54"/>
        <v>1635559.0430000001</v>
      </c>
    </row>
    <row r="10" spans="1:113" s="1" customFormat="1" x14ac:dyDescent="0.2">
      <c r="A10" s="48" t="s">
        <v>48</v>
      </c>
      <c r="B10" s="48">
        <v>8396809</v>
      </c>
      <c r="C10" s="56">
        <v>9589961.4900000002</v>
      </c>
      <c r="D10" s="48">
        <v>10416591.82</v>
      </c>
      <c r="E10" s="48">
        <v>10810522</v>
      </c>
      <c r="F10" s="56">
        <v>14988118.114</v>
      </c>
      <c r="G10" s="48">
        <v>16460205.748</v>
      </c>
      <c r="H10" s="48">
        <v>16946013.549999997</v>
      </c>
      <c r="I10" s="48">
        <v>17866868.376000002</v>
      </c>
      <c r="J10" s="48">
        <v>17949046.240000002</v>
      </c>
      <c r="K10" s="48">
        <v>18984106.092</v>
      </c>
      <c r="L10" s="48">
        <v>21042495.980999999</v>
      </c>
      <c r="M10" s="48">
        <v>22633476.275000002</v>
      </c>
      <c r="N10" s="48">
        <v>24816807.010999996</v>
      </c>
      <c r="O10" s="48">
        <v>28241627.104999997</v>
      </c>
      <c r="P10" s="48">
        <v>29321189.041999999</v>
      </c>
      <c r="Q10" s="48">
        <v>26322090.216000002</v>
      </c>
      <c r="R10" s="48">
        <v>26056856.782000002</v>
      </c>
      <c r="S10" s="48">
        <v>26358354.605999999</v>
      </c>
      <c r="T10" s="48">
        <v>23988518.648000002</v>
      </c>
      <c r="U10" s="64">
        <v>542291</v>
      </c>
      <c r="V10" s="48">
        <v>595711.43299999996</v>
      </c>
      <c r="W10" s="56">
        <v>682774.06099999999</v>
      </c>
      <c r="X10" s="48">
        <v>788420</v>
      </c>
      <c r="Y10" s="48">
        <v>1145240.3529999999</v>
      </c>
      <c r="Z10" s="56">
        <v>1301427.6910000001</v>
      </c>
      <c r="AA10" s="48">
        <v>1429394.8940000001</v>
      </c>
      <c r="AB10" s="48">
        <v>1599258.63</v>
      </c>
      <c r="AC10" s="48">
        <v>1799514.7309999999</v>
      </c>
      <c r="AD10" s="48">
        <v>1999264.487</v>
      </c>
      <c r="AE10" s="48">
        <v>2220113.31</v>
      </c>
      <c r="AF10" s="48">
        <v>2379726.378</v>
      </c>
      <c r="AG10" s="48">
        <v>2502269.6779999998</v>
      </c>
      <c r="AH10" s="48">
        <v>2533502.59</v>
      </c>
      <c r="AI10" s="48">
        <v>2527573.6979999999</v>
      </c>
      <c r="AJ10" s="48">
        <v>2694578.7620000001</v>
      </c>
      <c r="AK10" s="48">
        <v>4200100.9160000002</v>
      </c>
      <c r="AL10" s="48">
        <v>4796328.7719999999</v>
      </c>
      <c r="AM10" s="48">
        <v>3122488.3990000002</v>
      </c>
      <c r="AN10" s="108">
        <f t="shared" si="37"/>
        <v>0.13016595333869571</v>
      </c>
      <c r="AO10" s="86">
        <v>4340627</v>
      </c>
      <c r="AP10" s="48">
        <v>4914473.8499999996</v>
      </c>
      <c r="AQ10" s="56">
        <v>5215513.9910000004</v>
      </c>
      <c r="AR10" s="48">
        <v>5227256</v>
      </c>
      <c r="AS10" s="48">
        <v>7311149.3940000003</v>
      </c>
      <c r="AT10" s="56">
        <v>8279709.0029999996</v>
      </c>
      <c r="AU10" s="48">
        <v>8381169.9900000002</v>
      </c>
      <c r="AV10" s="48">
        <v>8695213.4010000005</v>
      </c>
      <c r="AW10" s="48">
        <v>8137044.2829999998</v>
      </c>
      <c r="AX10" s="48">
        <v>8285653.9469999997</v>
      </c>
      <c r="AY10" s="48">
        <v>9195242.0769999996</v>
      </c>
      <c r="AZ10" s="48">
        <v>9533208.5240000002</v>
      </c>
      <c r="BA10" s="48">
        <v>9795679.4240000006</v>
      </c>
      <c r="BB10" s="48">
        <v>11133825.727</v>
      </c>
      <c r="BC10" s="48">
        <v>11389950.872</v>
      </c>
      <c r="BD10" s="48">
        <v>9047588.1620000005</v>
      </c>
      <c r="BE10" s="48">
        <v>8216579.182</v>
      </c>
      <c r="BF10" s="48">
        <v>9069112.6079999991</v>
      </c>
      <c r="BG10" s="48">
        <v>8702310.0490000006</v>
      </c>
      <c r="BH10" s="71">
        <f t="shared" si="38"/>
        <v>0.36276979736410442</v>
      </c>
      <c r="BI10" s="64">
        <v>4079776.2069999999</v>
      </c>
      <c r="BJ10" s="48">
        <v>4518303.7680000002</v>
      </c>
      <c r="BK10" s="56">
        <v>4350167</v>
      </c>
      <c r="BL10" s="48">
        <v>5945423.9079999998</v>
      </c>
      <c r="BM10" s="48">
        <v>6308302.2779999999</v>
      </c>
      <c r="BN10" s="56">
        <v>7135448.6660000002</v>
      </c>
      <c r="BO10" s="48">
        <v>6917555.7640000004</v>
      </c>
      <c r="BP10" s="48">
        <v>7306753.4989999998</v>
      </c>
      <c r="BQ10" s="48">
        <v>7958614.9559999993</v>
      </c>
      <c r="BR10" s="48">
        <v>8859065.2449999992</v>
      </c>
      <c r="BS10" s="48">
        <v>9943669.7760000005</v>
      </c>
      <c r="BT10" s="48">
        <v>11677318.941</v>
      </c>
      <c r="BU10" s="48">
        <v>13636254.666999999</v>
      </c>
      <c r="BV10" s="48">
        <v>14238395.963</v>
      </c>
      <c r="BW10" s="48">
        <v>13612475.317</v>
      </c>
      <c r="BX10" s="48">
        <v>13640176.684</v>
      </c>
      <c r="BY10" s="48">
        <v>12492913.226</v>
      </c>
      <c r="BZ10" s="48">
        <v>12163720.199999999</v>
      </c>
      <c r="CA10" s="109">
        <f t="shared" si="39"/>
        <v>0.50706424929719984</v>
      </c>
      <c r="CB10" s="108">
        <f t="shared" si="28"/>
        <v>1</v>
      </c>
      <c r="CC10" s="48">
        <v>3513891</v>
      </c>
      <c r="CD10" s="64">
        <v>647639.28300000005</v>
      </c>
      <c r="CE10" s="43">
        <f t="shared" si="40"/>
        <v>546159.14150000003</v>
      </c>
      <c r="CF10" s="56">
        <v>444679</v>
      </c>
      <c r="CG10" s="48">
        <v>586304.45900000003</v>
      </c>
      <c r="CH10" s="48">
        <v>570766.77599999995</v>
      </c>
      <c r="CI10" s="43">
        <f t="shared" si="41"/>
        <v>612803.67849999992</v>
      </c>
      <c r="CJ10" s="48">
        <v>654840.58100000001</v>
      </c>
      <c r="CK10" s="48">
        <v>705733.72699999996</v>
      </c>
      <c r="CL10" s="48">
        <v>740572.70200000005</v>
      </c>
      <c r="CM10" s="48">
        <v>768075.34900000005</v>
      </c>
      <c r="CN10" s="48">
        <v>776871.59699999983</v>
      </c>
      <c r="CO10" s="48">
        <v>841538.96799999999</v>
      </c>
      <c r="CP10" s="48">
        <v>938044.12100000004</v>
      </c>
      <c r="CQ10" s="48">
        <v>1165268.5090000001</v>
      </c>
      <c r="CR10" s="48">
        <v>967447.97500000009</v>
      </c>
      <c r="CS10" s="48">
        <v>1045943.3960000001</v>
      </c>
      <c r="CT10" s="48">
        <v>945426.59</v>
      </c>
      <c r="CU10" s="48">
        <v>999689.41899999999</v>
      </c>
      <c r="CV10" s="16"/>
      <c r="CW10" s="2">
        <f t="shared" si="42"/>
        <v>15516618.655999999</v>
      </c>
      <c r="CX10" s="3">
        <f t="shared" si="43"/>
        <v>15612769.165000001</v>
      </c>
      <c r="CY10" s="2">
        <f t="shared" si="44"/>
        <v>15443797.782</v>
      </c>
      <c r="CZ10" s="2">
        <f t="shared" si="45"/>
        <v>16244268.902999999</v>
      </c>
      <c r="DA10" s="2">
        <f t="shared" si="46"/>
        <v>18054307.321999997</v>
      </c>
      <c r="DB10" s="2">
        <f t="shared" si="47"/>
        <v>19476878.300000001</v>
      </c>
      <c r="DC10" s="2">
        <f t="shared" si="48"/>
        <v>21472998.365000002</v>
      </c>
      <c r="DD10" s="2">
        <f t="shared" si="49"/>
        <v>24770080.394000001</v>
      </c>
      <c r="DE10" s="2">
        <f t="shared" si="50"/>
        <v>25628346.835000001</v>
      </c>
      <c r="DF10" s="3">
        <f t="shared" si="51"/>
        <v>22660063.479000002</v>
      </c>
      <c r="DG10" s="3">
        <f t="shared" si="52"/>
        <v>21856755.866</v>
      </c>
      <c r="DH10" s="3">
        <f t="shared" si="53"/>
        <v>21562025.833999999</v>
      </c>
      <c r="DI10" s="3">
        <f t="shared" si="54"/>
        <v>20866030.248999998</v>
      </c>
    </row>
    <row r="11" spans="1:113" s="1" customFormat="1" x14ac:dyDescent="0.2">
      <c r="A11" s="48" t="s">
        <v>49</v>
      </c>
      <c r="B11" s="48">
        <v>4693011</v>
      </c>
      <c r="C11" s="56">
        <v>5286461.7139999997</v>
      </c>
      <c r="D11" s="48">
        <v>5417738.2989999996</v>
      </c>
      <c r="E11" s="48">
        <v>5332428</v>
      </c>
      <c r="F11" s="56">
        <v>9041434.300999999</v>
      </c>
      <c r="G11" s="48">
        <v>10263337.717</v>
      </c>
      <c r="H11" s="48">
        <v>11076954.940000001</v>
      </c>
      <c r="I11" s="48">
        <v>12191112.990999999</v>
      </c>
      <c r="J11" s="48">
        <v>12971001.007000001</v>
      </c>
      <c r="K11" s="48">
        <v>13448966.299999999</v>
      </c>
      <c r="L11" s="48">
        <v>13828816.608999999</v>
      </c>
      <c r="M11" s="48">
        <v>14726454.677999999</v>
      </c>
      <c r="N11" s="48">
        <v>16117459.068999998</v>
      </c>
      <c r="O11" s="48">
        <v>17714804.795000002</v>
      </c>
      <c r="P11" s="48">
        <v>18671345.026999999</v>
      </c>
      <c r="Q11" s="48">
        <v>18017477.074999999</v>
      </c>
      <c r="R11" s="48">
        <v>17835791.419</v>
      </c>
      <c r="S11" s="48">
        <v>18047879.489</v>
      </c>
      <c r="T11" s="48">
        <v>17620300.469999999</v>
      </c>
      <c r="U11" s="64">
        <v>290497</v>
      </c>
      <c r="V11" s="48">
        <v>329253.41800000001</v>
      </c>
      <c r="W11" s="56">
        <v>354652.897</v>
      </c>
      <c r="X11" s="48">
        <v>409741</v>
      </c>
      <c r="Y11" s="48">
        <v>616455.05799999996</v>
      </c>
      <c r="Z11" s="56">
        <v>689614.31599999999</v>
      </c>
      <c r="AA11" s="48">
        <v>732555.00300000003</v>
      </c>
      <c r="AB11" s="48">
        <v>783487.23100000003</v>
      </c>
      <c r="AC11" s="48">
        <v>931495.53200000001</v>
      </c>
      <c r="AD11" s="48">
        <v>1083873.152</v>
      </c>
      <c r="AE11" s="48">
        <v>1234021.8589999999</v>
      </c>
      <c r="AF11" s="48">
        <v>1412132.6410000001</v>
      </c>
      <c r="AG11" s="48">
        <v>1487714.608</v>
      </c>
      <c r="AH11" s="48">
        <v>1509809.328</v>
      </c>
      <c r="AI11" s="48">
        <v>1495453.4080000001</v>
      </c>
      <c r="AJ11" s="48">
        <v>1688274.307</v>
      </c>
      <c r="AK11" s="48">
        <v>2645784.6860000002</v>
      </c>
      <c r="AL11" s="48">
        <v>2312872.057</v>
      </c>
      <c r="AM11" s="48">
        <v>1920091.5560000001</v>
      </c>
      <c r="AN11" s="108">
        <f t="shared" si="37"/>
        <v>0.10897042075242207</v>
      </c>
      <c r="AO11" s="86">
        <v>2507354</v>
      </c>
      <c r="AP11" s="48">
        <v>2759334.781</v>
      </c>
      <c r="AQ11" s="56">
        <v>2853491.57</v>
      </c>
      <c r="AR11" s="48">
        <v>2545306</v>
      </c>
      <c r="AS11" s="48">
        <v>4625560.3899999997</v>
      </c>
      <c r="AT11" s="56">
        <v>5044094.2130000005</v>
      </c>
      <c r="AU11" s="48">
        <v>5302674.3279999997</v>
      </c>
      <c r="AV11" s="48">
        <v>5963337.2960000001</v>
      </c>
      <c r="AW11" s="48">
        <v>6376438.1940000001</v>
      </c>
      <c r="AX11" s="48">
        <v>6489048.932</v>
      </c>
      <c r="AY11" s="48">
        <v>6349957.1900000004</v>
      </c>
      <c r="AZ11" s="48">
        <v>6466311.4699999997</v>
      </c>
      <c r="BA11" s="48">
        <v>7155590.6629999997</v>
      </c>
      <c r="BB11" s="48">
        <v>7941065.6289999997</v>
      </c>
      <c r="BC11" s="48">
        <v>8476711.4340000004</v>
      </c>
      <c r="BD11" s="48">
        <v>7780724.5779999997</v>
      </c>
      <c r="BE11" s="48">
        <v>6764686.4330000002</v>
      </c>
      <c r="BF11" s="48">
        <v>7526256.5379999997</v>
      </c>
      <c r="BG11" s="48">
        <v>7533980.0089999996</v>
      </c>
      <c r="BH11" s="71">
        <f t="shared" si="38"/>
        <v>0.42757386696255356</v>
      </c>
      <c r="BI11" s="64">
        <v>2197873.5150000001</v>
      </c>
      <c r="BJ11" s="48">
        <v>2209593.8319999999</v>
      </c>
      <c r="BK11" s="56">
        <v>2255693</v>
      </c>
      <c r="BL11" s="48">
        <v>3625224.7280000001</v>
      </c>
      <c r="BM11" s="48">
        <v>4355291.352</v>
      </c>
      <c r="BN11" s="56">
        <v>5041725.6090000002</v>
      </c>
      <c r="BO11" s="48">
        <v>5249267.9910000004</v>
      </c>
      <c r="BP11" s="48">
        <v>5455175.8569999998</v>
      </c>
      <c r="BQ11" s="48">
        <v>5649478.1169999996</v>
      </c>
      <c r="BR11" s="48">
        <v>6005465.8940000003</v>
      </c>
      <c r="BS11" s="48">
        <v>6384778.5630000001</v>
      </c>
      <c r="BT11" s="48">
        <v>6986869.7539999997</v>
      </c>
      <c r="BU11" s="48">
        <v>7779257.5949999988</v>
      </c>
      <c r="BV11" s="48">
        <v>8199663.415</v>
      </c>
      <c r="BW11" s="48">
        <v>8069988.9790000003</v>
      </c>
      <c r="BX11" s="48">
        <v>8425320.2999999989</v>
      </c>
      <c r="BY11" s="48">
        <v>8208750.8940000003</v>
      </c>
      <c r="BZ11" s="48">
        <v>8166228.9049999993</v>
      </c>
      <c r="CA11" s="109">
        <f t="shared" si="39"/>
        <v>0.46345571228502436</v>
      </c>
      <c r="CB11" s="108">
        <f t="shared" si="28"/>
        <v>1</v>
      </c>
      <c r="CC11" s="48">
        <v>1895160</v>
      </c>
      <c r="CD11" s="64">
        <v>295235.54100000003</v>
      </c>
      <c r="CE11" s="43">
        <f t="shared" si="40"/>
        <v>208461.27050000001</v>
      </c>
      <c r="CF11" s="56">
        <v>121687</v>
      </c>
      <c r="CG11" s="48">
        <v>174194.125</v>
      </c>
      <c r="CH11" s="48">
        <v>174337.83600000001</v>
      </c>
      <c r="CI11" s="43">
        <f t="shared" si="41"/>
        <v>184679.1545</v>
      </c>
      <c r="CJ11" s="48">
        <v>195020.473</v>
      </c>
      <c r="CK11" s="48">
        <v>207891.424</v>
      </c>
      <c r="CL11" s="48">
        <v>226566.09900000005</v>
      </c>
      <c r="CM11" s="48">
        <v>239371.666</v>
      </c>
      <c r="CN11" s="48">
        <v>463232.00400000002</v>
      </c>
      <c r="CO11" s="48">
        <v>487284.04399999999</v>
      </c>
      <c r="CP11" s="48">
        <v>484672.24300000002</v>
      </c>
      <c r="CQ11" s="48">
        <v>499516.77</v>
      </c>
      <c r="CR11" s="48">
        <v>478489.21100000001</v>
      </c>
      <c r="CS11" s="48">
        <v>459223.62</v>
      </c>
      <c r="CT11" s="48">
        <v>478312.76700000005</v>
      </c>
      <c r="CU11" s="48">
        <v>487664.35100000002</v>
      </c>
      <c r="CV11" s="16"/>
      <c r="CW11" s="2">
        <f t="shared" si="42"/>
        <v>10344399.936999999</v>
      </c>
      <c r="CX11" s="3">
        <f t="shared" si="43"/>
        <v>11212605.287</v>
      </c>
      <c r="CY11" s="2">
        <f t="shared" si="44"/>
        <v>11831614.050999999</v>
      </c>
      <c r="CZ11" s="2">
        <f t="shared" si="45"/>
        <v>12138527.048999999</v>
      </c>
      <c r="DA11" s="2">
        <f t="shared" si="46"/>
        <v>12355423.084000001</v>
      </c>
      <c r="DB11" s="2">
        <f t="shared" si="47"/>
        <v>12851090.033</v>
      </c>
      <c r="DC11" s="2">
        <f t="shared" si="48"/>
        <v>14142460.416999999</v>
      </c>
      <c r="DD11" s="2">
        <f t="shared" si="49"/>
        <v>15720323.223999999</v>
      </c>
      <c r="DE11" s="2">
        <f t="shared" si="50"/>
        <v>16676374.848999999</v>
      </c>
      <c r="DF11" s="3">
        <f t="shared" si="51"/>
        <v>15850713.557</v>
      </c>
      <c r="DG11" s="3">
        <f t="shared" si="52"/>
        <v>15190006.732999999</v>
      </c>
      <c r="DH11" s="3">
        <f t="shared" si="53"/>
        <v>15735007.432</v>
      </c>
      <c r="DI11" s="3">
        <f t="shared" si="54"/>
        <v>15700208.913999999</v>
      </c>
    </row>
    <row r="12" spans="1:113" s="1" customFormat="1" x14ac:dyDescent="0.2">
      <c r="A12" s="48" t="s">
        <v>50</v>
      </c>
      <c r="B12" s="48">
        <v>2071522</v>
      </c>
      <c r="C12" s="56">
        <v>2287158.2489999998</v>
      </c>
      <c r="D12" s="48">
        <v>2729811.156</v>
      </c>
      <c r="E12" s="48">
        <v>2939351</v>
      </c>
      <c r="F12" s="56">
        <v>3932067.6430000002</v>
      </c>
      <c r="G12" s="48">
        <v>4210793.4470000006</v>
      </c>
      <c r="H12" s="48">
        <v>4330618.5259999996</v>
      </c>
      <c r="I12" s="48">
        <v>4509893.08</v>
      </c>
      <c r="J12" s="48">
        <v>4650145.8870000001</v>
      </c>
      <c r="K12" s="48">
        <v>4764253.2740000002</v>
      </c>
      <c r="L12" s="48">
        <v>5077772.3849999998</v>
      </c>
      <c r="M12" s="48">
        <v>5379257.2410000004</v>
      </c>
      <c r="N12" s="48">
        <v>5909930.3330000006</v>
      </c>
      <c r="O12" s="48">
        <v>6141244.5939999996</v>
      </c>
      <c r="P12" s="48">
        <v>6561268.2050000001</v>
      </c>
      <c r="Q12" s="48">
        <v>6641128.1070000008</v>
      </c>
      <c r="R12" s="48">
        <v>6873286.0869999994</v>
      </c>
      <c r="S12" s="48">
        <v>6993348.7850000001</v>
      </c>
      <c r="T12" s="48">
        <v>7086717.1919999998</v>
      </c>
      <c r="U12" s="64">
        <v>206637</v>
      </c>
      <c r="V12" s="48">
        <v>220812.67800000001</v>
      </c>
      <c r="W12" s="56">
        <v>260356.05100000001</v>
      </c>
      <c r="X12" s="48">
        <v>296573</v>
      </c>
      <c r="Y12" s="48">
        <v>376532.35499999998</v>
      </c>
      <c r="Z12" s="56">
        <v>389073.87800000003</v>
      </c>
      <c r="AA12" s="48">
        <v>433289.78399999999</v>
      </c>
      <c r="AB12" s="48">
        <v>448072.902</v>
      </c>
      <c r="AC12" s="48">
        <v>489987.97200000001</v>
      </c>
      <c r="AD12" s="48">
        <v>504712.641</v>
      </c>
      <c r="AE12" s="48">
        <v>617504.26399999997</v>
      </c>
      <c r="AF12" s="48">
        <v>658611.80299999996</v>
      </c>
      <c r="AG12" s="48">
        <v>691004.41200000001</v>
      </c>
      <c r="AH12" s="48">
        <v>687705.76899999997</v>
      </c>
      <c r="AI12" s="48">
        <v>710864.91700000002</v>
      </c>
      <c r="AJ12" s="48">
        <v>731351.07400000002</v>
      </c>
      <c r="AK12" s="48">
        <v>1139930.787</v>
      </c>
      <c r="AL12" s="48">
        <v>1149657.9069999999</v>
      </c>
      <c r="AM12" s="48">
        <v>971266.25399999996</v>
      </c>
      <c r="AN12" s="108">
        <f t="shared" si="37"/>
        <v>0.13705446791307485</v>
      </c>
      <c r="AO12" s="86">
        <v>1409846</v>
      </c>
      <c r="AP12" s="48">
        <v>1540138.2120000001</v>
      </c>
      <c r="AQ12" s="56">
        <v>1827601.16</v>
      </c>
      <c r="AR12" s="48">
        <v>1969899</v>
      </c>
      <c r="AS12" s="48">
        <v>2427126.4730000002</v>
      </c>
      <c r="AT12" s="56">
        <v>2600631.0350000001</v>
      </c>
      <c r="AU12" s="48">
        <v>2628338.1150000002</v>
      </c>
      <c r="AV12" s="48">
        <v>2702932.4989999998</v>
      </c>
      <c r="AW12" s="48">
        <v>2772394.9139999999</v>
      </c>
      <c r="AX12" s="48">
        <v>2799254.0159999998</v>
      </c>
      <c r="AY12" s="48">
        <v>2907751.4350000001</v>
      </c>
      <c r="AZ12" s="48">
        <v>3049129.2480000001</v>
      </c>
      <c r="BA12" s="48">
        <v>3383793.017</v>
      </c>
      <c r="BB12" s="48">
        <v>3483545.5260000001</v>
      </c>
      <c r="BC12" s="48">
        <v>3759235.003</v>
      </c>
      <c r="BD12" s="48">
        <v>3802149.5430000001</v>
      </c>
      <c r="BE12" s="48">
        <v>3582405.7779999999</v>
      </c>
      <c r="BF12" s="48">
        <v>3622461.1290000002</v>
      </c>
      <c r="BG12" s="48">
        <v>3841442.9210000001</v>
      </c>
      <c r="BH12" s="71">
        <f t="shared" si="38"/>
        <v>0.54206239884053786</v>
      </c>
      <c r="BI12" s="64">
        <v>526207.35900000005</v>
      </c>
      <c r="BJ12" s="48">
        <v>641853.94499999995</v>
      </c>
      <c r="BK12" s="56">
        <v>651896</v>
      </c>
      <c r="BL12" s="48">
        <v>1041559.8370000001</v>
      </c>
      <c r="BM12" s="48">
        <v>1120296.044</v>
      </c>
      <c r="BN12" s="56">
        <v>1268990.6270000001</v>
      </c>
      <c r="BO12" s="48">
        <v>1258840.862</v>
      </c>
      <c r="BP12" s="48">
        <v>1298055.7279999999</v>
      </c>
      <c r="BQ12" s="48">
        <v>1358009.4450000001</v>
      </c>
      <c r="BR12" s="48">
        <v>1446605.9349999998</v>
      </c>
      <c r="BS12" s="48">
        <v>1562117.0459999999</v>
      </c>
      <c r="BT12" s="48">
        <v>1723255.5520000001</v>
      </c>
      <c r="BU12" s="48">
        <v>1856211.7040000001</v>
      </c>
      <c r="BV12" s="48">
        <v>1973119.966</v>
      </c>
      <c r="BW12" s="48">
        <v>1990051.4759999998</v>
      </c>
      <c r="BX12" s="48">
        <v>2150949.5220000003</v>
      </c>
      <c r="BY12" s="48">
        <v>2221229.7489999998</v>
      </c>
      <c r="BZ12" s="48">
        <v>2274008.017</v>
      </c>
      <c r="CA12" s="109">
        <f t="shared" si="39"/>
        <v>0.32088313324638734</v>
      </c>
      <c r="CB12" s="108">
        <f t="shared" si="28"/>
        <v>1</v>
      </c>
      <c r="CC12" s="48">
        <v>455039</v>
      </c>
      <c r="CD12" s="64">
        <v>55818.873</v>
      </c>
      <c r="CE12" s="43">
        <f t="shared" si="40"/>
        <v>38401.436499999996</v>
      </c>
      <c r="CF12" s="56">
        <v>20984</v>
      </c>
      <c r="CG12" s="48">
        <v>86848.978000000003</v>
      </c>
      <c r="CH12" s="48">
        <v>100792.49</v>
      </c>
      <c r="CI12" s="43">
        <f t="shared" si="41"/>
        <v>100419.6535</v>
      </c>
      <c r="CJ12" s="48">
        <v>100046.817</v>
      </c>
      <c r="CK12" s="48">
        <v>89707.273000000001</v>
      </c>
      <c r="CL12" s="48">
        <v>102277.17199999999</v>
      </c>
      <c r="CM12" s="48">
        <v>105910.751</v>
      </c>
      <c r="CN12" s="48">
        <v>109399.14399999999</v>
      </c>
      <c r="CO12" s="48">
        <v>111877.35200000001</v>
      </c>
      <c r="CP12" s="48">
        <v>113781.595</v>
      </c>
      <c r="CQ12" s="48">
        <v>118048.319</v>
      </c>
      <c r="CR12" s="48">
        <v>117576.014</v>
      </c>
      <c r="CS12" s="48">
        <v>114274.60899999998</v>
      </c>
      <c r="CT12" s="48">
        <v>111342.655</v>
      </c>
      <c r="CU12" s="48">
        <v>108174.644</v>
      </c>
      <c r="CV12" s="16"/>
      <c r="CW12" s="2">
        <f t="shared" si="42"/>
        <v>3897328.7420000006</v>
      </c>
      <c r="CX12" s="3">
        <f t="shared" si="43"/>
        <v>3961773.3609999996</v>
      </c>
      <c r="CY12" s="2">
        <f t="shared" si="44"/>
        <v>4070450.642</v>
      </c>
      <c r="CZ12" s="2">
        <f t="shared" si="45"/>
        <v>4157263.4610000001</v>
      </c>
      <c r="DA12" s="2">
        <f t="shared" si="46"/>
        <v>4354357.37</v>
      </c>
      <c r="DB12" s="2">
        <f t="shared" si="47"/>
        <v>4611246.2939999998</v>
      </c>
      <c r="DC12" s="2">
        <f t="shared" si="48"/>
        <v>5107048.5690000001</v>
      </c>
      <c r="DD12" s="2">
        <f t="shared" si="49"/>
        <v>5339757.2300000004</v>
      </c>
      <c r="DE12" s="2">
        <f t="shared" si="50"/>
        <v>5732354.9690000005</v>
      </c>
      <c r="DF12" s="3">
        <f t="shared" si="51"/>
        <v>5792201.0189999994</v>
      </c>
      <c r="DG12" s="3">
        <f t="shared" si="52"/>
        <v>5733355.3000000007</v>
      </c>
      <c r="DH12" s="3">
        <f t="shared" si="53"/>
        <v>5843690.8780000005</v>
      </c>
      <c r="DI12" s="3">
        <f t="shared" si="54"/>
        <v>6115450.9380000001</v>
      </c>
    </row>
    <row r="13" spans="1:113" s="1" customFormat="1" x14ac:dyDescent="0.2">
      <c r="A13" s="48" t="s">
        <v>51</v>
      </c>
      <c r="B13" s="48">
        <v>2787869</v>
      </c>
      <c r="C13" s="56">
        <v>3093783.4959999998</v>
      </c>
      <c r="D13" s="48">
        <v>3240012.1159999999</v>
      </c>
      <c r="E13" s="48">
        <v>3377061</v>
      </c>
      <c r="F13" s="56">
        <v>4493188.7790000001</v>
      </c>
      <c r="G13" s="48">
        <v>4697639.33</v>
      </c>
      <c r="H13" s="48">
        <v>4907761.0889999997</v>
      </c>
      <c r="I13" s="48">
        <v>5060133.09</v>
      </c>
      <c r="J13" s="48">
        <v>5304969.9920000006</v>
      </c>
      <c r="K13" s="48">
        <v>5549582.4679999994</v>
      </c>
      <c r="L13" s="48">
        <v>5786337.9390000002</v>
      </c>
      <c r="M13" s="48">
        <v>6057201.2359999996</v>
      </c>
      <c r="N13" s="48">
        <v>6760713.5459999992</v>
      </c>
      <c r="O13" s="48">
        <v>7142552.0959999999</v>
      </c>
      <c r="P13" s="48">
        <v>7861129.5280000009</v>
      </c>
      <c r="Q13" s="48">
        <v>8099981.0079999994</v>
      </c>
      <c r="R13" s="48">
        <v>8215973.1490000002</v>
      </c>
      <c r="S13" s="48">
        <v>8246483.7109999992</v>
      </c>
      <c r="T13" s="48">
        <v>8412166.7080000006</v>
      </c>
      <c r="U13" s="64">
        <v>293594</v>
      </c>
      <c r="V13" s="48">
        <v>309117.43300000002</v>
      </c>
      <c r="W13" s="56">
        <v>325969.89399999997</v>
      </c>
      <c r="X13" s="48">
        <v>363958</v>
      </c>
      <c r="Y13" s="48">
        <v>506524.60100000002</v>
      </c>
      <c r="Z13" s="56">
        <v>541179.77800000005</v>
      </c>
      <c r="AA13" s="48">
        <v>562976.94799999997</v>
      </c>
      <c r="AB13" s="48">
        <v>580356.49800000002</v>
      </c>
      <c r="AC13" s="48">
        <v>664028.07700000005</v>
      </c>
      <c r="AD13" s="48">
        <v>732834.77099999995</v>
      </c>
      <c r="AE13" s="48">
        <v>782204.10400000005</v>
      </c>
      <c r="AF13" s="48">
        <v>841364.34199999995</v>
      </c>
      <c r="AG13" s="48">
        <v>1250504.679</v>
      </c>
      <c r="AH13" s="48">
        <v>1233167.2439999999</v>
      </c>
      <c r="AI13" s="48">
        <v>1316911.56</v>
      </c>
      <c r="AJ13" s="48">
        <v>1264057.227</v>
      </c>
      <c r="AK13" s="48">
        <v>1572272.044</v>
      </c>
      <c r="AL13" s="48">
        <v>1533439.5220000001</v>
      </c>
      <c r="AM13" s="48">
        <v>1458572.4380000001</v>
      </c>
      <c r="AN13" s="108">
        <f t="shared" si="37"/>
        <v>0.17338843708516766</v>
      </c>
      <c r="AO13" s="86">
        <v>1471391</v>
      </c>
      <c r="AP13" s="48">
        <v>1696644.831</v>
      </c>
      <c r="AQ13" s="56">
        <v>1759673.365</v>
      </c>
      <c r="AR13" s="48">
        <v>1848734</v>
      </c>
      <c r="AS13" s="48">
        <v>2266287.2110000001</v>
      </c>
      <c r="AT13" s="56">
        <v>2366566.1150000002</v>
      </c>
      <c r="AU13" s="48">
        <v>2427118.4049999998</v>
      </c>
      <c r="AV13" s="48">
        <v>2497874.54</v>
      </c>
      <c r="AW13" s="48">
        <v>2608473.841</v>
      </c>
      <c r="AX13" s="48">
        <v>2723937.551</v>
      </c>
      <c r="AY13" s="48">
        <v>2820277.4010000001</v>
      </c>
      <c r="AZ13" s="48">
        <v>2878016.574</v>
      </c>
      <c r="BA13" s="48">
        <v>2933287.0589999999</v>
      </c>
      <c r="BB13" s="48">
        <v>3043752.0839999998</v>
      </c>
      <c r="BC13" s="48">
        <v>3523670.2829999998</v>
      </c>
      <c r="BD13" s="48">
        <v>3740261.6609999998</v>
      </c>
      <c r="BE13" s="48">
        <v>3533026.361</v>
      </c>
      <c r="BF13" s="48">
        <v>3479231.3119999999</v>
      </c>
      <c r="BG13" s="48">
        <v>3602716.6869999999</v>
      </c>
      <c r="BH13" s="71">
        <f t="shared" si="38"/>
        <v>0.42827452332510285</v>
      </c>
      <c r="BI13" s="64">
        <v>1088021.2320000001</v>
      </c>
      <c r="BJ13" s="48">
        <v>1154368.8570000001</v>
      </c>
      <c r="BK13" s="56">
        <v>1068290</v>
      </c>
      <c r="BL13" s="48">
        <v>1612454.737</v>
      </c>
      <c r="BM13" s="48">
        <v>1680169.9909999999</v>
      </c>
      <c r="BN13" s="56">
        <v>1917665.736</v>
      </c>
      <c r="BO13" s="48">
        <v>1921173.5109999999</v>
      </c>
      <c r="BP13" s="48">
        <v>1971618.4469999999</v>
      </c>
      <c r="BQ13" s="48">
        <v>2031773.368</v>
      </c>
      <c r="BR13" s="48">
        <v>2123398.3810000001</v>
      </c>
      <c r="BS13" s="48">
        <v>2277233.639</v>
      </c>
      <c r="BT13" s="48">
        <v>2521778.2819999997</v>
      </c>
      <c r="BU13" s="48">
        <v>2801765.6919999998</v>
      </c>
      <c r="BV13" s="48">
        <v>2953933.594</v>
      </c>
      <c r="BW13" s="48">
        <v>3027466.213</v>
      </c>
      <c r="BX13" s="48">
        <v>3110674.7439999995</v>
      </c>
      <c r="BY13" s="48">
        <v>3233812.8769999999</v>
      </c>
      <c r="BZ13" s="48">
        <v>3350877.5830000001</v>
      </c>
      <c r="CA13" s="109">
        <f t="shared" si="39"/>
        <v>0.39833703958972944</v>
      </c>
      <c r="CB13" s="108">
        <f t="shared" si="28"/>
        <v>1</v>
      </c>
      <c r="CC13" s="48">
        <v>1022884</v>
      </c>
      <c r="CD13" s="64">
        <v>50846.447999999997</v>
      </c>
      <c r="CE13" s="43">
        <f t="shared" si="40"/>
        <v>73462.724000000002</v>
      </c>
      <c r="CF13" s="56">
        <v>96079</v>
      </c>
      <c r="CG13" s="48">
        <v>107922.23</v>
      </c>
      <c r="CH13" s="48">
        <v>109723.446</v>
      </c>
      <c r="CI13" s="43">
        <f t="shared" si="41"/>
        <v>85225.993499999997</v>
      </c>
      <c r="CJ13" s="48">
        <v>60728.540999999997</v>
      </c>
      <c r="CK13" s="48">
        <v>60849.627</v>
      </c>
      <c r="CL13" s="48">
        <v>61036.777999999998</v>
      </c>
      <c r="CM13" s="48">
        <v>60458.053</v>
      </c>
      <c r="CN13" s="48">
        <v>60586.680999999997</v>
      </c>
      <c r="CO13" s="48">
        <v>55143.526000000005</v>
      </c>
      <c r="CP13" s="48">
        <v>63867.076000000001</v>
      </c>
      <c r="CQ13" s="48">
        <v>66614.091</v>
      </c>
      <c r="CR13" s="48">
        <v>68195.907000000007</v>
      </c>
      <c r="CS13" s="48">
        <v>68158.258000000002</v>
      </c>
      <c r="CT13" s="48">
        <v>66866.002000000008</v>
      </c>
      <c r="CU13" s="48">
        <v>68959.536999999997</v>
      </c>
      <c r="CV13" s="16"/>
      <c r="CW13" s="2">
        <f t="shared" si="42"/>
        <v>4344784.1409999998</v>
      </c>
      <c r="CX13" s="3">
        <f t="shared" si="43"/>
        <v>4419048.051</v>
      </c>
      <c r="CY13" s="2">
        <f t="shared" si="44"/>
        <v>4580092.2879999997</v>
      </c>
      <c r="CZ13" s="2">
        <f t="shared" si="45"/>
        <v>4755710.9189999998</v>
      </c>
      <c r="DA13" s="2">
        <f t="shared" si="46"/>
        <v>4943675.7819999997</v>
      </c>
      <c r="DB13" s="2">
        <f t="shared" si="47"/>
        <v>5155250.2129999995</v>
      </c>
      <c r="DC13" s="2">
        <f t="shared" si="48"/>
        <v>5455065.341</v>
      </c>
      <c r="DD13" s="2">
        <f t="shared" si="49"/>
        <v>5845517.7759999996</v>
      </c>
      <c r="DE13" s="2">
        <f t="shared" si="50"/>
        <v>6477603.8770000003</v>
      </c>
      <c r="DF13" s="3">
        <f t="shared" si="51"/>
        <v>6767727.8739999998</v>
      </c>
      <c r="DG13" s="3">
        <f t="shared" si="52"/>
        <v>6643701.1049999995</v>
      </c>
      <c r="DH13" s="3">
        <f t="shared" si="53"/>
        <v>6713044.1889999993</v>
      </c>
      <c r="DI13" s="3">
        <f t="shared" si="54"/>
        <v>6953594.2699999996</v>
      </c>
    </row>
    <row r="14" spans="1:113" s="1" customFormat="1" x14ac:dyDescent="0.2">
      <c r="A14" s="48" t="s">
        <v>52</v>
      </c>
      <c r="B14" s="48">
        <v>3804336</v>
      </c>
      <c r="C14" s="56">
        <v>4316963.0209999997</v>
      </c>
      <c r="D14" s="48">
        <v>4621846.4129999997</v>
      </c>
      <c r="E14" s="48">
        <v>4692155</v>
      </c>
      <c r="F14" s="56">
        <v>6454695.7549999999</v>
      </c>
      <c r="G14" s="48">
        <v>6806085.9199999999</v>
      </c>
      <c r="H14" s="48">
        <v>7242344.2779999999</v>
      </c>
      <c r="I14" s="48">
        <v>7846891.1699999999</v>
      </c>
      <c r="J14" s="48">
        <v>8406315.7080000006</v>
      </c>
      <c r="K14" s="48">
        <v>8668096.5690000001</v>
      </c>
      <c r="L14" s="48">
        <v>9004475.4830000009</v>
      </c>
      <c r="M14" s="48">
        <v>9886032.3089999985</v>
      </c>
      <c r="N14" s="48">
        <v>10680716.412999999</v>
      </c>
      <c r="O14" s="48">
        <v>11624623.048</v>
      </c>
      <c r="P14" s="48">
        <v>13084018.085000001</v>
      </c>
      <c r="Q14" s="48">
        <v>13097507.615</v>
      </c>
      <c r="R14" s="48">
        <v>13352511.186999999</v>
      </c>
      <c r="S14" s="48">
        <v>13437322.050999999</v>
      </c>
      <c r="T14" s="48">
        <v>13744621.390000001</v>
      </c>
      <c r="U14" s="64">
        <v>188043</v>
      </c>
      <c r="V14" s="48">
        <v>196285.19699999999</v>
      </c>
      <c r="W14" s="56">
        <v>212522.22899999999</v>
      </c>
      <c r="X14" s="48">
        <v>238573</v>
      </c>
      <c r="Y14" s="48">
        <v>337790.69900000002</v>
      </c>
      <c r="Z14" s="56">
        <v>371940.95400000003</v>
      </c>
      <c r="AA14" s="48">
        <v>408612.82900000003</v>
      </c>
      <c r="AB14" s="48">
        <v>477462.614</v>
      </c>
      <c r="AC14" s="48">
        <v>541344.196</v>
      </c>
      <c r="AD14" s="48">
        <v>582439.77599999995</v>
      </c>
      <c r="AE14" s="48">
        <v>581030.65700000001</v>
      </c>
      <c r="AF14" s="48">
        <v>660276.28500000003</v>
      </c>
      <c r="AG14" s="48">
        <v>663203.73199999996</v>
      </c>
      <c r="AH14" s="48">
        <v>688176.23699999996</v>
      </c>
      <c r="AI14" s="48">
        <v>714712.14</v>
      </c>
      <c r="AJ14" s="48">
        <v>694846.71200000006</v>
      </c>
      <c r="AK14" s="48">
        <v>1039304.67</v>
      </c>
      <c r="AL14" s="48">
        <v>1256209.6540000001</v>
      </c>
      <c r="AM14" s="48">
        <v>859634.61</v>
      </c>
      <c r="AN14" s="108">
        <f t="shared" si="37"/>
        <v>6.2543345910236081E-2</v>
      </c>
      <c r="AO14" s="86">
        <v>1450137</v>
      </c>
      <c r="AP14" s="48">
        <v>1609649.024</v>
      </c>
      <c r="AQ14" s="56">
        <v>1705473.041</v>
      </c>
      <c r="AR14" s="48">
        <v>1792755</v>
      </c>
      <c r="AS14" s="48">
        <v>2514140.52</v>
      </c>
      <c r="AT14" s="56">
        <v>2687924.55</v>
      </c>
      <c r="AU14" s="48">
        <v>2821796.1740000001</v>
      </c>
      <c r="AV14" s="48">
        <v>2928714.6910000001</v>
      </c>
      <c r="AW14" s="48">
        <v>3125033.1540000001</v>
      </c>
      <c r="AX14" s="48">
        <v>3317559.253</v>
      </c>
      <c r="AY14" s="48">
        <v>3435060.3960000002</v>
      </c>
      <c r="AZ14" s="48">
        <v>3729270.7059999998</v>
      </c>
      <c r="BA14" s="48">
        <v>4189323.3059999999</v>
      </c>
      <c r="BB14" s="48">
        <v>4684822.591</v>
      </c>
      <c r="BC14" s="48">
        <v>5502429.8109999998</v>
      </c>
      <c r="BD14" s="48">
        <v>5698735.0250000004</v>
      </c>
      <c r="BE14" s="48">
        <v>5544364.2960000001</v>
      </c>
      <c r="BF14" s="48">
        <v>5508344.4589999998</v>
      </c>
      <c r="BG14" s="48">
        <v>5980908.71</v>
      </c>
      <c r="BH14" s="71">
        <f t="shared" si="38"/>
        <v>0.43514539544548342</v>
      </c>
      <c r="BI14" s="64">
        <v>2511028.7999999998</v>
      </c>
      <c r="BJ14" s="48">
        <v>2703851.1430000002</v>
      </c>
      <c r="BK14" s="56">
        <v>2511988</v>
      </c>
      <c r="BL14" s="48">
        <v>3401284.2940000002</v>
      </c>
      <c r="BM14" s="48">
        <v>3537681.17</v>
      </c>
      <c r="BN14" s="56">
        <v>4011935.2749999999</v>
      </c>
      <c r="BO14" s="48">
        <v>4178103.2379999999</v>
      </c>
      <c r="BP14" s="48">
        <v>4481340.0599999996</v>
      </c>
      <c r="BQ14" s="48">
        <v>4508430.0530000003</v>
      </c>
      <c r="BR14" s="48">
        <v>4717902.78</v>
      </c>
      <c r="BS14" s="48">
        <v>5214729.3019999992</v>
      </c>
      <c r="BT14" s="48">
        <v>5521778.307</v>
      </c>
      <c r="BU14" s="48">
        <v>5930387.7489999998</v>
      </c>
      <c r="BV14" s="48">
        <v>6545488.3820000002</v>
      </c>
      <c r="BW14" s="48">
        <v>6398353.8619999997</v>
      </c>
      <c r="BX14" s="48">
        <v>6768842.220999999</v>
      </c>
      <c r="BY14" s="48">
        <v>6672767.9380000001</v>
      </c>
      <c r="BZ14" s="48">
        <v>6904078.0699999994</v>
      </c>
      <c r="CA14" s="109">
        <f t="shared" si="39"/>
        <v>0.50231125864428039</v>
      </c>
      <c r="CB14" s="108">
        <f t="shared" si="28"/>
        <v>0.99999999999999978</v>
      </c>
      <c r="CC14" s="48">
        <v>2166156</v>
      </c>
      <c r="CD14" s="64">
        <v>41063.385000000002</v>
      </c>
      <c r="CE14" s="43">
        <f t="shared" si="40"/>
        <v>94951.192500000005</v>
      </c>
      <c r="CF14" s="56">
        <v>148839</v>
      </c>
      <c r="CG14" s="48">
        <v>201480.242</v>
      </c>
      <c r="CH14" s="48">
        <v>208539.24600000001</v>
      </c>
      <c r="CI14" s="43">
        <f t="shared" si="41"/>
        <v>235574.93650000001</v>
      </c>
      <c r="CJ14" s="48">
        <v>262610.62699999998</v>
      </c>
      <c r="CK14" s="48">
        <v>258598.29800000001</v>
      </c>
      <c r="CL14" s="48">
        <v>259667.48699999999</v>
      </c>
      <c r="CM14" s="48">
        <v>270481.65000000002</v>
      </c>
      <c r="CN14" s="48">
        <v>281756.016</v>
      </c>
      <c r="CO14" s="48">
        <v>306411.06799999997</v>
      </c>
      <c r="CP14" s="48">
        <v>321236.47100000002</v>
      </c>
      <c r="CQ14" s="48">
        <v>321387.75199999998</v>
      </c>
      <c r="CR14" s="48">
        <v>305572.01600000006</v>
      </c>
      <c r="CS14" s="48">
        <v>288939.65899999999</v>
      </c>
      <c r="CT14" s="48">
        <v>280448.53399999999</v>
      </c>
      <c r="CU14" s="48">
        <v>128060.93700000001</v>
      </c>
      <c r="CV14" s="16"/>
      <c r="CW14" s="2">
        <f t="shared" si="42"/>
        <v>6833731.449</v>
      </c>
      <c r="CX14" s="3">
        <f t="shared" si="43"/>
        <v>7106817.9289999995</v>
      </c>
      <c r="CY14" s="2">
        <f t="shared" si="44"/>
        <v>7606373.2139999997</v>
      </c>
      <c r="CZ14" s="2">
        <f t="shared" si="45"/>
        <v>7825989.3059999999</v>
      </c>
      <c r="DA14" s="2">
        <f t="shared" si="46"/>
        <v>8152963.1760000009</v>
      </c>
      <c r="DB14" s="2">
        <f t="shared" si="47"/>
        <v>8944000.0079999994</v>
      </c>
      <c r="DC14" s="2">
        <f t="shared" si="48"/>
        <v>9711101.6129999999</v>
      </c>
      <c r="DD14" s="2">
        <f t="shared" si="49"/>
        <v>10615210.34</v>
      </c>
      <c r="DE14" s="2">
        <f t="shared" si="50"/>
        <v>12047918.193</v>
      </c>
      <c r="DF14" s="3">
        <f t="shared" si="51"/>
        <v>12097088.887</v>
      </c>
      <c r="DG14" s="3">
        <f t="shared" si="52"/>
        <v>12313206.516999999</v>
      </c>
      <c r="DH14" s="3">
        <f t="shared" si="53"/>
        <v>12181112.397</v>
      </c>
      <c r="DI14" s="3">
        <f t="shared" si="54"/>
        <v>12884986.779999999</v>
      </c>
    </row>
    <row r="15" spans="1:113" s="1" customFormat="1" x14ac:dyDescent="0.2">
      <c r="A15" s="48" t="s">
        <v>53</v>
      </c>
      <c r="B15" s="48">
        <v>1440070</v>
      </c>
      <c r="C15" s="56">
        <v>1573463.865</v>
      </c>
      <c r="D15" s="48">
        <v>1599373.892</v>
      </c>
      <c r="E15" s="48">
        <v>1701274</v>
      </c>
      <c r="F15" s="56">
        <v>2407954.17</v>
      </c>
      <c r="G15" s="48">
        <v>2544560.642</v>
      </c>
      <c r="H15" s="48">
        <v>2778506.3229999999</v>
      </c>
      <c r="I15" s="48">
        <v>2903534.2959999996</v>
      </c>
      <c r="J15" s="48">
        <v>3031117.9819999998</v>
      </c>
      <c r="K15" s="48">
        <v>3263896.898</v>
      </c>
      <c r="L15" s="48">
        <v>3483209.9989999998</v>
      </c>
      <c r="M15" s="48">
        <v>3642050.2849999997</v>
      </c>
      <c r="N15" s="48">
        <v>4132344.7739999997</v>
      </c>
      <c r="O15" s="48">
        <v>4157666.4599999995</v>
      </c>
      <c r="P15" s="48">
        <v>4388016.1559999995</v>
      </c>
      <c r="Q15" s="48">
        <v>4360701.8990000002</v>
      </c>
      <c r="R15" s="48">
        <v>4443683.1660000002</v>
      </c>
      <c r="S15" s="48">
        <v>4483191.3030000003</v>
      </c>
      <c r="T15" s="48">
        <v>4441163.4550000001</v>
      </c>
      <c r="U15" s="64">
        <v>231988</v>
      </c>
      <c r="V15" s="48">
        <v>243773.54800000001</v>
      </c>
      <c r="W15" s="56">
        <v>265447.84299999999</v>
      </c>
      <c r="X15" s="48">
        <v>289302</v>
      </c>
      <c r="Y15" s="48">
        <v>339315.85700000002</v>
      </c>
      <c r="Z15" s="56">
        <v>355527.451</v>
      </c>
      <c r="AA15" s="48">
        <v>380948.57500000001</v>
      </c>
      <c r="AB15" s="48">
        <v>400804.43300000002</v>
      </c>
      <c r="AC15" s="48">
        <v>455504.11800000002</v>
      </c>
      <c r="AD15" s="48">
        <v>502816.32199999999</v>
      </c>
      <c r="AE15" s="48">
        <v>536932.84900000005</v>
      </c>
      <c r="AF15" s="48">
        <v>577162.09600000002</v>
      </c>
      <c r="AG15" s="48">
        <v>856727.28899999999</v>
      </c>
      <c r="AH15" s="48">
        <v>712855.21</v>
      </c>
      <c r="AI15" s="48">
        <v>708261.576</v>
      </c>
      <c r="AJ15" s="48">
        <v>675971.95799999998</v>
      </c>
      <c r="AK15" s="48">
        <v>945970.71400000004</v>
      </c>
      <c r="AL15" s="48">
        <v>1006453.225</v>
      </c>
      <c r="AM15" s="48">
        <v>795121.39</v>
      </c>
      <c r="AN15" s="108">
        <f t="shared" si="37"/>
        <v>0.17903448005383085</v>
      </c>
      <c r="AO15" s="86">
        <v>827323</v>
      </c>
      <c r="AP15" s="48">
        <v>884023.87</v>
      </c>
      <c r="AQ15" s="56">
        <v>866680.33</v>
      </c>
      <c r="AR15" s="48">
        <v>910068</v>
      </c>
      <c r="AS15" s="48">
        <v>1333568.4779999999</v>
      </c>
      <c r="AT15" s="56">
        <v>1396182.101</v>
      </c>
      <c r="AU15" s="48">
        <v>1561897.2819999999</v>
      </c>
      <c r="AV15" s="48">
        <v>1607125.615</v>
      </c>
      <c r="AW15" s="48">
        <v>1639822.415</v>
      </c>
      <c r="AX15" s="48">
        <v>1754445.121</v>
      </c>
      <c r="AY15" s="48">
        <v>1907470.155</v>
      </c>
      <c r="AZ15" s="48">
        <v>1965158.155</v>
      </c>
      <c r="BA15" s="48">
        <v>2108727.1940000001</v>
      </c>
      <c r="BB15" s="48">
        <v>2214690.8939999999</v>
      </c>
      <c r="BC15" s="48">
        <v>2389463.6869999999</v>
      </c>
      <c r="BD15" s="48">
        <v>2334355.4240000001</v>
      </c>
      <c r="BE15" s="48">
        <v>2109083.128</v>
      </c>
      <c r="BF15" s="48">
        <v>2071471.423</v>
      </c>
      <c r="BG15" s="48">
        <v>2195730.0269999998</v>
      </c>
      <c r="BH15" s="71">
        <f t="shared" si="38"/>
        <v>0.49440423646825665</v>
      </c>
      <c r="BI15" s="64">
        <v>445666.44699999999</v>
      </c>
      <c r="BJ15" s="48">
        <v>467245.71899999998</v>
      </c>
      <c r="BK15" s="56">
        <v>436000</v>
      </c>
      <c r="BL15" s="48">
        <v>653106.30900000001</v>
      </c>
      <c r="BM15" s="48">
        <v>705901.77799999993</v>
      </c>
      <c r="BN15" s="56">
        <v>835660.46600000001</v>
      </c>
      <c r="BO15" s="48">
        <v>804183.45600000001</v>
      </c>
      <c r="BP15" s="48">
        <v>841444.14299999992</v>
      </c>
      <c r="BQ15" s="48">
        <v>908159.26399999985</v>
      </c>
      <c r="BR15" s="48">
        <v>935191.59199999995</v>
      </c>
      <c r="BS15" s="48">
        <v>994459.86699999985</v>
      </c>
      <c r="BT15" s="48">
        <v>1062453.9710000001</v>
      </c>
      <c r="BU15" s="48">
        <v>1115554.939</v>
      </c>
      <c r="BV15" s="48">
        <v>1175674.9839999999</v>
      </c>
      <c r="BW15" s="48">
        <v>1234198.1299999999</v>
      </c>
      <c r="BX15" s="48">
        <v>1388629.3240000003</v>
      </c>
      <c r="BY15" s="48">
        <v>1405266.655</v>
      </c>
      <c r="BZ15" s="48">
        <v>1450312.0379999997</v>
      </c>
      <c r="CA15" s="109">
        <f t="shared" si="39"/>
        <v>0.32656128347791236</v>
      </c>
      <c r="CB15" s="108">
        <f t="shared" si="28"/>
        <v>0.99999999999999978</v>
      </c>
      <c r="CC15" s="48">
        <v>380760</v>
      </c>
      <c r="CD15" s="64">
        <v>33092.129999999997</v>
      </c>
      <c r="CE15" s="43">
        <f t="shared" si="40"/>
        <v>49498.065000000002</v>
      </c>
      <c r="CF15" s="56">
        <v>65904</v>
      </c>
      <c r="CG15" s="48">
        <v>81963.525999999998</v>
      </c>
      <c r="CH15" s="48">
        <v>86949.312000000005</v>
      </c>
      <c r="CI15" s="43">
        <f t="shared" si="41"/>
        <v>89185.051999999996</v>
      </c>
      <c r="CJ15" s="48">
        <v>91420.792000000001</v>
      </c>
      <c r="CK15" s="48">
        <v>94347.305999999997</v>
      </c>
      <c r="CL15" s="48">
        <v>98476.190999999992</v>
      </c>
      <c r="CM15" s="48">
        <v>103615.40300000001</v>
      </c>
      <c r="CN15" s="48">
        <v>105270.167</v>
      </c>
      <c r="CO15" s="48">
        <v>104436.32</v>
      </c>
      <c r="CP15" s="48">
        <v>114565.417</v>
      </c>
      <c r="CQ15" s="48">
        <v>114615.909</v>
      </c>
      <c r="CR15" s="48">
        <v>116176.387</v>
      </c>
      <c r="CS15" s="48">
        <v>113621.519</v>
      </c>
      <c r="CT15" s="48">
        <v>113008.802</v>
      </c>
      <c r="CU15" s="48">
        <v>112490.379</v>
      </c>
      <c r="CV15" s="16"/>
      <c r="CW15" s="2">
        <f t="shared" si="42"/>
        <v>2397557.7479999997</v>
      </c>
      <c r="CX15" s="3">
        <f t="shared" si="43"/>
        <v>2411309.071</v>
      </c>
      <c r="CY15" s="2">
        <f t="shared" si="44"/>
        <v>2481266.5580000002</v>
      </c>
      <c r="CZ15" s="2">
        <f t="shared" si="45"/>
        <v>2662604.3849999998</v>
      </c>
      <c r="DA15" s="2">
        <f t="shared" si="46"/>
        <v>2842661.747</v>
      </c>
      <c r="DB15" s="2">
        <f t="shared" si="47"/>
        <v>2959618.0219999999</v>
      </c>
      <c r="DC15" s="2">
        <f t="shared" si="48"/>
        <v>3171181.165</v>
      </c>
      <c r="DD15" s="2">
        <f t="shared" si="49"/>
        <v>3330245.8329999996</v>
      </c>
      <c r="DE15" s="2">
        <f t="shared" si="50"/>
        <v>3565138.6710000001</v>
      </c>
      <c r="DF15" s="3">
        <f t="shared" si="51"/>
        <v>3568553.554</v>
      </c>
      <c r="DG15" s="3">
        <f t="shared" si="52"/>
        <v>3497712.4520000005</v>
      </c>
      <c r="DH15" s="3">
        <f t="shared" si="53"/>
        <v>3476738.0779999997</v>
      </c>
      <c r="DI15" s="3">
        <f t="shared" si="54"/>
        <v>3646042.0649999995</v>
      </c>
    </row>
    <row r="16" spans="1:113" s="1" customFormat="1" x14ac:dyDescent="0.2">
      <c r="A16" s="48" t="s">
        <v>54</v>
      </c>
      <c r="B16" s="48">
        <v>4279584</v>
      </c>
      <c r="C16" s="56">
        <v>4738045.0889999997</v>
      </c>
      <c r="D16" s="48">
        <v>5056524.1670000004</v>
      </c>
      <c r="E16" s="48">
        <v>5149448</v>
      </c>
      <c r="F16" s="56">
        <v>7188614.7059999993</v>
      </c>
      <c r="G16" s="48">
        <v>8137115.864000001</v>
      </c>
      <c r="H16" s="48">
        <v>8797268.591</v>
      </c>
      <c r="I16" s="48">
        <v>9262180.8060000017</v>
      </c>
      <c r="J16" s="48">
        <v>9314284.8469999991</v>
      </c>
      <c r="K16" s="48">
        <v>9379576.9260000009</v>
      </c>
      <c r="L16" s="48">
        <v>9877454.0289999992</v>
      </c>
      <c r="M16" s="48">
        <v>10446941.052999999</v>
      </c>
      <c r="N16" s="48">
        <v>11137110.288999999</v>
      </c>
      <c r="O16" s="48">
        <v>11991072.645</v>
      </c>
      <c r="P16" s="48">
        <v>12426731.454000002</v>
      </c>
      <c r="Q16" s="48">
        <v>13322945.913999999</v>
      </c>
      <c r="R16" s="48">
        <v>13056767.057</v>
      </c>
      <c r="S16" s="48">
        <v>13228998.796999998</v>
      </c>
      <c r="T16" s="48">
        <v>13113011.605</v>
      </c>
      <c r="U16" s="64">
        <v>286944</v>
      </c>
      <c r="V16" s="48">
        <v>300404.51400000002</v>
      </c>
      <c r="W16" s="56">
        <v>328975.44799999997</v>
      </c>
      <c r="X16" s="48">
        <v>364253</v>
      </c>
      <c r="Y16" s="48">
        <v>520907.23599999998</v>
      </c>
      <c r="Z16" s="56">
        <v>558556.147</v>
      </c>
      <c r="AA16" s="48">
        <v>625846.25199999998</v>
      </c>
      <c r="AB16" s="48">
        <v>670379.61100000003</v>
      </c>
      <c r="AC16" s="48">
        <v>787728.10199999996</v>
      </c>
      <c r="AD16" s="48">
        <v>899044.83100000001</v>
      </c>
      <c r="AE16" s="48">
        <v>1032439.355</v>
      </c>
      <c r="AF16" s="48">
        <v>1133112.4469999999</v>
      </c>
      <c r="AG16" s="48">
        <v>1199692.203</v>
      </c>
      <c r="AH16" s="48">
        <v>1196942.4809999999</v>
      </c>
      <c r="AI16" s="48">
        <v>1247142.5149999999</v>
      </c>
      <c r="AJ16" s="48">
        <v>1406049.098</v>
      </c>
      <c r="AK16" s="48">
        <v>1991491.095</v>
      </c>
      <c r="AL16" s="48">
        <v>2139214.145</v>
      </c>
      <c r="AM16" s="48">
        <v>1878905.389</v>
      </c>
      <c r="AN16" s="108">
        <f t="shared" si="37"/>
        <v>0.143285573565997</v>
      </c>
      <c r="AO16" s="86">
        <v>2828086</v>
      </c>
      <c r="AP16" s="48">
        <v>3127946.4550000001</v>
      </c>
      <c r="AQ16" s="56">
        <v>3301218.534</v>
      </c>
      <c r="AR16" s="48">
        <v>3274259</v>
      </c>
      <c r="AS16" s="48">
        <v>4838150.2079999996</v>
      </c>
      <c r="AT16" s="56">
        <v>5590643.8380000005</v>
      </c>
      <c r="AU16" s="48">
        <v>5949171.7300000004</v>
      </c>
      <c r="AV16" s="48">
        <v>6144449.3930000002</v>
      </c>
      <c r="AW16" s="48">
        <v>6005423.6519999998</v>
      </c>
      <c r="AX16" s="48">
        <v>5975982.9110000003</v>
      </c>
      <c r="AY16" s="48">
        <v>6211941.0829999996</v>
      </c>
      <c r="AZ16" s="48">
        <v>6552886.017</v>
      </c>
      <c r="BA16" s="48">
        <v>6966132.7589999996</v>
      </c>
      <c r="BB16" s="48">
        <v>7613226.8030000003</v>
      </c>
      <c r="BC16" s="48">
        <v>8158250.9550000001</v>
      </c>
      <c r="BD16" s="48">
        <v>8401248.9210000001</v>
      </c>
      <c r="BE16" s="48">
        <v>7602929.9179999996</v>
      </c>
      <c r="BF16" s="48">
        <v>7688359.7719999999</v>
      </c>
      <c r="BG16" s="48">
        <v>7877948.8169999998</v>
      </c>
      <c r="BH16" s="71">
        <f t="shared" si="38"/>
        <v>0.60077341912792426</v>
      </c>
      <c r="BI16" s="64">
        <v>1309694.1200000001</v>
      </c>
      <c r="BJ16" s="48">
        <v>1426330.1850000001</v>
      </c>
      <c r="BK16" s="56">
        <v>1299512</v>
      </c>
      <c r="BL16" s="48">
        <v>1631999.49</v>
      </c>
      <c r="BM16" s="48">
        <v>1779123.7790000001</v>
      </c>
      <c r="BN16" s="56">
        <v>2222250.6090000002</v>
      </c>
      <c r="BO16" s="48">
        <v>2216699.0469999998</v>
      </c>
      <c r="BP16" s="48">
        <v>2284837.3739999998</v>
      </c>
      <c r="BQ16" s="48">
        <v>2268535.6120000002</v>
      </c>
      <c r="BR16" s="48">
        <v>2390729.0419999999</v>
      </c>
      <c r="BS16" s="48">
        <v>2508291.8319999999</v>
      </c>
      <c r="BT16" s="48">
        <v>2711280.247</v>
      </c>
      <c r="BU16" s="48">
        <v>2915796.6260000002</v>
      </c>
      <c r="BV16" s="48">
        <v>2753530.639</v>
      </c>
      <c r="BW16" s="48">
        <v>3231841.0759999999</v>
      </c>
      <c r="BX16" s="48">
        <v>3462346.0439999998</v>
      </c>
      <c r="BY16" s="48">
        <v>3401424.88</v>
      </c>
      <c r="BZ16" s="48">
        <v>3356157.3989999997</v>
      </c>
      <c r="CA16" s="109">
        <f t="shared" si="39"/>
        <v>0.25594100730607872</v>
      </c>
      <c r="CB16" s="108">
        <f t="shared" si="28"/>
        <v>1</v>
      </c>
      <c r="CC16" s="48">
        <v>1164554</v>
      </c>
      <c r="CD16" s="64">
        <v>94558.588000000003</v>
      </c>
      <c r="CE16" s="43">
        <f t="shared" si="40"/>
        <v>152991.29399999999</v>
      </c>
      <c r="CF16" s="56">
        <v>211424</v>
      </c>
      <c r="CG16" s="48">
        <v>197557.772</v>
      </c>
      <c r="CH16" s="48">
        <v>208792.1</v>
      </c>
      <c r="CI16" s="43">
        <f t="shared" si="41"/>
        <v>219722.42749999999</v>
      </c>
      <c r="CJ16" s="48">
        <v>230652.755</v>
      </c>
      <c r="CK16" s="48">
        <v>236295.71900000001</v>
      </c>
      <c r="CL16" s="48">
        <v>236013.57199999999</v>
      </c>
      <c r="CM16" s="48">
        <v>242344.549</v>
      </c>
      <c r="CN16" s="48">
        <v>252650.75699999998</v>
      </c>
      <c r="CO16" s="48">
        <v>260005.08</v>
      </c>
      <c r="CP16" s="48">
        <v>265106.73499999999</v>
      </c>
      <c r="CQ16" s="48">
        <v>267807.34499999997</v>
      </c>
      <c r="CR16" s="48">
        <v>283806.81899999996</v>
      </c>
      <c r="CS16" s="48">
        <v>260555.51699999999</v>
      </c>
      <c r="CT16" s="48">
        <v>245350.78000000003</v>
      </c>
      <c r="CU16" s="48">
        <v>235542.182</v>
      </c>
      <c r="CV16" s="16"/>
      <c r="CW16" s="2">
        <f t="shared" si="42"/>
        <v>8171422.3390000006</v>
      </c>
      <c r="CX16" s="3">
        <f t="shared" si="43"/>
        <v>8361148.4399999995</v>
      </c>
      <c r="CY16" s="2">
        <f t="shared" si="44"/>
        <v>8290261.0259999996</v>
      </c>
      <c r="CZ16" s="2">
        <f t="shared" si="45"/>
        <v>8244518.523</v>
      </c>
      <c r="DA16" s="2">
        <f t="shared" si="46"/>
        <v>8602670.125</v>
      </c>
      <c r="DB16" s="2">
        <f t="shared" si="47"/>
        <v>9061177.8489999995</v>
      </c>
      <c r="DC16" s="2">
        <f t="shared" si="48"/>
        <v>9677413.0059999991</v>
      </c>
      <c r="DD16" s="2">
        <f t="shared" si="49"/>
        <v>10529023.429000001</v>
      </c>
      <c r="DE16" s="2">
        <f t="shared" si="50"/>
        <v>10911781.594000001</v>
      </c>
      <c r="DF16" s="3">
        <f t="shared" si="51"/>
        <v>11633089.997</v>
      </c>
      <c r="DG16" s="3">
        <f t="shared" si="52"/>
        <v>11065275.961999999</v>
      </c>
      <c r="DH16" s="3">
        <f t="shared" si="53"/>
        <v>11089784.651999999</v>
      </c>
      <c r="DI16" s="3">
        <f t="shared" si="54"/>
        <v>11234106.216</v>
      </c>
    </row>
    <row r="17" spans="1:113" s="1" customFormat="1" x14ac:dyDescent="0.2">
      <c r="A17" s="48" t="s">
        <v>55</v>
      </c>
      <c r="B17" s="48">
        <v>2127862</v>
      </c>
      <c r="C17" s="56">
        <v>2172547.2480000001</v>
      </c>
      <c r="D17" s="48">
        <v>2385432.8020000001</v>
      </c>
      <c r="E17" s="48">
        <v>2541023</v>
      </c>
      <c r="F17" s="56">
        <v>3416295.7320000003</v>
      </c>
      <c r="G17" s="48">
        <v>3652130.01</v>
      </c>
      <c r="H17" s="48">
        <v>3705393.3870000001</v>
      </c>
      <c r="I17" s="48">
        <v>4034825.4510000004</v>
      </c>
      <c r="J17" s="48">
        <v>4133041.4439999997</v>
      </c>
      <c r="K17" s="48">
        <v>4161621.2040000004</v>
      </c>
      <c r="L17" s="48">
        <v>4363284.7170000002</v>
      </c>
      <c r="M17" s="48">
        <v>4621536.5180000002</v>
      </c>
      <c r="N17" s="48">
        <v>4859545.7240000004</v>
      </c>
      <c r="O17" s="48">
        <v>5233050.0890000006</v>
      </c>
      <c r="P17" s="48">
        <v>5482414.3459999999</v>
      </c>
      <c r="Q17" s="48">
        <v>5729610.0880000005</v>
      </c>
      <c r="R17" s="48">
        <v>5699757.8459999999</v>
      </c>
      <c r="S17" s="48">
        <v>5874000.8839999996</v>
      </c>
      <c r="T17" s="48">
        <v>5862837.2050000001</v>
      </c>
      <c r="U17" s="64">
        <v>117939</v>
      </c>
      <c r="V17" s="48">
        <v>121530.251</v>
      </c>
      <c r="W17" s="56">
        <v>114614.533</v>
      </c>
      <c r="X17" s="48">
        <v>117060</v>
      </c>
      <c r="Y17" s="48">
        <v>295299.42599999998</v>
      </c>
      <c r="Z17" s="56">
        <v>332678.85100000002</v>
      </c>
      <c r="AA17" s="48">
        <v>368668.685</v>
      </c>
      <c r="AB17" s="48">
        <v>410680.66100000002</v>
      </c>
      <c r="AC17" s="48">
        <v>490293.18699999998</v>
      </c>
      <c r="AD17" s="48">
        <v>528646.299</v>
      </c>
      <c r="AE17" s="48">
        <v>563347.103</v>
      </c>
      <c r="AF17" s="48">
        <v>634278.29299999995</v>
      </c>
      <c r="AG17" s="48">
        <v>649719.451</v>
      </c>
      <c r="AH17" s="48">
        <v>649870.83900000004</v>
      </c>
      <c r="AI17" s="48">
        <v>646417.38199999998</v>
      </c>
      <c r="AJ17" s="48">
        <v>770745.00600000005</v>
      </c>
      <c r="AK17" s="48">
        <v>978846.76300000004</v>
      </c>
      <c r="AL17" s="48">
        <v>994189.17500000005</v>
      </c>
      <c r="AM17" s="48">
        <v>794080.27</v>
      </c>
      <c r="AN17" s="108">
        <f t="shared" si="37"/>
        <v>0.13544300178125107</v>
      </c>
      <c r="AO17" s="86">
        <v>1188411</v>
      </c>
      <c r="AP17" s="48">
        <v>1237502.5870000001</v>
      </c>
      <c r="AQ17" s="56">
        <v>1440005.172</v>
      </c>
      <c r="AR17" s="48">
        <v>1580811</v>
      </c>
      <c r="AS17" s="48">
        <v>2103242.64</v>
      </c>
      <c r="AT17" s="56">
        <v>2200010.0970000001</v>
      </c>
      <c r="AU17" s="48">
        <v>2164235.824</v>
      </c>
      <c r="AV17" s="48">
        <v>2386216.0950000002</v>
      </c>
      <c r="AW17" s="48">
        <v>2342384.7429999998</v>
      </c>
      <c r="AX17" s="48">
        <v>2277241.483</v>
      </c>
      <c r="AY17" s="48">
        <v>2372609.483</v>
      </c>
      <c r="AZ17" s="48">
        <v>2466399.0499999998</v>
      </c>
      <c r="BA17" s="48">
        <v>2591377.2209999999</v>
      </c>
      <c r="BB17" s="48">
        <v>2820217.6770000001</v>
      </c>
      <c r="BC17" s="48">
        <v>2973756.7069999999</v>
      </c>
      <c r="BD17" s="48">
        <v>3042487.0559999999</v>
      </c>
      <c r="BE17" s="48">
        <v>2726115.9989999998</v>
      </c>
      <c r="BF17" s="48">
        <v>2754251.531</v>
      </c>
      <c r="BG17" s="48">
        <v>2882878.9449999998</v>
      </c>
      <c r="BH17" s="71">
        <f t="shared" si="38"/>
        <v>0.49172079049737144</v>
      </c>
      <c r="BI17" s="64">
        <v>813514.41</v>
      </c>
      <c r="BJ17" s="48">
        <v>830813.09699999995</v>
      </c>
      <c r="BK17" s="56">
        <v>749822</v>
      </c>
      <c r="BL17" s="48">
        <v>837037.30900000001</v>
      </c>
      <c r="BM17" s="48">
        <v>930733.26</v>
      </c>
      <c r="BN17" s="56">
        <v>1172488.878</v>
      </c>
      <c r="BO17" s="48">
        <v>1035597.041</v>
      </c>
      <c r="BP17" s="48">
        <v>1098593.233</v>
      </c>
      <c r="BQ17" s="48">
        <v>1149331.5829999999</v>
      </c>
      <c r="BR17" s="48">
        <v>1213714.0860000001</v>
      </c>
      <c r="BS17" s="48">
        <v>1302953.5690000001</v>
      </c>
      <c r="BT17" s="48">
        <v>1386927.6009999998</v>
      </c>
      <c r="BU17" s="48">
        <v>1519261.7210000001</v>
      </c>
      <c r="BV17" s="48">
        <v>1612615.946</v>
      </c>
      <c r="BW17" s="48">
        <v>1661176.3709999998</v>
      </c>
      <c r="BX17" s="48">
        <v>1994795.084</v>
      </c>
      <c r="BY17" s="48">
        <v>2125560.1779999998</v>
      </c>
      <c r="BZ17" s="48">
        <v>2185877.9900000002</v>
      </c>
      <c r="CA17" s="109">
        <f t="shared" si="39"/>
        <v>0.37283620772137749</v>
      </c>
      <c r="CB17" s="108">
        <f t="shared" si="28"/>
        <v>1</v>
      </c>
      <c r="CC17" s="48">
        <v>821512</v>
      </c>
      <c r="CD17" s="64">
        <v>35378.362000000001</v>
      </c>
      <c r="CE17" s="43">
        <f t="shared" si="40"/>
        <v>64354.180999999997</v>
      </c>
      <c r="CF17" s="56">
        <v>93330</v>
      </c>
      <c r="CG17" s="48">
        <v>180716.35699999999</v>
      </c>
      <c r="CH17" s="48">
        <v>188707.802</v>
      </c>
      <c r="CI17" s="43">
        <f t="shared" si="41"/>
        <v>195519.728</v>
      </c>
      <c r="CJ17" s="48">
        <v>202331.65400000001</v>
      </c>
      <c r="CK17" s="48">
        <v>201770.28099999999</v>
      </c>
      <c r="CL17" s="48">
        <v>206401.83899999998</v>
      </c>
      <c r="CM17" s="48">
        <v>213614.04500000001</v>
      </c>
      <c r="CN17" s="48">
        <v>217905.60599999997</v>
      </c>
      <c r="CO17" s="48">
        <v>231521.451</v>
      </c>
      <c r="CP17" s="48">
        <v>243699.85200000001</v>
      </c>
      <c r="CQ17" s="48">
        <v>249624.31099999999</v>
      </c>
      <c r="CR17" s="48">
        <v>255201.655</v>
      </c>
      <c r="CS17" s="48">
        <v>250864.14599999998</v>
      </c>
      <c r="CT17" s="48">
        <v>247867.86499999996</v>
      </c>
      <c r="CU17" s="48">
        <v>260466.15900000001</v>
      </c>
      <c r="CV17" s="16"/>
      <c r="CW17" s="2">
        <f t="shared" si="42"/>
        <v>3336724.702</v>
      </c>
      <c r="CX17" s="3">
        <f t="shared" si="43"/>
        <v>3421813.1359999999</v>
      </c>
      <c r="CY17" s="2">
        <f t="shared" si="44"/>
        <v>3440977.9759999998</v>
      </c>
      <c r="CZ17" s="2">
        <f t="shared" si="45"/>
        <v>3426573.0659999996</v>
      </c>
      <c r="DA17" s="2">
        <f t="shared" si="46"/>
        <v>3586323.5690000001</v>
      </c>
      <c r="DB17" s="2">
        <f t="shared" si="47"/>
        <v>3769352.6189999999</v>
      </c>
      <c r="DC17" s="2">
        <f t="shared" si="48"/>
        <v>3978304.8219999997</v>
      </c>
      <c r="DD17" s="2">
        <f t="shared" si="49"/>
        <v>4339479.398</v>
      </c>
      <c r="DE17" s="2">
        <f t="shared" si="50"/>
        <v>4586372.6529999999</v>
      </c>
      <c r="DF17" s="3">
        <f t="shared" si="51"/>
        <v>4703663.4269999992</v>
      </c>
      <c r="DG17" s="3">
        <f t="shared" si="52"/>
        <v>4720911.0829999996</v>
      </c>
      <c r="DH17" s="3">
        <f t="shared" si="53"/>
        <v>4879811.7089999998</v>
      </c>
      <c r="DI17" s="3">
        <f t="shared" si="54"/>
        <v>5068756.9350000005</v>
      </c>
    </row>
    <row r="18" spans="1:113" s="1" customFormat="1" x14ac:dyDescent="0.2">
      <c r="A18" s="48" t="s">
        <v>56</v>
      </c>
      <c r="B18" s="48">
        <v>2453008</v>
      </c>
      <c r="C18" s="56">
        <v>2696220.6009999998</v>
      </c>
      <c r="D18" s="48">
        <v>2861766.699</v>
      </c>
      <c r="E18" s="48">
        <v>2914730</v>
      </c>
      <c r="F18" s="56">
        <v>4055072.463</v>
      </c>
      <c r="G18" s="48">
        <v>4398144.6189999999</v>
      </c>
      <c r="H18" s="48">
        <v>4917485.2069999995</v>
      </c>
      <c r="I18" s="48">
        <v>5459398.7220000001</v>
      </c>
      <c r="J18" s="48">
        <v>5622817.7699999996</v>
      </c>
      <c r="K18" s="48">
        <v>5732697.3569999998</v>
      </c>
      <c r="L18" s="48">
        <v>5978577.8000000007</v>
      </c>
      <c r="M18" s="48">
        <v>6267520.2700000005</v>
      </c>
      <c r="N18" s="48">
        <v>6706259.4189999998</v>
      </c>
      <c r="O18" s="48">
        <v>7130019.1000000006</v>
      </c>
      <c r="P18" s="48">
        <v>7773772.5080000004</v>
      </c>
      <c r="Q18" s="48">
        <v>7702962.1050000004</v>
      </c>
      <c r="R18" s="48">
        <v>7837314.3569999998</v>
      </c>
      <c r="S18" s="48">
        <v>7873340.1899999995</v>
      </c>
      <c r="T18" s="48">
        <v>8041044.8969999999</v>
      </c>
      <c r="U18" s="64">
        <v>200598</v>
      </c>
      <c r="V18" s="48">
        <v>217395.41399999999</v>
      </c>
      <c r="W18" s="56">
        <v>242592.609</v>
      </c>
      <c r="X18" s="48">
        <v>262740</v>
      </c>
      <c r="Y18" s="48">
        <v>343672.98499999999</v>
      </c>
      <c r="Z18" s="56">
        <v>361411.62699999998</v>
      </c>
      <c r="AA18" s="48">
        <v>412053.74300000002</v>
      </c>
      <c r="AB18" s="48">
        <v>446837.75699999998</v>
      </c>
      <c r="AC18" s="48">
        <v>511674.20199999999</v>
      </c>
      <c r="AD18" s="48">
        <v>563751.93299999996</v>
      </c>
      <c r="AE18" s="48">
        <v>635833.353</v>
      </c>
      <c r="AF18" s="48">
        <v>661613.70499999996</v>
      </c>
      <c r="AG18" s="48">
        <v>682418.76500000001</v>
      </c>
      <c r="AH18" s="48">
        <v>699131.61800000002</v>
      </c>
      <c r="AI18" s="48">
        <v>715691.78</v>
      </c>
      <c r="AJ18" s="48">
        <v>762296.98600000003</v>
      </c>
      <c r="AK18" s="48">
        <v>1092173.6259999999</v>
      </c>
      <c r="AL18" s="48">
        <v>1085532.58</v>
      </c>
      <c r="AM18" s="48">
        <v>871480.39</v>
      </c>
      <c r="AN18" s="108">
        <f t="shared" si="37"/>
        <v>0.10837899814800649</v>
      </c>
      <c r="AO18" s="86">
        <v>1227429</v>
      </c>
      <c r="AP18" s="48">
        <v>1347998.888</v>
      </c>
      <c r="AQ18" s="56">
        <v>1427317.4169999999</v>
      </c>
      <c r="AR18" s="48">
        <v>1409019</v>
      </c>
      <c r="AS18" s="48">
        <v>2087805.764</v>
      </c>
      <c r="AT18" s="56">
        <v>2291941.977</v>
      </c>
      <c r="AU18" s="48">
        <v>2595940.6349999998</v>
      </c>
      <c r="AV18" s="48">
        <v>2941097.27</v>
      </c>
      <c r="AW18" s="48">
        <v>2868955.111</v>
      </c>
      <c r="AX18" s="48">
        <v>2757947.9640000002</v>
      </c>
      <c r="AY18" s="48">
        <v>2753882.355</v>
      </c>
      <c r="AZ18" s="48">
        <v>2837311.7940000002</v>
      </c>
      <c r="BA18" s="48">
        <v>3033281.1830000002</v>
      </c>
      <c r="BB18" s="48">
        <v>3147685.2990000001</v>
      </c>
      <c r="BC18" s="48">
        <v>3949713.3059999999</v>
      </c>
      <c r="BD18" s="48">
        <v>3679907.003</v>
      </c>
      <c r="BE18" s="48">
        <v>3431141.7779999999</v>
      </c>
      <c r="BF18" s="48">
        <v>3414705.3119999999</v>
      </c>
      <c r="BG18" s="48">
        <v>3670716.5529999998</v>
      </c>
      <c r="BH18" s="71">
        <f t="shared" si="38"/>
        <v>0.45649745773332173</v>
      </c>
      <c r="BI18" s="64">
        <v>1130826.2990000001</v>
      </c>
      <c r="BJ18" s="48">
        <v>1191856.673</v>
      </c>
      <c r="BK18" s="56">
        <v>1119150</v>
      </c>
      <c r="BL18" s="48">
        <v>1448682.476</v>
      </c>
      <c r="BM18" s="48">
        <v>1560842.38</v>
      </c>
      <c r="BN18" s="56">
        <v>1909490.8289999999</v>
      </c>
      <c r="BO18" s="48">
        <v>1873402.7450000001</v>
      </c>
      <c r="BP18" s="48">
        <v>2041157.8859999999</v>
      </c>
      <c r="BQ18" s="48">
        <v>2200379.9909999999</v>
      </c>
      <c r="BR18" s="48">
        <v>2369924</v>
      </c>
      <c r="BS18" s="48">
        <v>2544946.5170000005</v>
      </c>
      <c r="BT18" s="48">
        <v>2756180.06</v>
      </c>
      <c r="BU18" s="48">
        <v>3038521.7779999995</v>
      </c>
      <c r="BV18" s="48">
        <v>2859796.4380000001</v>
      </c>
      <c r="BW18" s="48">
        <v>3014154.6320000002</v>
      </c>
      <c r="BX18" s="48">
        <v>3313998.9529999997</v>
      </c>
      <c r="BY18" s="48">
        <v>3373102.298</v>
      </c>
      <c r="BZ18" s="48">
        <v>3498847.9540000004</v>
      </c>
      <c r="CA18" s="109">
        <f t="shared" si="39"/>
        <v>0.43512354411867182</v>
      </c>
      <c r="CB18" s="108">
        <f t="shared" si="28"/>
        <v>1</v>
      </c>
      <c r="CC18" s="48">
        <v>1024982</v>
      </c>
      <c r="CD18" s="64">
        <v>199077.31</v>
      </c>
      <c r="CE18" s="43">
        <f t="shared" si="40"/>
        <v>161449.655</v>
      </c>
      <c r="CF18" s="56">
        <v>123822</v>
      </c>
      <c r="CG18" s="48">
        <v>174911.23800000001</v>
      </c>
      <c r="CH18" s="48">
        <v>183948.63500000001</v>
      </c>
      <c r="CI18" s="43">
        <f t="shared" si="41"/>
        <v>191004.79250000001</v>
      </c>
      <c r="CJ18" s="48">
        <v>198060.95</v>
      </c>
      <c r="CK18" s="48">
        <v>201030.571</v>
      </c>
      <c r="CL18" s="48">
        <v>210617.46900000001</v>
      </c>
      <c r="CM18" s="48">
        <v>218938.092</v>
      </c>
      <c r="CN18" s="48">
        <v>223648.25400000002</v>
      </c>
      <c r="CO18" s="48">
        <v>234379.41100000002</v>
      </c>
      <c r="CP18" s="48">
        <v>244680.405</v>
      </c>
      <c r="CQ18" s="48">
        <v>248570.984</v>
      </c>
      <c r="CR18" s="48">
        <v>246603.484</v>
      </c>
      <c r="CS18" s="48">
        <v>242709.88500000001</v>
      </c>
      <c r="CT18" s="48">
        <v>240756.66500000001</v>
      </c>
      <c r="CU18" s="48">
        <v>242015.17300000001</v>
      </c>
      <c r="CV18" s="16"/>
      <c r="CW18" s="2">
        <f t="shared" si="42"/>
        <v>4505431.4639999997</v>
      </c>
      <c r="CX18" s="3">
        <f t="shared" si="43"/>
        <v>4814500.0150000006</v>
      </c>
      <c r="CY18" s="2">
        <f t="shared" si="44"/>
        <v>4910112.9969999995</v>
      </c>
      <c r="CZ18" s="2">
        <f t="shared" si="45"/>
        <v>4958327.9550000001</v>
      </c>
      <c r="DA18" s="2">
        <f t="shared" si="46"/>
        <v>5123806.3550000004</v>
      </c>
      <c r="DB18" s="2">
        <f t="shared" si="47"/>
        <v>5382258.3110000007</v>
      </c>
      <c r="DC18" s="2">
        <f t="shared" si="48"/>
        <v>5789461.2430000007</v>
      </c>
      <c r="DD18" s="2">
        <f t="shared" si="49"/>
        <v>6186207.0769999996</v>
      </c>
      <c r="DE18" s="2">
        <f t="shared" si="50"/>
        <v>6809509.7439999999</v>
      </c>
      <c r="DF18" s="3">
        <f t="shared" si="51"/>
        <v>6694061.6349999998</v>
      </c>
      <c r="DG18" s="3">
        <f t="shared" si="52"/>
        <v>6745140.7309999997</v>
      </c>
      <c r="DH18" s="3">
        <f t="shared" si="53"/>
        <v>6787807.6099999994</v>
      </c>
      <c r="DI18" s="3">
        <f t="shared" si="54"/>
        <v>7169564.5070000002</v>
      </c>
    </row>
    <row r="19" spans="1:113" s="1" customFormat="1" x14ac:dyDescent="0.2">
      <c r="A19" s="48" t="s">
        <v>57</v>
      </c>
      <c r="B19" s="48">
        <v>2731861</v>
      </c>
      <c r="C19" s="56">
        <v>2907713.7880000002</v>
      </c>
      <c r="D19" s="48">
        <v>3034270.3050000002</v>
      </c>
      <c r="E19" s="48">
        <v>3093743</v>
      </c>
      <c r="F19" s="56">
        <v>4815832.54</v>
      </c>
      <c r="G19" s="48">
        <v>5089340.5039999997</v>
      </c>
      <c r="H19" s="48">
        <v>5378527.4380000001</v>
      </c>
      <c r="I19" s="48">
        <v>5711950.2480000006</v>
      </c>
      <c r="J19" s="48">
        <v>5913921.7510000002</v>
      </c>
      <c r="K19" s="48">
        <v>6114869.5360000003</v>
      </c>
      <c r="L19" s="48">
        <v>6478661.3200000003</v>
      </c>
      <c r="M19" s="48">
        <v>6942996.9810000006</v>
      </c>
      <c r="N19" s="48">
        <v>7307380.4340000004</v>
      </c>
      <c r="O19" s="48">
        <v>7725837.5499999998</v>
      </c>
      <c r="P19" s="48">
        <v>8230341.3059999989</v>
      </c>
      <c r="Q19" s="48">
        <v>8283927.8699999992</v>
      </c>
      <c r="R19" s="48">
        <v>8528047.188000001</v>
      </c>
      <c r="S19" s="48">
        <v>8915680.3929999992</v>
      </c>
      <c r="T19" s="48">
        <v>8979871.0540000014</v>
      </c>
      <c r="U19" s="64">
        <v>249546</v>
      </c>
      <c r="V19" s="48">
        <v>261675.601</v>
      </c>
      <c r="W19" s="56">
        <v>296465.92499999999</v>
      </c>
      <c r="X19" s="48">
        <v>324252</v>
      </c>
      <c r="Y19" s="48">
        <v>425767.826</v>
      </c>
      <c r="Z19" s="56">
        <v>445544.71899999998</v>
      </c>
      <c r="AA19" s="48">
        <v>485024.35</v>
      </c>
      <c r="AB19" s="48">
        <v>524350.54799999995</v>
      </c>
      <c r="AC19" s="48">
        <v>559413.12100000004</v>
      </c>
      <c r="AD19" s="48">
        <v>613614.554</v>
      </c>
      <c r="AE19" s="48">
        <v>696099.34499999997</v>
      </c>
      <c r="AF19" s="48">
        <v>791171.15899999999</v>
      </c>
      <c r="AG19" s="48">
        <v>816764.09400000004</v>
      </c>
      <c r="AH19" s="48">
        <v>827929.44299999997</v>
      </c>
      <c r="AI19" s="48">
        <v>863801.11399999994</v>
      </c>
      <c r="AJ19" s="48">
        <v>935135.44900000002</v>
      </c>
      <c r="AK19" s="48">
        <v>1158246.7879999999</v>
      </c>
      <c r="AL19" s="48">
        <v>1312270.8799999999</v>
      </c>
      <c r="AM19" s="48">
        <v>1263156.9650000001</v>
      </c>
      <c r="AN19" s="108">
        <f t="shared" si="37"/>
        <v>0.14066537897972803</v>
      </c>
      <c r="AO19" s="86">
        <v>1257920</v>
      </c>
      <c r="AP19" s="48">
        <v>1330928.3840000001</v>
      </c>
      <c r="AQ19" s="56">
        <v>1372660.808</v>
      </c>
      <c r="AR19" s="48">
        <v>1305270</v>
      </c>
      <c r="AS19" s="48">
        <v>2299491.4190000002</v>
      </c>
      <c r="AT19" s="56">
        <v>2404133.156</v>
      </c>
      <c r="AU19" s="48">
        <v>2463996.6540000001</v>
      </c>
      <c r="AV19" s="48">
        <v>2532335.8450000002</v>
      </c>
      <c r="AW19" s="48">
        <v>2581100.0660000001</v>
      </c>
      <c r="AX19" s="48">
        <v>2680969.4670000002</v>
      </c>
      <c r="AY19" s="48">
        <v>2776512.6379999998</v>
      </c>
      <c r="AZ19" s="48">
        <v>2998090.307</v>
      </c>
      <c r="BA19" s="48">
        <v>3105334.3730000001</v>
      </c>
      <c r="BB19" s="48">
        <v>3349704.5240000002</v>
      </c>
      <c r="BC19" s="48">
        <v>3752492.6549999998</v>
      </c>
      <c r="BD19" s="48">
        <v>3809467.432</v>
      </c>
      <c r="BE19" s="48">
        <v>3842346.122</v>
      </c>
      <c r="BF19" s="48">
        <v>3995290.5189999999</v>
      </c>
      <c r="BG19" s="48">
        <v>4059869.43</v>
      </c>
      <c r="BH19" s="71">
        <f t="shared" si="38"/>
        <v>0.45210776475365627</v>
      </c>
      <c r="BI19" s="64">
        <v>1315109.8030000001</v>
      </c>
      <c r="BJ19" s="48">
        <v>1365143.5719999999</v>
      </c>
      <c r="BK19" s="56">
        <v>1225443</v>
      </c>
      <c r="BL19" s="48">
        <v>1751161.831</v>
      </c>
      <c r="BM19" s="48">
        <v>1883947.263</v>
      </c>
      <c r="BN19" s="56">
        <v>2429506.4339999999</v>
      </c>
      <c r="BO19" s="48">
        <v>2493439.4840000002</v>
      </c>
      <c r="BP19" s="48">
        <v>2491005.2050000001</v>
      </c>
      <c r="BQ19" s="48">
        <v>2419001.1870000004</v>
      </c>
      <c r="BR19" s="48">
        <v>2596773.3650000002</v>
      </c>
      <c r="BS19" s="48">
        <v>2710585.64</v>
      </c>
      <c r="BT19" s="48">
        <v>2946470.0329999998</v>
      </c>
      <c r="BU19" s="48">
        <v>3108172.3739999998</v>
      </c>
      <c r="BV19" s="48">
        <v>3159760.4369999999</v>
      </c>
      <c r="BW19" s="48">
        <v>3095648.3749999995</v>
      </c>
      <c r="BX19" s="48">
        <v>3527454.2779999999</v>
      </c>
      <c r="BY19" s="48">
        <v>3608118.9939999999</v>
      </c>
      <c r="BZ19" s="48">
        <v>3656844.659</v>
      </c>
      <c r="CA19" s="109">
        <f t="shared" si="39"/>
        <v>0.40722685626661553</v>
      </c>
      <c r="CB19" s="108">
        <f t="shared" si="28"/>
        <v>0.99999999999999978</v>
      </c>
      <c r="CC19" s="48">
        <v>1224395</v>
      </c>
      <c r="CD19" s="64">
        <v>154422.28200000001</v>
      </c>
      <c r="CE19" s="43">
        <f t="shared" si="40"/>
        <v>196600.141</v>
      </c>
      <c r="CF19" s="56">
        <v>238778</v>
      </c>
      <c r="CG19" s="48">
        <v>339411.46399999998</v>
      </c>
      <c r="CH19" s="48">
        <v>355715.36599999998</v>
      </c>
      <c r="CI19" s="43">
        <f t="shared" si="41"/>
        <v>258769.86849999998</v>
      </c>
      <c r="CJ19" s="48">
        <v>161824.37100000001</v>
      </c>
      <c r="CK19" s="48">
        <v>282403.359</v>
      </c>
      <c r="CL19" s="48">
        <v>401284.32800000004</v>
      </c>
      <c r="CM19" s="48">
        <v>409275.97200000001</v>
      </c>
      <c r="CN19" s="48">
        <v>443149.87499999994</v>
      </c>
      <c r="CO19" s="48">
        <v>438811.93400000001</v>
      </c>
      <c r="CP19" s="48">
        <v>440031.20899999997</v>
      </c>
      <c r="CQ19" s="48">
        <v>454287.1</v>
      </c>
      <c r="CR19" s="48">
        <v>443676.614</v>
      </c>
      <c r="CS19" s="48">
        <v>420646.64300000004</v>
      </c>
      <c r="CT19" s="48">
        <v>437476.90400000004</v>
      </c>
      <c r="CU19" s="48">
        <v>426483.29100000003</v>
      </c>
      <c r="CV19" s="16"/>
      <c r="CW19" s="2">
        <f t="shared" si="42"/>
        <v>4893503.0879999995</v>
      </c>
      <c r="CX19" s="3">
        <f t="shared" si="43"/>
        <v>5025775.3289999999</v>
      </c>
      <c r="CY19" s="2">
        <f t="shared" si="44"/>
        <v>5072105.2709999997</v>
      </c>
      <c r="CZ19" s="2">
        <f t="shared" si="45"/>
        <v>5099970.654000001</v>
      </c>
      <c r="DA19" s="2">
        <f t="shared" si="46"/>
        <v>5373286.0030000005</v>
      </c>
      <c r="DB19" s="2">
        <f t="shared" si="47"/>
        <v>5708675.9470000006</v>
      </c>
      <c r="DC19" s="2">
        <f t="shared" si="48"/>
        <v>6051804.4059999995</v>
      </c>
      <c r="DD19" s="2">
        <f t="shared" si="49"/>
        <v>6457876.898</v>
      </c>
      <c r="DE19" s="2">
        <f t="shared" si="50"/>
        <v>6912253.0920000002</v>
      </c>
      <c r="DF19" s="3">
        <f t="shared" si="51"/>
        <v>6905115.807</v>
      </c>
      <c r="DG19" s="3">
        <f t="shared" si="52"/>
        <v>7369800.4000000004</v>
      </c>
      <c r="DH19" s="3">
        <f t="shared" si="53"/>
        <v>7603409.5130000003</v>
      </c>
      <c r="DI19" s="3">
        <f t="shared" si="54"/>
        <v>7716714.0889999997</v>
      </c>
    </row>
    <row r="20" spans="1:113" s="1" customFormat="1" x14ac:dyDescent="0.2">
      <c r="A20" s="48" t="s">
        <v>58</v>
      </c>
      <c r="B20" s="48">
        <v>13110312</v>
      </c>
      <c r="C20" s="56">
        <v>13948117.384</v>
      </c>
      <c r="D20" s="48">
        <v>15407771.759</v>
      </c>
      <c r="E20" s="48">
        <v>16891646</v>
      </c>
      <c r="F20" s="56">
        <v>24179060.127</v>
      </c>
      <c r="G20" s="48">
        <v>25647338.936000001</v>
      </c>
      <c r="H20" s="48">
        <v>28657019.473999999</v>
      </c>
      <c r="I20" s="48">
        <v>30469569.881999999</v>
      </c>
      <c r="J20" s="48">
        <v>32281849.737000003</v>
      </c>
      <c r="K20" s="48">
        <v>34605869.333000004</v>
      </c>
      <c r="L20" s="48">
        <v>35409120.707999989</v>
      </c>
      <c r="M20" s="48">
        <v>36798421.903999999</v>
      </c>
      <c r="N20" s="48">
        <v>39691435.544000007</v>
      </c>
      <c r="O20" s="48">
        <v>43282278.131999999</v>
      </c>
      <c r="P20" s="48">
        <v>45574721.965000004</v>
      </c>
      <c r="Q20" s="48">
        <v>46962119.416000001</v>
      </c>
      <c r="R20" s="48">
        <v>50045607.223999999</v>
      </c>
      <c r="S20" s="48">
        <v>50874695.171000004</v>
      </c>
      <c r="T20" s="48">
        <v>49533579.048999995</v>
      </c>
      <c r="U20" s="64">
        <v>979357</v>
      </c>
      <c r="V20" s="48">
        <v>1012383.147</v>
      </c>
      <c r="W20" s="56">
        <v>1014832.561</v>
      </c>
      <c r="X20" s="48">
        <v>1120400</v>
      </c>
      <c r="Y20" s="48">
        <v>1845074.202</v>
      </c>
      <c r="Z20" s="56">
        <v>2167802.2080000001</v>
      </c>
      <c r="AA20" s="48">
        <v>2469744.0950000002</v>
      </c>
      <c r="AB20" s="48">
        <v>2656950.8879999998</v>
      </c>
      <c r="AC20" s="48">
        <v>3008106.9649999999</v>
      </c>
      <c r="AD20" s="48">
        <v>3417588.4330000002</v>
      </c>
      <c r="AE20" s="48">
        <v>3828976.3879999998</v>
      </c>
      <c r="AF20" s="48">
        <v>4117533.8149999999</v>
      </c>
      <c r="AG20" s="48">
        <v>4772813.2980000004</v>
      </c>
      <c r="AH20" s="48">
        <v>4466298.3870000001</v>
      </c>
      <c r="AI20" s="48">
        <v>4571881.3420000002</v>
      </c>
      <c r="AJ20" s="48">
        <v>5014819.8689999999</v>
      </c>
      <c r="AK20" s="48">
        <v>7787692.2180000003</v>
      </c>
      <c r="AL20" s="48">
        <v>7968095.4079999998</v>
      </c>
      <c r="AM20" s="48">
        <v>6311757.7309999997</v>
      </c>
      <c r="AN20" s="108">
        <f t="shared" si="37"/>
        <v>0.12742381738166414</v>
      </c>
      <c r="AO20" s="86">
        <v>5670469</v>
      </c>
      <c r="AP20" s="48">
        <v>5847048.3339999998</v>
      </c>
      <c r="AQ20" s="56">
        <v>6770502.5690000001</v>
      </c>
      <c r="AR20" s="48">
        <v>7326385</v>
      </c>
      <c r="AS20" s="48">
        <v>10675577.511</v>
      </c>
      <c r="AT20" s="56">
        <v>10873809.761</v>
      </c>
      <c r="AU20" s="48">
        <v>12654436.939999999</v>
      </c>
      <c r="AV20" s="48">
        <v>12855240.984999999</v>
      </c>
      <c r="AW20" s="48">
        <v>13186487.537</v>
      </c>
      <c r="AX20" s="48">
        <v>14146697.459000001</v>
      </c>
      <c r="AY20" s="48">
        <v>13678201.747</v>
      </c>
      <c r="AZ20" s="48">
        <v>13214827.312999999</v>
      </c>
      <c r="BA20" s="48">
        <v>13421855.211999999</v>
      </c>
      <c r="BB20" s="48">
        <v>16349077.373</v>
      </c>
      <c r="BC20" s="48">
        <v>20400120.482999999</v>
      </c>
      <c r="BD20" s="48">
        <v>19973128.668000001</v>
      </c>
      <c r="BE20" s="48">
        <v>19714161.673999999</v>
      </c>
      <c r="BF20" s="48">
        <v>20430187.039000001</v>
      </c>
      <c r="BG20" s="48">
        <v>20341491.419</v>
      </c>
      <c r="BH20" s="71">
        <f t="shared" si="38"/>
        <v>0.41066064293229509</v>
      </c>
      <c r="BI20" s="64">
        <v>7088685.9029999999</v>
      </c>
      <c r="BJ20" s="48">
        <v>7622436.6289999997</v>
      </c>
      <c r="BK20" s="56">
        <v>7975106</v>
      </c>
      <c r="BL20" s="48">
        <v>11070762.601</v>
      </c>
      <c r="BM20" s="48">
        <v>11966341.134</v>
      </c>
      <c r="BN20" s="56">
        <v>13532838.438999999</v>
      </c>
      <c r="BO20" s="48">
        <v>14246503.553000001</v>
      </c>
      <c r="BP20" s="48">
        <v>15357619.433</v>
      </c>
      <c r="BQ20" s="48">
        <v>16269992.807999998</v>
      </c>
      <c r="BR20" s="48">
        <v>17106802.015999999</v>
      </c>
      <c r="BS20" s="48">
        <v>18646457.172000002</v>
      </c>
      <c r="BT20" s="48">
        <v>20633861.580000002</v>
      </c>
      <c r="BU20" s="48">
        <v>21578441.548999999</v>
      </c>
      <c r="BV20" s="48">
        <v>19665703.389000002</v>
      </c>
      <c r="BW20" s="48">
        <v>21030167.434</v>
      </c>
      <c r="BX20" s="48">
        <v>22543753.332000002</v>
      </c>
      <c r="BY20" s="48">
        <v>22476412.723999999</v>
      </c>
      <c r="BZ20" s="48">
        <v>22880329.899</v>
      </c>
      <c r="CA20" s="109">
        <f t="shared" si="39"/>
        <v>0.46191553968604088</v>
      </c>
      <c r="CB20" s="108">
        <f t="shared" si="28"/>
        <v>1.0000000000000002</v>
      </c>
      <c r="CC20" s="48">
        <v>6460485</v>
      </c>
      <c r="CD20" s="64">
        <v>818252.40800000005</v>
      </c>
      <c r="CE20" s="43">
        <f t="shared" si="40"/>
        <v>644003.70400000003</v>
      </c>
      <c r="CF20" s="56">
        <v>469755</v>
      </c>
      <c r="CG20" s="48">
        <v>587645.81299999997</v>
      </c>
      <c r="CH20" s="48">
        <v>639385.83299999998</v>
      </c>
      <c r="CI20" s="43">
        <f t="shared" si="41"/>
        <v>675130.14449999994</v>
      </c>
      <c r="CJ20" s="48">
        <v>710874.45600000001</v>
      </c>
      <c r="CK20" s="48">
        <v>729635.80200000003</v>
      </c>
      <c r="CL20" s="48">
        <v>771590.63299999991</v>
      </c>
      <c r="CM20" s="48">
        <v>795140.55700000003</v>
      </c>
      <c r="CN20" s="48">
        <v>819603.60399999993</v>
      </c>
      <c r="CO20" s="48">
        <v>862905.45400000003</v>
      </c>
      <c r="CP20" s="48">
        <v>888460.82300000009</v>
      </c>
      <c r="CQ20" s="48">
        <v>937016.75100000005</v>
      </c>
      <c r="CR20" s="48">
        <v>944003.44499999995</v>
      </c>
      <c r="CS20" s="48">
        <v>951294.98300000001</v>
      </c>
      <c r="CT20" s="48">
        <v>967192.73399999994</v>
      </c>
      <c r="CU20" s="48">
        <v>972422.56</v>
      </c>
      <c r="CV20" s="16"/>
      <c r="CW20" s="2">
        <f t="shared" si="42"/>
        <v>26187275.379000001</v>
      </c>
      <c r="CX20" s="3">
        <f t="shared" si="43"/>
        <v>27101744.538000003</v>
      </c>
      <c r="CY20" s="2">
        <f t="shared" si="44"/>
        <v>28544106.969999999</v>
      </c>
      <c r="CZ20" s="2">
        <f t="shared" si="45"/>
        <v>30416690.266999997</v>
      </c>
      <c r="DA20" s="2">
        <f t="shared" si="46"/>
        <v>30785003.762999997</v>
      </c>
      <c r="DB20" s="2">
        <f t="shared" si="47"/>
        <v>31861284.484999999</v>
      </c>
      <c r="DC20" s="2">
        <f t="shared" si="48"/>
        <v>34055716.792000003</v>
      </c>
      <c r="DD20" s="2">
        <f t="shared" si="49"/>
        <v>37927518.921999998</v>
      </c>
      <c r="DE20" s="2">
        <f t="shared" si="50"/>
        <v>40065823.872000001</v>
      </c>
      <c r="DF20" s="3">
        <f t="shared" si="51"/>
        <v>41003296.101999998</v>
      </c>
      <c r="DG20" s="3">
        <f t="shared" si="52"/>
        <v>42257915.005999997</v>
      </c>
      <c r="DH20" s="3">
        <f t="shared" si="53"/>
        <v>42906599.762999997</v>
      </c>
      <c r="DI20" s="3">
        <f t="shared" si="54"/>
        <v>43221821.318000004</v>
      </c>
    </row>
    <row r="21" spans="1:113" s="1" customFormat="1" x14ac:dyDescent="0.2">
      <c r="A21" s="48" t="s">
        <v>59</v>
      </c>
      <c r="B21" s="48">
        <v>4636663</v>
      </c>
      <c r="C21" s="56">
        <v>5160479.0599999996</v>
      </c>
      <c r="D21" s="48">
        <v>5529332.5949999997</v>
      </c>
      <c r="E21" s="48">
        <v>5560446</v>
      </c>
      <c r="F21" s="56">
        <v>7755814.1049999995</v>
      </c>
      <c r="G21" s="48">
        <v>8358035.8669999996</v>
      </c>
      <c r="H21" s="48">
        <v>8749756.5669999998</v>
      </c>
      <c r="I21" s="48">
        <v>9313329.9730000012</v>
      </c>
      <c r="J21" s="48">
        <v>9719261.8880000003</v>
      </c>
      <c r="K21" s="48">
        <v>10283181.601</v>
      </c>
      <c r="L21" s="48">
        <v>10921941.609999999</v>
      </c>
      <c r="M21" s="48">
        <v>11990158.522</v>
      </c>
      <c r="N21" s="48">
        <v>12922016.822999999</v>
      </c>
      <c r="O21" s="48">
        <v>13962223.585999999</v>
      </c>
      <c r="P21" s="48">
        <v>14527471.588</v>
      </c>
      <c r="Q21" s="48">
        <v>14964443.649999999</v>
      </c>
      <c r="R21" s="48">
        <v>14692849.375</v>
      </c>
      <c r="S21" s="48">
        <v>14444511.356000001</v>
      </c>
      <c r="T21" s="48">
        <v>14659152.972000001</v>
      </c>
      <c r="U21" s="64">
        <v>240850</v>
      </c>
      <c r="V21" s="48">
        <v>268729.84600000002</v>
      </c>
      <c r="W21" s="56">
        <v>297110.55699999997</v>
      </c>
      <c r="X21" s="48">
        <v>322156</v>
      </c>
      <c r="Y21" s="48">
        <v>405790.67599999998</v>
      </c>
      <c r="Z21" s="56">
        <v>438655.83899999998</v>
      </c>
      <c r="AA21" s="48">
        <v>494794.17</v>
      </c>
      <c r="AB21" s="48">
        <v>520773.10800000001</v>
      </c>
      <c r="AC21" s="48">
        <v>608974.56900000002</v>
      </c>
      <c r="AD21" s="48">
        <v>678459.245</v>
      </c>
      <c r="AE21" s="48">
        <v>765357.09100000001</v>
      </c>
      <c r="AF21" s="48">
        <v>826809.12699999998</v>
      </c>
      <c r="AG21" s="48">
        <v>866993.39599999995</v>
      </c>
      <c r="AH21" s="48">
        <v>890128.46600000001</v>
      </c>
      <c r="AI21" s="48">
        <v>897426.56299999997</v>
      </c>
      <c r="AJ21" s="48">
        <v>914523.79099999997</v>
      </c>
      <c r="AK21" s="48">
        <v>1527092.871</v>
      </c>
      <c r="AL21" s="48">
        <v>1427294.6629999999</v>
      </c>
      <c r="AM21" s="48">
        <v>1356037.389</v>
      </c>
      <c r="AN21" s="108">
        <f t="shared" si="37"/>
        <v>9.2504484508083476E-2</v>
      </c>
      <c r="AO21" s="86">
        <v>1568895</v>
      </c>
      <c r="AP21" s="48">
        <v>1687175.507</v>
      </c>
      <c r="AQ21" s="56">
        <v>1810903.487</v>
      </c>
      <c r="AR21" s="48">
        <v>1729400</v>
      </c>
      <c r="AS21" s="48">
        <v>2432369.946</v>
      </c>
      <c r="AT21" s="56">
        <v>2825339.7209999999</v>
      </c>
      <c r="AU21" s="48">
        <v>3723103.9550000001</v>
      </c>
      <c r="AV21" s="48">
        <v>3939548.3059999999</v>
      </c>
      <c r="AW21" s="48">
        <v>3973610.398</v>
      </c>
      <c r="AX21" s="48">
        <v>4072760.69</v>
      </c>
      <c r="AY21" s="48">
        <v>4241321.2920000004</v>
      </c>
      <c r="AZ21" s="48">
        <v>4871155.6449999996</v>
      </c>
      <c r="BA21" s="48">
        <v>5112422.6869999999</v>
      </c>
      <c r="BB21" s="48">
        <v>5813437.1030000001</v>
      </c>
      <c r="BC21" s="48">
        <v>5951316.8200000003</v>
      </c>
      <c r="BD21" s="48">
        <v>6303648.2709999997</v>
      </c>
      <c r="BE21" s="48">
        <v>5485997.3930000002</v>
      </c>
      <c r="BF21" s="48">
        <v>5349193.1040000003</v>
      </c>
      <c r="BG21" s="48">
        <v>5564497.1950000003</v>
      </c>
      <c r="BH21" s="71">
        <f t="shared" si="38"/>
        <v>0.37959200000358656</v>
      </c>
      <c r="BI21" s="64">
        <v>3204573.7069999999</v>
      </c>
      <c r="BJ21" s="48">
        <v>3421318.551</v>
      </c>
      <c r="BK21" s="56">
        <v>3340445</v>
      </c>
      <c r="BL21" s="48">
        <v>4671062.784</v>
      </c>
      <c r="BM21" s="48">
        <v>4831710.3959999997</v>
      </c>
      <c r="BN21" s="56">
        <v>4531858.4419999998</v>
      </c>
      <c r="BO21" s="48">
        <v>4649755.43</v>
      </c>
      <c r="BP21" s="48">
        <v>4931598.5420000004</v>
      </c>
      <c r="BQ21" s="48">
        <v>5330297.1629999997</v>
      </c>
      <c r="BR21" s="48">
        <v>5682011.1289999997</v>
      </c>
      <c r="BS21" s="48">
        <v>6044600.2530000005</v>
      </c>
      <c r="BT21" s="48">
        <v>6677050.3569999998</v>
      </c>
      <c r="BU21" s="48">
        <v>6977648.4359999998</v>
      </c>
      <c r="BV21" s="48">
        <v>7393100.227</v>
      </c>
      <c r="BW21" s="48">
        <v>7456028.1159999995</v>
      </c>
      <c r="BX21" s="48">
        <v>7679759.1109999996</v>
      </c>
      <c r="BY21" s="48">
        <v>7668023.5890000006</v>
      </c>
      <c r="BZ21" s="48">
        <v>7738618.3880000003</v>
      </c>
      <c r="CA21" s="109">
        <f t="shared" si="39"/>
        <v>0.52790351548832992</v>
      </c>
      <c r="CB21" s="108">
        <f t="shared" si="28"/>
        <v>0.99999999999999989</v>
      </c>
      <c r="CC21" s="48">
        <v>2826918</v>
      </c>
      <c r="CD21" s="64">
        <v>299756.26799999998</v>
      </c>
      <c r="CE21" s="43">
        <f t="shared" si="40"/>
        <v>234100.63399999999</v>
      </c>
      <c r="CF21" s="56">
        <v>168445</v>
      </c>
      <c r="CG21" s="48">
        <v>246590.69899999999</v>
      </c>
      <c r="CH21" s="48">
        <v>262329.91100000002</v>
      </c>
      <c r="CI21" s="43">
        <f t="shared" si="41"/>
        <v>232791.52000000002</v>
      </c>
      <c r="CJ21" s="48">
        <v>203253.12899999999</v>
      </c>
      <c r="CK21" s="48">
        <v>205078.37899999999</v>
      </c>
      <c r="CL21" s="48">
        <v>201664.503</v>
      </c>
      <c r="CM21" s="48">
        <v>233252.098</v>
      </c>
      <c r="CN21" s="48">
        <v>247593.497</v>
      </c>
      <c r="CO21" s="48">
        <v>265550.38299999997</v>
      </c>
      <c r="CP21" s="48">
        <v>281009.58099999995</v>
      </c>
      <c r="CQ21" s="48">
        <v>285627.978</v>
      </c>
      <c r="CR21" s="48">
        <v>290243.47200000001</v>
      </c>
      <c r="CS21" s="48">
        <v>275538.64099999995</v>
      </c>
      <c r="CT21" s="48">
        <v>271692.28499999997</v>
      </c>
      <c r="CU21" s="48">
        <v>271223.29200000002</v>
      </c>
      <c r="CV21" s="16"/>
      <c r="CW21" s="2">
        <f t="shared" si="42"/>
        <v>8254962.3969999999</v>
      </c>
      <c r="CX21" s="3">
        <f t="shared" si="43"/>
        <v>8589303.7359999996</v>
      </c>
      <c r="CY21" s="2">
        <f t="shared" si="44"/>
        <v>8905208.9400000013</v>
      </c>
      <c r="CZ21" s="2">
        <f t="shared" si="45"/>
        <v>9403057.8530000001</v>
      </c>
      <c r="DA21" s="2">
        <f t="shared" si="46"/>
        <v>9923332.4210000001</v>
      </c>
      <c r="DB21" s="2">
        <f t="shared" si="47"/>
        <v>10915755.898</v>
      </c>
      <c r="DC21" s="2">
        <f t="shared" si="48"/>
        <v>11789473.044</v>
      </c>
      <c r="DD21" s="2">
        <f t="shared" si="49"/>
        <v>12791085.539000001</v>
      </c>
      <c r="DE21" s="2">
        <f t="shared" si="50"/>
        <v>13344417.047</v>
      </c>
      <c r="DF21" s="3">
        <f t="shared" si="51"/>
        <v>13759676.386999998</v>
      </c>
      <c r="DG21" s="3">
        <f t="shared" si="52"/>
        <v>13165756.504000001</v>
      </c>
      <c r="DH21" s="3">
        <f t="shared" si="53"/>
        <v>13017216.693</v>
      </c>
      <c r="DI21" s="3">
        <f t="shared" si="54"/>
        <v>13303115.583000001</v>
      </c>
    </row>
    <row r="22" spans="1:113" s="1" customFormat="1" x14ac:dyDescent="0.2">
      <c r="A22" s="51" t="s">
        <v>60</v>
      </c>
      <c r="B22" s="51">
        <v>1290156</v>
      </c>
      <c r="C22" s="57">
        <v>1413164.6939999999</v>
      </c>
      <c r="D22" s="51">
        <v>1599533.9469999999</v>
      </c>
      <c r="E22" s="51">
        <v>1706418</v>
      </c>
      <c r="F22" s="57">
        <v>2216983.65</v>
      </c>
      <c r="G22" s="51">
        <v>2229692.227</v>
      </c>
      <c r="H22" s="51">
        <v>2294744.4550000001</v>
      </c>
      <c r="I22" s="51">
        <v>2375787.733</v>
      </c>
      <c r="J22" s="51">
        <v>2471393.4850000003</v>
      </c>
      <c r="K22" s="51">
        <v>2552445.5049999999</v>
      </c>
      <c r="L22" s="51">
        <v>2687458.57</v>
      </c>
      <c r="M22" s="51">
        <v>2779795.3849999998</v>
      </c>
      <c r="N22" s="51">
        <v>2910905.0419999999</v>
      </c>
      <c r="O22" s="51">
        <v>3039382.8359999997</v>
      </c>
      <c r="P22" s="51">
        <v>3166493.827</v>
      </c>
      <c r="Q22" s="51">
        <v>3281384.7619999996</v>
      </c>
      <c r="R22" s="51">
        <v>3432220.4140000003</v>
      </c>
      <c r="S22" s="51">
        <v>3499055.4019999998</v>
      </c>
      <c r="T22" s="51">
        <v>3556656.4270000001</v>
      </c>
      <c r="U22" s="65">
        <v>100868</v>
      </c>
      <c r="V22" s="51">
        <v>106071.51300000001</v>
      </c>
      <c r="W22" s="57">
        <v>124865.72100000001</v>
      </c>
      <c r="X22" s="51">
        <v>129763</v>
      </c>
      <c r="Y22" s="51">
        <v>204826.84700000001</v>
      </c>
      <c r="Z22" s="57">
        <v>190634.554</v>
      </c>
      <c r="AA22" s="51">
        <v>217539.981</v>
      </c>
      <c r="AB22" s="51">
        <v>243130.894</v>
      </c>
      <c r="AC22" s="51">
        <v>259925.19500000001</v>
      </c>
      <c r="AD22" s="51">
        <v>271769.82199999999</v>
      </c>
      <c r="AE22" s="51">
        <v>308265.99599999998</v>
      </c>
      <c r="AF22" s="51">
        <v>329153.52799999999</v>
      </c>
      <c r="AG22" s="51">
        <v>350462.49</v>
      </c>
      <c r="AH22" s="51">
        <v>354771.86</v>
      </c>
      <c r="AI22" s="51">
        <v>346332.228</v>
      </c>
      <c r="AJ22" s="51">
        <v>366038.47600000002</v>
      </c>
      <c r="AK22" s="51">
        <v>536423.66099999996</v>
      </c>
      <c r="AL22" s="51">
        <v>513738.80699999997</v>
      </c>
      <c r="AM22" s="51">
        <v>433204.70500000002</v>
      </c>
      <c r="AN22" s="106">
        <f t="shared" si="37"/>
        <v>0.12180111120977838</v>
      </c>
      <c r="AO22" s="51">
        <v>831153</v>
      </c>
      <c r="AP22" s="51">
        <v>928127.80700000003</v>
      </c>
      <c r="AQ22" s="57">
        <v>1064629.21</v>
      </c>
      <c r="AR22" s="51">
        <v>1144434</v>
      </c>
      <c r="AS22" s="51">
        <v>1389076.1640000001</v>
      </c>
      <c r="AT22" s="57">
        <v>1398405.003</v>
      </c>
      <c r="AU22" s="51">
        <v>1415245.9240000001</v>
      </c>
      <c r="AV22" s="51">
        <v>1450453.0260000001</v>
      </c>
      <c r="AW22" s="51">
        <v>1506177.213</v>
      </c>
      <c r="AX22" s="51">
        <v>1568125.0209999999</v>
      </c>
      <c r="AY22" s="51">
        <v>1630491.8740000001</v>
      </c>
      <c r="AZ22" s="51">
        <v>1684323.977</v>
      </c>
      <c r="BA22" s="51">
        <v>1739375.6529999999</v>
      </c>
      <c r="BB22" s="51">
        <v>1808685.469</v>
      </c>
      <c r="BC22" s="51">
        <v>1872918.3770000001</v>
      </c>
      <c r="BD22" s="51">
        <v>1938999.399</v>
      </c>
      <c r="BE22" s="51">
        <v>1899967.2490000001</v>
      </c>
      <c r="BF22" s="51">
        <v>1951616.3759999999</v>
      </c>
      <c r="BG22" s="51">
        <v>2069942.0279999999</v>
      </c>
      <c r="BH22" s="106">
        <f t="shared" si="38"/>
        <v>0.58199099926724518</v>
      </c>
      <c r="BI22" s="65">
        <v>378965.37400000001</v>
      </c>
      <c r="BJ22" s="51">
        <v>410039.016</v>
      </c>
      <c r="BK22" s="57">
        <v>406703</v>
      </c>
      <c r="BL22" s="51">
        <v>593409.31299999997</v>
      </c>
      <c r="BM22" s="51">
        <v>613377.54799999995</v>
      </c>
      <c r="BN22" s="57">
        <v>661958.55000000005</v>
      </c>
      <c r="BO22" s="51">
        <v>654155.098</v>
      </c>
      <c r="BP22" s="51">
        <v>676574.79799999995</v>
      </c>
      <c r="BQ22" s="51">
        <v>685819.87099999993</v>
      </c>
      <c r="BR22" s="51">
        <v>721660.26100000006</v>
      </c>
      <c r="BS22" s="51">
        <v>738289.84699999995</v>
      </c>
      <c r="BT22" s="51">
        <v>792670.38</v>
      </c>
      <c r="BU22" s="51">
        <v>847073.72</v>
      </c>
      <c r="BV22" s="51">
        <v>917578.53799999994</v>
      </c>
      <c r="BW22" s="51">
        <v>946033.81699999992</v>
      </c>
      <c r="BX22" s="51">
        <v>995829.50400000007</v>
      </c>
      <c r="BY22" s="51">
        <v>1033700.2189999999</v>
      </c>
      <c r="BZ22" s="51">
        <v>1053509.6939999999</v>
      </c>
      <c r="CA22" s="91">
        <f t="shared" si="39"/>
        <v>0.29620788952297639</v>
      </c>
      <c r="CB22" s="106">
        <f t="shared" si="28"/>
        <v>1</v>
      </c>
      <c r="CC22" s="51">
        <v>358135</v>
      </c>
      <c r="CD22" s="65">
        <v>162680.57800000001</v>
      </c>
      <c r="CE22" s="72">
        <f t="shared" si="40"/>
        <v>94098.789000000004</v>
      </c>
      <c r="CF22" s="57">
        <v>25517</v>
      </c>
      <c r="CG22" s="51">
        <v>29671.326000000001</v>
      </c>
      <c r="CH22" s="51">
        <v>27275.121999999999</v>
      </c>
      <c r="CI22" s="72">
        <f t="shared" si="41"/>
        <v>27661.9185</v>
      </c>
      <c r="CJ22" s="51">
        <v>28048.715</v>
      </c>
      <c r="CK22" s="51">
        <v>28716.278999999999</v>
      </c>
      <c r="CL22" s="51">
        <v>26730.791000000001</v>
      </c>
      <c r="CM22" s="51">
        <v>27040.438999999998</v>
      </c>
      <c r="CN22" s="51">
        <v>28028.032999999999</v>
      </c>
      <c r="CO22" s="51">
        <v>28396.519</v>
      </c>
      <c r="CP22" s="51">
        <v>28851.787000000004</v>
      </c>
      <c r="CQ22" s="51">
        <v>29664.684000000001</v>
      </c>
      <c r="CR22" s="51">
        <v>30313.07</v>
      </c>
      <c r="CS22" s="51">
        <v>28101.576000000001</v>
      </c>
      <c r="CT22" s="51">
        <v>28531.492000000002</v>
      </c>
      <c r="CU22" s="51">
        <v>31315.663</v>
      </c>
      <c r="CV22" s="16"/>
      <c r="CW22" s="2">
        <f t="shared" si="42"/>
        <v>2077204.4740000002</v>
      </c>
      <c r="CX22" s="3">
        <f t="shared" si="43"/>
        <v>2104608.1239999998</v>
      </c>
      <c r="CY22" s="2">
        <f t="shared" si="44"/>
        <v>2182752.0109999999</v>
      </c>
      <c r="CZ22" s="2">
        <f t="shared" si="45"/>
        <v>2253944.892</v>
      </c>
      <c r="DA22" s="2">
        <f t="shared" si="46"/>
        <v>2352152.1350000002</v>
      </c>
      <c r="DB22" s="2">
        <f t="shared" si="47"/>
        <v>2422613.824</v>
      </c>
      <c r="DC22" s="2">
        <f t="shared" si="48"/>
        <v>2532046.0329999998</v>
      </c>
      <c r="DD22" s="2">
        <f t="shared" si="49"/>
        <v>2655759.1890000002</v>
      </c>
      <c r="DE22" s="2">
        <f t="shared" si="50"/>
        <v>2790496.915</v>
      </c>
      <c r="DF22" s="3">
        <f t="shared" si="51"/>
        <v>2885033.216</v>
      </c>
      <c r="DG22" s="3">
        <f t="shared" si="52"/>
        <v>2895796.753</v>
      </c>
      <c r="DH22" s="3">
        <f t="shared" si="53"/>
        <v>2985316.5949999997</v>
      </c>
      <c r="DI22" s="3">
        <f t="shared" si="54"/>
        <v>3123451.7220000001</v>
      </c>
    </row>
    <row r="23" spans="1:113" s="1" customFormat="1" x14ac:dyDescent="0.2">
      <c r="A23" s="48" t="s">
        <v>118</v>
      </c>
      <c r="B23" s="43">
        <f>SUM(B25:B37)</f>
        <v>39970545</v>
      </c>
      <c r="C23" s="43">
        <f t="shared" ref="C23:AM23" si="55">SUM(C25:C37)</f>
        <v>43752886.208000004</v>
      </c>
      <c r="D23" s="43">
        <f t="shared" si="55"/>
        <v>46427913.44600001</v>
      </c>
      <c r="E23" s="43">
        <f t="shared" si="55"/>
        <v>49561097</v>
      </c>
      <c r="F23" s="43">
        <f t="shared" si="55"/>
        <v>69703602.834000006</v>
      </c>
      <c r="G23" s="43">
        <f t="shared" si="55"/>
        <v>73566828.622999996</v>
      </c>
      <c r="H23" s="43">
        <f t="shared" si="55"/>
        <v>80720374.883000001</v>
      </c>
      <c r="I23" s="43">
        <f t="shared" si="55"/>
        <v>89346600.996999994</v>
      </c>
      <c r="J23" s="43">
        <f t="shared" si="55"/>
        <v>93054195.416999996</v>
      </c>
      <c r="K23" s="43">
        <f t="shared" si="55"/>
        <v>99763194.915999994</v>
      </c>
      <c r="L23" s="43">
        <f t="shared" si="55"/>
        <v>102519215.90000001</v>
      </c>
      <c r="M23" s="43">
        <f t="shared" si="55"/>
        <v>106676164.22600001</v>
      </c>
      <c r="N23" s="43">
        <f t="shared" si="55"/>
        <v>114211322.84600005</v>
      </c>
      <c r="O23" s="43">
        <f t="shared" si="55"/>
        <v>123492463.73799999</v>
      </c>
      <c r="P23" s="43">
        <f t="shared" si="55"/>
        <v>129379025.53699997</v>
      </c>
      <c r="Q23" s="43">
        <f t="shared" si="55"/>
        <v>130142694.89199999</v>
      </c>
      <c r="R23" s="43">
        <f t="shared" si="55"/>
        <v>123991813.73800001</v>
      </c>
      <c r="S23" s="43">
        <f t="shared" si="55"/>
        <v>127352456.15099999</v>
      </c>
      <c r="T23" s="43">
        <f t="shared" si="55"/>
        <v>124574223.44400001</v>
      </c>
      <c r="U23" s="63">
        <f t="shared" si="55"/>
        <v>2819545</v>
      </c>
      <c r="V23" s="43">
        <f t="shared" si="55"/>
        <v>2979338.4950000001</v>
      </c>
      <c r="W23" s="43">
        <f t="shared" si="55"/>
        <v>3258978.9880000004</v>
      </c>
      <c r="X23" s="43">
        <f t="shared" si="55"/>
        <v>3637013</v>
      </c>
      <c r="Y23" s="43">
        <f t="shared" si="55"/>
        <v>5526184.2019999996</v>
      </c>
      <c r="Z23" s="43">
        <f t="shared" si="55"/>
        <v>6103377.5900000008</v>
      </c>
      <c r="AA23" s="43">
        <f t="shared" si="55"/>
        <v>6914092.3719999995</v>
      </c>
      <c r="AB23" s="43">
        <f t="shared" si="55"/>
        <v>7403562.1020000009</v>
      </c>
      <c r="AC23" s="43">
        <f t="shared" si="55"/>
        <v>8519705.7399999984</v>
      </c>
      <c r="AD23" s="43">
        <f t="shared" si="55"/>
        <v>9798874.0519999992</v>
      </c>
      <c r="AE23" s="43">
        <f t="shared" si="55"/>
        <v>10980504.784</v>
      </c>
      <c r="AF23" s="43">
        <f t="shared" si="55"/>
        <v>11598513.354999995</v>
      </c>
      <c r="AG23" s="43">
        <f t="shared" si="55"/>
        <v>11949243.632000001</v>
      </c>
      <c r="AH23" s="43">
        <f t="shared" si="55"/>
        <v>11980184.472999999</v>
      </c>
      <c r="AI23" s="43">
        <f t="shared" si="55"/>
        <v>12034587.313000001</v>
      </c>
      <c r="AJ23" s="43">
        <f t="shared" si="55"/>
        <v>15771960.877000002</v>
      </c>
      <c r="AK23" s="43">
        <f t="shared" si="55"/>
        <v>17016616.353</v>
      </c>
      <c r="AL23" s="43">
        <f t="shared" si="55"/>
        <v>17405780.844000001</v>
      </c>
      <c r="AM23" s="43">
        <f t="shared" si="55"/>
        <v>14764674.800000001</v>
      </c>
      <c r="AN23" s="108">
        <f t="shared" si="37"/>
        <v>0.11852110646820273</v>
      </c>
      <c r="AO23" s="120">
        <f t="shared" ref="AO23:BG23" si="56">SUM(AO25:AO37)</f>
        <v>24057061</v>
      </c>
      <c r="AP23" s="43">
        <f t="shared" si="56"/>
        <v>26507864.196999993</v>
      </c>
      <c r="AQ23" s="43">
        <f t="shared" si="56"/>
        <v>28027140.438000001</v>
      </c>
      <c r="AR23" s="43">
        <f t="shared" si="56"/>
        <v>30068495</v>
      </c>
      <c r="AS23" s="43">
        <f t="shared" si="56"/>
        <v>40656016.076999992</v>
      </c>
      <c r="AT23" s="43">
        <f t="shared" si="56"/>
        <v>42299798.347000003</v>
      </c>
      <c r="AU23" s="43">
        <f t="shared" si="56"/>
        <v>46566388.499000005</v>
      </c>
      <c r="AV23" s="43">
        <f t="shared" si="56"/>
        <v>52449241.599999994</v>
      </c>
      <c r="AW23" s="43">
        <f t="shared" si="56"/>
        <v>53454567.836999997</v>
      </c>
      <c r="AX23" s="43">
        <f t="shared" si="56"/>
        <v>56727648.056000002</v>
      </c>
      <c r="AY23" s="43">
        <f t="shared" si="56"/>
        <v>56060501.194000006</v>
      </c>
      <c r="AZ23" s="43">
        <f t="shared" si="56"/>
        <v>60144110.525000013</v>
      </c>
      <c r="BA23" s="43">
        <f t="shared" si="56"/>
        <v>64628543.957000002</v>
      </c>
      <c r="BB23" s="43">
        <f t="shared" si="56"/>
        <v>71887222.672000006</v>
      </c>
      <c r="BC23" s="43">
        <f t="shared" si="56"/>
        <v>75669982.03899999</v>
      </c>
      <c r="BD23" s="43">
        <f t="shared" si="56"/>
        <v>72453999.268000007</v>
      </c>
      <c r="BE23" s="43">
        <f t="shared" si="56"/>
        <v>64890107.844999999</v>
      </c>
      <c r="BF23" s="43">
        <f t="shared" si="56"/>
        <v>68148051.135000005</v>
      </c>
      <c r="BG23" s="43">
        <f t="shared" si="56"/>
        <v>67633329.942000002</v>
      </c>
      <c r="BH23" s="71">
        <f t="shared" si="38"/>
        <v>0.54291592652314058</v>
      </c>
      <c r="BI23" s="63">
        <f t="shared" ref="BI23:BZ23" si="57">SUM(BI25:BI37)</f>
        <v>14265683.515999999</v>
      </c>
      <c r="BJ23" s="43">
        <f t="shared" si="57"/>
        <v>15141794.020000001</v>
      </c>
      <c r="BK23" s="43">
        <f t="shared" si="57"/>
        <v>14920069</v>
      </c>
      <c r="BL23" s="43">
        <f t="shared" si="57"/>
        <v>22195976.236000005</v>
      </c>
      <c r="BM23" s="43">
        <f t="shared" si="57"/>
        <v>23678451.971000001</v>
      </c>
      <c r="BN23" s="43">
        <f t="shared" si="57"/>
        <v>27239894.012000002</v>
      </c>
      <c r="BO23" s="43">
        <f t="shared" si="57"/>
        <v>27828321.144999992</v>
      </c>
      <c r="BP23" s="43">
        <f t="shared" si="57"/>
        <v>29303395.300000004</v>
      </c>
      <c r="BQ23" s="43">
        <f t="shared" si="57"/>
        <v>31422978.416999999</v>
      </c>
      <c r="BR23" s="43">
        <f t="shared" si="57"/>
        <v>33637252.631000005</v>
      </c>
      <c r="BS23" s="43">
        <f t="shared" si="57"/>
        <v>33026535.640000004</v>
      </c>
      <c r="BT23" s="43">
        <f t="shared" si="57"/>
        <v>35668318.745999999</v>
      </c>
      <c r="BU23" s="43">
        <f t="shared" si="57"/>
        <v>37603770.094999999</v>
      </c>
      <c r="BV23" s="43">
        <f t="shared" si="57"/>
        <v>39527385.685999997</v>
      </c>
      <c r="BW23" s="43">
        <f t="shared" si="57"/>
        <v>39822975.074000001</v>
      </c>
      <c r="BX23" s="43">
        <f t="shared" si="57"/>
        <v>42085089.540000007</v>
      </c>
      <c r="BY23" s="43">
        <f t="shared" si="57"/>
        <v>41798624.171999991</v>
      </c>
      <c r="BZ23" s="43">
        <f t="shared" si="57"/>
        <v>42176218.702000007</v>
      </c>
      <c r="CA23" s="109">
        <f t="shared" si="39"/>
        <v>0.33856296700865673</v>
      </c>
      <c r="CB23" s="108">
        <f t="shared" si="28"/>
        <v>1</v>
      </c>
      <c r="CC23" s="43">
        <f t="shared" ref="CC23:CU23" si="58">SUM(CC25:CC37)</f>
        <v>13093936</v>
      </c>
      <c r="CD23" s="63">
        <f t="shared" si="58"/>
        <v>1826538.0669999998</v>
      </c>
      <c r="CE23" s="43">
        <f t="shared" si="58"/>
        <v>1381028.0334999999</v>
      </c>
      <c r="CF23" s="43">
        <f t="shared" si="58"/>
        <v>935518</v>
      </c>
      <c r="CG23" s="43">
        <f t="shared" si="58"/>
        <v>1325426.3190000001</v>
      </c>
      <c r="CH23" s="43">
        <f t="shared" si="58"/>
        <v>1485200.7150000001</v>
      </c>
      <c r="CI23" s="43">
        <f t="shared" ref="CI23" si="59">SUM(CI25:CI37)</f>
        <v>1575338.4325000001</v>
      </c>
      <c r="CJ23" s="43">
        <f t="shared" si="58"/>
        <v>1665476.1500000001</v>
      </c>
      <c r="CK23" s="43">
        <f t="shared" si="58"/>
        <v>1776526.5399999998</v>
      </c>
      <c r="CL23" s="43">
        <f t="shared" si="58"/>
        <v>1813694.3910000001</v>
      </c>
      <c r="CM23" s="43">
        <f t="shared" si="58"/>
        <v>1840957.2910000002</v>
      </c>
      <c r="CN23" s="43">
        <f t="shared" si="58"/>
        <v>1907004.7060000005</v>
      </c>
      <c r="CO23" s="43">
        <f t="shared" si="58"/>
        <v>1965216.5110000004</v>
      </c>
      <c r="CP23" s="43">
        <f t="shared" si="58"/>
        <v>2021286.4980000001</v>
      </c>
      <c r="CQ23" s="43">
        <f t="shared" si="58"/>
        <v>2147070.4990000008</v>
      </c>
      <c r="CR23" s="43">
        <f t="shared" si="58"/>
        <v>2093759.6729999997</v>
      </c>
      <c r="CS23" s="43">
        <f t="shared" si="58"/>
        <v>1934447.3609999998</v>
      </c>
      <c r="CT23" s="43">
        <f t="shared" si="58"/>
        <v>1926290.996</v>
      </c>
      <c r="CU23" s="43">
        <f t="shared" si="58"/>
        <v>1943909.798</v>
      </c>
      <c r="CV23" s="16"/>
      <c r="CW23" s="2">
        <f t="shared" ref="CW23:DE23" si="60">SUM(CW25:CW37)</f>
        <v>73806282.510999992</v>
      </c>
      <c r="CX23" s="3">
        <f t="shared" si="60"/>
        <v>80277562.745000005</v>
      </c>
      <c r="CY23" s="2">
        <f t="shared" si="60"/>
        <v>82757963.136999995</v>
      </c>
      <c r="CZ23" s="2">
        <f t="shared" si="60"/>
        <v>88150626.47299999</v>
      </c>
      <c r="DA23" s="2">
        <f t="shared" si="60"/>
        <v>89697753.825000018</v>
      </c>
      <c r="DB23" s="2">
        <f t="shared" si="60"/>
        <v>93170646.165000021</v>
      </c>
      <c r="DC23" s="2">
        <f t="shared" si="60"/>
        <v>100296862.70299999</v>
      </c>
      <c r="DD23" s="2">
        <f t="shared" si="60"/>
        <v>109490992.767</v>
      </c>
      <c r="DE23" s="2">
        <f t="shared" si="60"/>
        <v>115197367.72500001</v>
      </c>
      <c r="DF23" s="3">
        <f t="shared" ref="DF23:DH23" si="61">SUM(DF25:DF37)</f>
        <v>112276974.34199998</v>
      </c>
      <c r="DG23" s="3">
        <f t="shared" si="61"/>
        <v>106975197.38499998</v>
      </c>
      <c r="DH23" s="3">
        <f t="shared" si="61"/>
        <v>109946675.30700001</v>
      </c>
      <c r="DI23" s="3">
        <f t="shared" ref="DI23" si="62">SUM(DI25:DI37)</f>
        <v>109809548.64400004</v>
      </c>
    </row>
    <row r="24" spans="1:113" s="1" customFormat="1" x14ac:dyDescent="0.2">
      <c r="A24" s="48"/>
      <c r="B24" s="48"/>
      <c r="C24" s="48"/>
      <c r="D24" s="48"/>
      <c r="E24" s="48"/>
      <c r="F24" s="48"/>
      <c r="G24" s="48"/>
      <c r="H24" s="48"/>
      <c r="I24" s="48"/>
      <c r="J24" s="48"/>
      <c r="K24" s="48"/>
      <c r="L24" s="48"/>
      <c r="M24" s="48"/>
      <c r="N24" s="48"/>
      <c r="O24" s="48"/>
      <c r="P24" s="48"/>
      <c r="Q24" s="48"/>
      <c r="R24" s="48"/>
      <c r="S24" s="48"/>
      <c r="T24" s="48"/>
      <c r="U24" s="64"/>
      <c r="V24" s="48"/>
      <c r="W24" s="48"/>
      <c r="X24" s="48"/>
      <c r="Y24" s="48"/>
      <c r="Z24" s="48"/>
      <c r="AA24" s="48"/>
      <c r="AB24" s="48"/>
      <c r="AC24" s="48"/>
      <c r="AD24" s="48"/>
      <c r="AE24" s="48"/>
      <c r="AF24" s="48"/>
      <c r="AG24" s="48"/>
      <c r="AH24" s="48"/>
      <c r="AI24" s="48"/>
      <c r="AJ24" s="48"/>
      <c r="AK24" s="48"/>
      <c r="AL24" s="48"/>
      <c r="AM24" s="48"/>
      <c r="AN24" s="108"/>
      <c r="AO24" s="86"/>
      <c r="AP24" s="48"/>
      <c r="AQ24" s="48"/>
      <c r="AR24" s="48"/>
      <c r="AS24" s="48"/>
      <c r="AT24" s="48"/>
      <c r="AU24" s="48"/>
      <c r="AV24" s="48"/>
      <c r="AW24" s="48"/>
      <c r="AX24" s="48"/>
      <c r="AY24" s="48"/>
      <c r="AZ24" s="48"/>
      <c r="BA24" s="48"/>
      <c r="BB24" s="48"/>
      <c r="BC24" s="48"/>
      <c r="BD24" s="48"/>
      <c r="BE24" s="48"/>
      <c r="BF24" s="48"/>
      <c r="BG24" s="48"/>
      <c r="BH24" s="71"/>
      <c r="BI24" s="64"/>
      <c r="BJ24" s="48"/>
      <c r="BK24" s="48"/>
      <c r="BL24" s="48"/>
      <c r="BM24" s="48"/>
      <c r="BN24" s="48"/>
      <c r="BO24" s="48"/>
      <c r="BP24" s="48"/>
      <c r="BQ24" s="48"/>
      <c r="BR24" s="48"/>
      <c r="BS24" s="48"/>
      <c r="BT24" s="48"/>
      <c r="BU24" s="48"/>
      <c r="BV24" s="48"/>
      <c r="BW24" s="48"/>
      <c r="BX24" s="48"/>
      <c r="BY24" s="48"/>
      <c r="BZ24" s="48"/>
      <c r="CA24" s="109"/>
      <c r="CB24" s="108"/>
      <c r="CC24" s="48"/>
      <c r="CD24" s="64"/>
      <c r="CE24" s="48"/>
      <c r="CF24" s="48"/>
      <c r="CG24" s="48"/>
      <c r="CH24" s="48"/>
      <c r="CI24" s="48"/>
      <c r="CJ24" s="48"/>
      <c r="CK24" s="48"/>
      <c r="CL24" s="48"/>
      <c r="CM24" s="48"/>
      <c r="CN24" s="48"/>
      <c r="CO24" s="48"/>
      <c r="CP24" s="48"/>
      <c r="CQ24" s="48"/>
      <c r="CR24" s="48"/>
      <c r="CS24" s="48"/>
      <c r="CT24" s="48"/>
      <c r="CU24" s="48"/>
      <c r="CV24" s="16"/>
      <c r="CW24" s="2"/>
      <c r="CX24" s="3"/>
      <c r="CY24" s="2"/>
      <c r="CZ24" s="2"/>
      <c r="DA24" s="2"/>
      <c r="DB24" s="2"/>
      <c r="DC24" s="2"/>
      <c r="DD24" s="13"/>
      <c r="DE24" s="13"/>
      <c r="DF24" s="77"/>
      <c r="DG24" s="77"/>
      <c r="DH24" s="77"/>
      <c r="DI24" s="77"/>
    </row>
    <row r="25" spans="1:113" s="1" customFormat="1" x14ac:dyDescent="0.2">
      <c r="A25" s="48" t="s">
        <v>61</v>
      </c>
      <c r="B25" s="48">
        <v>864292</v>
      </c>
      <c r="C25" s="56">
        <v>960122.03300000005</v>
      </c>
      <c r="D25" s="48">
        <v>1021391.887</v>
      </c>
      <c r="E25" s="48">
        <v>1120970</v>
      </c>
      <c r="F25" s="56">
        <v>1218425.0489999999</v>
      </c>
      <c r="G25" s="48">
        <v>1290358.4740000002</v>
      </c>
      <c r="H25" s="48">
        <v>1359764.152</v>
      </c>
      <c r="I25" s="48">
        <v>1370270.649</v>
      </c>
      <c r="J25" s="48">
        <v>1439901.057</v>
      </c>
      <c r="K25" s="48">
        <v>1468275.9109999998</v>
      </c>
      <c r="L25" s="48">
        <v>1550364.9920000003</v>
      </c>
      <c r="M25" s="48">
        <v>1679645.7969999998</v>
      </c>
      <c r="N25" s="48">
        <v>1712601.0819999999</v>
      </c>
      <c r="O25" s="48">
        <v>1896849.0609999998</v>
      </c>
      <c r="P25" s="48">
        <v>2289218.8079999997</v>
      </c>
      <c r="Q25" s="48">
        <v>2262963.997</v>
      </c>
      <c r="R25" s="48">
        <v>2338215.4210000001</v>
      </c>
      <c r="S25" s="48">
        <v>2470273.5980000002</v>
      </c>
      <c r="T25" s="48">
        <v>2496679.111</v>
      </c>
      <c r="U25" s="64">
        <v>99822</v>
      </c>
      <c r="V25" s="48">
        <v>127583.643</v>
      </c>
      <c r="W25" s="56">
        <v>115488.54399999999</v>
      </c>
      <c r="X25" s="48">
        <v>128612</v>
      </c>
      <c r="Y25" s="48">
        <v>149630.239</v>
      </c>
      <c r="Z25" s="56">
        <v>177974.03400000001</v>
      </c>
      <c r="AA25" s="48">
        <v>209974.85500000001</v>
      </c>
      <c r="AB25" s="48">
        <v>215921.35699999999</v>
      </c>
      <c r="AC25" s="48">
        <v>241877.041</v>
      </c>
      <c r="AD25" s="48">
        <v>260064.07399999999</v>
      </c>
      <c r="AE25" s="48">
        <v>287129.84600000002</v>
      </c>
      <c r="AF25" s="48">
        <v>303626.47399999999</v>
      </c>
      <c r="AG25" s="48">
        <v>291192.51</v>
      </c>
      <c r="AH25" s="48">
        <v>284202.78399999999</v>
      </c>
      <c r="AI25" s="48">
        <v>306062.79300000001</v>
      </c>
      <c r="AJ25" s="48">
        <v>314949.13699999999</v>
      </c>
      <c r="AK25" s="48">
        <v>369729.022</v>
      </c>
      <c r="AL25" s="48">
        <v>424422.36800000002</v>
      </c>
      <c r="AM25" s="48">
        <v>353993.26699999999</v>
      </c>
      <c r="AN25" s="108">
        <f t="shared" si="37"/>
        <v>0.14178564856026465</v>
      </c>
      <c r="AO25" s="86">
        <v>549468</v>
      </c>
      <c r="AP25" s="48">
        <v>622798.11800000002</v>
      </c>
      <c r="AQ25" s="56">
        <v>699741.78099999996</v>
      </c>
      <c r="AR25" s="48">
        <v>762663</v>
      </c>
      <c r="AS25" s="48">
        <v>757285.66799999995</v>
      </c>
      <c r="AT25" s="56">
        <v>787762.97400000005</v>
      </c>
      <c r="AU25" s="48">
        <v>801151.28500000003</v>
      </c>
      <c r="AV25" s="48">
        <v>782347.75800000003</v>
      </c>
      <c r="AW25" s="48">
        <v>814665.62699999998</v>
      </c>
      <c r="AX25" s="48">
        <v>834259.39500000002</v>
      </c>
      <c r="AY25" s="48">
        <v>879186.06700000004</v>
      </c>
      <c r="AZ25" s="48">
        <v>957819.86699999997</v>
      </c>
      <c r="BA25" s="48">
        <v>1005181.375</v>
      </c>
      <c r="BB25" s="48">
        <v>1146630.399</v>
      </c>
      <c r="BC25" s="48">
        <v>1517297.2439999999</v>
      </c>
      <c r="BD25" s="48">
        <v>1459658.3870000001</v>
      </c>
      <c r="BE25" s="48">
        <v>1461906.36</v>
      </c>
      <c r="BF25" s="48">
        <v>1524083.2290000001</v>
      </c>
      <c r="BG25" s="48">
        <v>1618974.9890000001</v>
      </c>
      <c r="BH25" s="71">
        <f t="shared" si="38"/>
        <v>0.64845136960814664</v>
      </c>
      <c r="BI25" s="64">
        <v>209740.272</v>
      </c>
      <c r="BJ25" s="48">
        <v>206161.56200000001</v>
      </c>
      <c r="BK25" s="56">
        <v>205165</v>
      </c>
      <c r="BL25" s="48">
        <v>278784.647</v>
      </c>
      <c r="BM25" s="48">
        <v>289870.46500000003</v>
      </c>
      <c r="BN25" s="56">
        <v>348638.01199999999</v>
      </c>
      <c r="BO25" s="48">
        <v>333591.527</v>
      </c>
      <c r="BP25" s="48">
        <v>347939.74300000002</v>
      </c>
      <c r="BQ25" s="48">
        <v>341859.18700000003</v>
      </c>
      <c r="BR25" s="48">
        <v>350328.424</v>
      </c>
      <c r="BS25" s="48">
        <v>379757.44499999995</v>
      </c>
      <c r="BT25" s="48">
        <v>397096.75099999999</v>
      </c>
      <c r="BU25" s="48">
        <v>446187.83600000001</v>
      </c>
      <c r="BV25" s="48">
        <v>443492.17</v>
      </c>
      <c r="BW25" s="48">
        <v>465579.47100000002</v>
      </c>
      <c r="BX25" s="48">
        <v>506580.03900000005</v>
      </c>
      <c r="BY25" s="48">
        <v>521768.00099999999</v>
      </c>
      <c r="BZ25" s="48">
        <v>523710.85499999992</v>
      </c>
      <c r="CA25" s="109">
        <f t="shared" si="39"/>
        <v>0.20976298183158865</v>
      </c>
      <c r="CB25" s="108">
        <f t="shared" si="28"/>
        <v>1</v>
      </c>
      <c r="CC25" s="48">
        <v>215001</v>
      </c>
      <c r="CD25" s="64">
        <v>46017.194000000003</v>
      </c>
      <c r="CE25" s="43">
        <f t="shared" ref="CE25:CE37" si="63">((CF25-CD25)/2)+CD25</f>
        <v>35273.597000000002</v>
      </c>
      <c r="CF25" s="56">
        <v>24530</v>
      </c>
      <c r="CG25" s="48">
        <v>32724.494999999999</v>
      </c>
      <c r="CH25" s="48">
        <v>34751.000999999997</v>
      </c>
      <c r="CI25" s="43">
        <f t="shared" ref="CI25:CI37" si="64">((CJ25-CH25)/2)+CH25</f>
        <v>36580.504000000001</v>
      </c>
      <c r="CJ25" s="48">
        <v>38410.006999999998</v>
      </c>
      <c r="CK25" s="48">
        <v>35418.646000000001</v>
      </c>
      <c r="CL25" s="48">
        <v>32093.255000000001</v>
      </c>
      <c r="CM25" s="48">
        <v>33720.654999999999</v>
      </c>
      <c r="CN25" s="48">
        <v>38442.010999999999</v>
      </c>
      <c r="CO25" s="48">
        <v>19130.446</v>
      </c>
      <c r="CP25" s="48">
        <v>19828.042000000001</v>
      </c>
      <c r="CQ25" s="48">
        <v>22366.600999999999</v>
      </c>
      <c r="CR25" s="48">
        <v>22777.002</v>
      </c>
      <c r="CS25" s="48">
        <v>22533.32</v>
      </c>
      <c r="CT25" s="48">
        <v>21508.066999999999</v>
      </c>
      <c r="CU25" s="48">
        <v>21068.583999999999</v>
      </c>
      <c r="CV25" s="16"/>
      <c r="CW25" s="2">
        <f t="shared" ref="CW25:CW37" si="65">+AU25+BN25</f>
        <v>1149789.297</v>
      </c>
      <c r="CX25" s="3">
        <f t="shared" ref="CX25:CX37" si="66">+AV25+BO25</f>
        <v>1115939.2850000001</v>
      </c>
      <c r="CY25" s="2">
        <f t="shared" ref="CY25:CY37" si="67">+AW25+BP25</f>
        <v>1162605.3700000001</v>
      </c>
      <c r="CZ25" s="2">
        <f t="shared" ref="CZ25:CZ37" si="68">+AX25+BQ25</f>
        <v>1176118.5819999999</v>
      </c>
      <c r="DA25" s="2">
        <f t="shared" ref="DA25:DA37" si="69">+AY25+BR25</f>
        <v>1229514.4909999999</v>
      </c>
      <c r="DB25" s="2">
        <f t="shared" ref="DB25:DB37" si="70">+AZ25+BS25</f>
        <v>1337577.3119999999</v>
      </c>
      <c r="DC25" s="2">
        <f t="shared" ref="DC25:DC37" si="71">+BA25+BT25</f>
        <v>1402278.1259999999</v>
      </c>
      <c r="DD25" s="2">
        <f t="shared" ref="DD25:DD37" si="72">+BB25+BU25</f>
        <v>1592818.2349999999</v>
      </c>
      <c r="DE25" s="2">
        <f t="shared" ref="DE25:DE37" si="73">+BC25+BV25</f>
        <v>1960789.4139999999</v>
      </c>
      <c r="DF25" s="3">
        <f t="shared" ref="DF25:DF37" si="74">+BD25+BW25</f>
        <v>1925237.858</v>
      </c>
      <c r="DG25" s="3">
        <f t="shared" ref="DG25:DG37" si="75">+BE25+BX25</f>
        <v>1968486.3990000002</v>
      </c>
      <c r="DH25" s="3">
        <f t="shared" ref="DH25:DH37" si="76">+BF25+BY25</f>
        <v>2045851.23</v>
      </c>
      <c r="DI25" s="3">
        <f t="shared" ref="DI25:DI37" si="77">+BG25+BZ25</f>
        <v>2142685.844</v>
      </c>
    </row>
    <row r="26" spans="1:113" s="1" customFormat="1" x14ac:dyDescent="0.2">
      <c r="A26" s="48" t="s">
        <v>62</v>
      </c>
      <c r="B26" s="48">
        <v>2589909</v>
      </c>
      <c r="C26" s="56">
        <v>2742625.4350000001</v>
      </c>
      <c r="D26" s="48">
        <v>3004394.8960000002</v>
      </c>
      <c r="E26" s="48">
        <v>3226760</v>
      </c>
      <c r="F26" s="56">
        <v>4731675.352</v>
      </c>
      <c r="G26" s="48">
        <v>5079075.9390000002</v>
      </c>
      <c r="H26" s="48">
        <v>5503271.7369999997</v>
      </c>
      <c r="I26" s="48">
        <v>6209904.1319999993</v>
      </c>
      <c r="J26" s="48">
        <v>6652739.3999999994</v>
      </c>
      <c r="K26" s="48">
        <v>7351309.7769999998</v>
      </c>
      <c r="L26" s="48">
        <v>7641234.551</v>
      </c>
      <c r="M26" s="48">
        <v>8151688.193</v>
      </c>
      <c r="N26" s="48">
        <v>8833520.3239999991</v>
      </c>
      <c r="O26" s="48">
        <v>9638544.0099999998</v>
      </c>
      <c r="P26" s="48">
        <v>10283842.005000001</v>
      </c>
      <c r="Q26" s="48">
        <v>9771972.1390000004</v>
      </c>
      <c r="R26" s="48">
        <v>10069959.317000002</v>
      </c>
      <c r="S26" s="48">
        <v>9764471.629999999</v>
      </c>
      <c r="T26" s="48">
        <v>9305198.5830000006</v>
      </c>
      <c r="U26" s="64">
        <v>209066</v>
      </c>
      <c r="V26" s="48">
        <v>216487.595</v>
      </c>
      <c r="W26" s="56">
        <v>234502.66699999999</v>
      </c>
      <c r="X26" s="48">
        <v>284615</v>
      </c>
      <c r="Y26" s="48">
        <v>482747.66700000002</v>
      </c>
      <c r="Z26" s="56">
        <v>507195.51299999998</v>
      </c>
      <c r="AA26" s="48">
        <v>591915.20600000001</v>
      </c>
      <c r="AB26" s="48">
        <v>630744.68500000006</v>
      </c>
      <c r="AC26" s="48">
        <v>666407.14500000002</v>
      </c>
      <c r="AD26" s="48">
        <v>839277.60499999998</v>
      </c>
      <c r="AE26" s="48">
        <v>912542.34400000004</v>
      </c>
      <c r="AF26" s="48">
        <v>952008.90099999995</v>
      </c>
      <c r="AG26" s="48">
        <v>1040249.25</v>
      </c>
      <c r="AH26" s="48">
        <v>1076039.5730000001</v>
      </c>
      <c r="AI26" s="48">
        <v>1092089.969</v>
      </c>
      <c r="AJ26" s="48">
        <v>1137315.5870000001</v>
      </c>
      <c r="AK26" s="48">
        <v>1893297.5290000001</v>
      </c>
      <c r="AL26" s="48">
        <v>1639892.3189999999</v>
      </c>
      <c r="AM26" s="48">
        <v>1374629.2919999999</v>
      </c>
      <c r="AN26" s="108">
        <f t="shared" si="37"/>
        <v>0.14772702374255173</v>
      </c>
      <c r="AO26" s="86">
        <v>1165043</v>
      </c>
      <c r="AP26" s="48">
        <v>1194353.524</v>
      </c>
      <c r="AQ26" s="56">
        <v>1288854.642</v>
      </c>
      <c r="AR26" s="48">
        <v>1366934</v>
      </c>
      <c r="AS26" s="48">
        <v>2096738.811</v>
      </c>
      <c r="AT26" s="56">
        <v>2195345.3629999999</v>
      </c>
      <c r="AU26" s="48">
        <v>2397669.8149999999</v>
      </c>
      <c r="AV26" s="48">
        <v>2961901.8339999998</v>
      </c>
      <c r="AW26" s="48">
        <v>3136959.3739999998</v>
      </c>
      <c r="AX26" s="48">
        <v>3555569.5869999998</v>
      </c>
      <c r="AY26" s="48">
        <v>3648870.95</v>
      </c>
      <c r="AZ26" s="48">
        <v>3898118.0419999999</v>
      </c>
      <c r="BA26" s="48">
        <v>4272319.9720000001</v>
      </c>
      <c r="BB26" s="48">
        <v>4958859.2479999997</v>
      </c>
      <c r="BC26" s="48">
        <v>5318990.801</v>
      </c>
      <c r="BD26" s="48">
        <v>4594648.358</v>
      </c>
      <c r="BE26" s="48">
        <v>3896117.202</v>
      </c>
      <c r="BF26" s="48">
        <v>3924368.8020000001</v>
      </c>
      <c r="BG26" s="48">
        <v>3804900.0809999998</v>
      </c>
      <c r="BH26" s="71">
        <f t="shared" si="38"/>
        <v>0.40890047074882502</v>
      </c>
      <c r="BI26" s="64">
        <v>1331784.3160000001</v>
      </c>
      <c r="BJ26" s="48">
        <v>1481037.5869999998</v>
      </c>
      <c r="BK26" s="56">
        <v>1510219</v>
      </c>
      <c r="BL26" s="48">
        <v>2045828.8540000001</v>
      </c>
      <c r="BM26" s="48">
        <v>2241487.9980000001</v>
      </c>
      <c r="BN26" s="56">
        <v>2513686.716</v>
      </c>
      <c r="BO26" s="48">
        <v>2469328.3959999997</v>
      </c>
      <c r="BP26" s="48">
        <v>2622722.41</v>
      </c>
      <c r="BQ26" s="48">
        <v>2724540.0760000004</v>
      </c>
      <c r="BR26" s="48">
        <v>2880311.1259999997</v>
      </c>
      <c r="BS26" s="48">
        <v>3093276.2930000001</v>
      </c>
      <c r="BT26" s="48">
        <v>3295908.4669999997</v>
      </c>
      <c r="BU26" s="48">
        <v>3362821.24</v>
      </c>
      <c r="BV26" s="48">
        <v>3624668.06</v>
      </c>
      <c r="BW26" s="48">
        <v>3798558.9670000002</v>
      </c>
      <c r="BX26" s="48">
        <v>4280544.5860000001</v>
      </c>
      <c r="BY26" s="48">
        <v>4200210.5089999996</v>
      </c>
      <c r="BZ26" s="48">
        <v>4125669.21</v>
      </c>
      <c r="CA26" s="109">
        <f t="shared" si="39"/>
        <v>0.44337250550862312</v>
      </c>
      <c r="CB26" s="108">
        <f t="shared" si="28"/>
        <v>0.99999999999999989</v>
      </c>
      <c r="CC26" s="48">
        <v>1215801</v>
      </c>
      <c r="CD26" s="64">
        <v>316457.549</v>
      </c>
      <c r="CE26" s="43">
        <f t="shared" si="63"/>
        <v>190724.7745</v>
      </c>
      <c r="CF26" s="56">
        <v>64992</v>
      </c>
      <c r="CG26" s="48">
        <v>106360.02</v>
      </c>
      <c r="CH26" s="48">
        <v>135047.065</v>
      </c>
      <c r="CI26" s="43">
        <f t="shared" si="64"/>
        <v>141488.141</v>
      </c>
      <c r="CJ26" s="48">
        <v>147929.217</v>
      </c>
      <c r="CK26" s="48">
        <v>226650.47099999999</v>
      </c>
      <c r="CL26" s="48">
        <v>231922.50900000002</v>
      </c>
      <c r="CM26" s="48">
        <v>199510.13099999999</v>
      </c>
      <c r="CN26" s="48">
        <v>208284.95699999999</v>
      </c>
      <c r="CO26" s="48">
        <v>225042.63500000001</v>
      </c>
      <c r="CP26" s="48">
        <v>240823.94899999999</v>
      </c>
      <c r="CQ26" s="48">
        <v>248093.17499999999</v>
      </c>
      <c r="CR26" s="48">
        <v>241449.22700000001</v>
      </c>
      <c r="CS26" s="48">
        <v>228785.50899999999</v>
      </c>
      <c r="CT26" s="48">
        <v>233939.55499999999</v>
      </c>
      <c r="CU26" s="48">
        <v>242634.63099999999</v>
      </c>
      <c r="CV26" s="16"/>
      <c r="CW26" s="2">
        <f t="shared" si="65"/>
        <v>4911356.5309999995</v>
      </c>
      <c r="CX26" s="3">
        <f t="shared" si="66"/>
        <v>5431230.2299999995</v>
      </c>
      <c r="CY26" s="2">
        <f t="shared" si="67"/>
        <v>5759681.784</v>
      </c>
      <c r="CZ26" s="2">
        <f t="shared" si="68"/>
        <v>6280109.6630000006</v>
      </c>
      <c r="DA26" s="2">
        <f t="shared" si="69"/>
        <v>6529182.0759999994</v>
      </c>
      <c r="DB26" s="2">
        <f t="shared" si="70"/>
        <v>6991394.335</v>
      </c>
      <c r="DC26" s="2">
        <f t="shared" si="71"/>
        <v>7568228.4389999993</v>
      </c>
      <c r="DD26" s="2">
        <f t="shared" si="72"/>
        <v>8321680.4879999999</v>
      </c>
      <c r="DE26" s="2">
        <f t="shared" si="73"/>
        <v>8943658.8609999996</v>
      </c>
      <c r="DF26" s="3">
        <f t="shared" si="74"/>
        <v>8393207.3249999993</v>
      </c>
      <c r="DG26" s="3">
        <f t="shared" si="75"/>
        <v>8176661.7880000006</v>
      </c>
      <c r="DH26" s="3">
        <f t="shared" si="76"/>
        <v>8124579.3109999998</v>
      </c>
      <c r="DI26" s="3">
        <f t="shared" si="77"/>
        <v>7930569.2909999993</v>
      </c>
    </row>
    <row r="27" spans="1:113" s="1" customFormat="1" x14ac:dyDescent="0.2">
      <c r="A27" s="48" t="s">
        <v>63</v>
      </c>
      <c r="B27" s="48">
        <v>22208938</v>
      </c>
      <c r="C27" s="56">
        <v>24320280.903999999</v>
      </c>
      <c r="D27" s="48">
        <v>25266899.256000001</v>
      </c>
      <c r="E27" s="48">
        <v>26868216</v>
      </c>
      <c r="F27" s="56">
        <v>38142612.816999994</v>
      </c>
      <c r="G27" s="48">
        <v>40002760.482999995</v>
      </c>
      <c r="H27" s="48">
        <v>45058305.390999995</v>
      </c>
      <c r="I27" s="48">
        <v>51007510.286000006</v>
      </c>
      <c r="J27" s="48">
        <v>52252108.868999995</v>
      </c>
      <c r="K27" s="48">
        <v>57021363.451000005</v>
      </c>
      <c r="L27" s="48">
        <v>57598367.555</v>
      </c>
      <c r="M27" s="48">
        <v>59481349.655000009</v>
      </c>
      <c r="N27" s="48">
        <v>63785871.527000003</v>
      </c>
      <c r="O27" s="48">
        <v>69557256.871999994</v>
      </c>
      <c r="P27" s="48">
        <v>71224023.937000006</v>
      </c>
      <c r="Q27" s="48">
        <v>70687012.125000015</v>
      </c>
      <c r="R27" s="48">
        <v>64130241.938999996</v>
      </c>
      <c r="S27" s="48">
        <v>67864061.951000005</v>
      </c>
      <c r="T27" s="48">
        <v>65808328.762000002</v>
      </c>
      <c r="U27" s="64">
        <v>1553408</v>
      </c>
      <c r="V27" s="48">
        <v>1605280.6159999999</v>
      </c>
      <c r="W27" s="56">
        <v>1811374.551</v>
      </c>
      <c r="X27" s="48">
        <v>2027474</v>
      </c>
      <c r="Y27" s="48">
        <v>3120793.3229999999</v>
      </c>
      <c r="Z27" s="56">
        <v>3443220.9750000001</v>
      </c>
      <c r="AA27" s="48">
        <v>3934644.898</v>
      </c>
      <c r="AB27" s="48">
        <v>4159512.909</v>
      </c>
      <c r="AC27" s="48">
        <v>4842634.9689999996</v>
      </c>
      <c r="AD27" s="48">
        <v>5629648.8140000002</v>
      </c>
      <c r="AE27" s="48">
        <v>6293739.4280000003</v>
      </c>
      <c r="AF27" s="48">
        <v>6657893.6169999996</v>
      </c>
      <c r="AG27" s="48">
        <v>6889913.0480000004</v>
      </c>
      <c r="AH27" s="48">
        <v>6710417.8380000005</v>
      </c>
      <c r="AI27" s="48">
        <v>6682198.3949999996</v>
      </c>
      <c r="AJ27" s="48">
        <v>9185270.1530000009</v>
      </c>
      <c r="AK27" s="48">
        <v>8855245.8609999996</v>
      </c>
      <c r="AL27" s="48">
        <v>9248710.4470000006</v>
      </c>
      <c r="AM27" s="48">
        <v>8260860.9139999999</v>
      </c>
      <c r="AN27" s="108">
        <f t="shared" si="37"/>
        <v>0.12552910960367841</v>
      </c>
      <c r="AO27" s="86">
        <v>14755475</v>
      </c>
      <c r="AP27" s="48">
        <v>16260202.560000001</v>
      </c>
      <c r="AQ27" s="56">
        <v>16684097.560000001</v>
      </c>
      <c r="AR27" s="48">
        <v>17696851</v>
      </c>
      <c r="AS27" s="48">
        <v>22963394.537999999</v>
      </c>
      <c r="AT27" s="56">
        <v>23739294.761999998</v>
      </c>
      <c r="AU27" s="48">
        <v>27162572.602000002</v>
      </c>
      <c r="AV27" s="48">
        <v>31392549.317000002</v>
      </c>
      <c r="AW27" s="48">
        <v>31038376.197999999</v>
      </c>
      <c r="AX27" s="48">
        <v>33561358.340000004</v>
      </c>
      <c r="AY27" s="48">
        <v>32021757.602000002</v>
      </c>
      <c r="AZ27" s="48">
        <v>35234573.954000004</v>
      </c>
      <c r="BA27" s="48">
        <v>37847078.336000003</v>
      </c>
      <c r="BB27" s="48">
        <v>42754127.072999999</v>
      </c>
      <c r="BC27" s="48">
        <v>43660964.039999999</v>
      </c>
      <c r="BD27" s="48">
        <v>40605912.597999997</v>
      </c>
      <c r="BE27" s="48">
        <v>34743248.851999998</v>
      </c>
      <c r="BF27" s="48">
        <v>38411424.501000002</v>
      </c>
      <c r="BG27" s="48">
        <v>37079384.443000004</v>
      </c>
      <c r="BH27" s="71">
        <f t="shared" si="38"/>
        <v>0.56344516173780912</v>
      </c>
      <c r="BI27" s="64">
        <v>6454797.7280000001</v>
      </c>
      <c r="BJ27" s="48">
        <v>6771427.1449999996</v>
      </c>
      <c r="BK27" s="56">
        <v>6830548</v>
      </c>
      <c r="BL27" s="48">
        <v>11655934.801999999</v>
      </c>
      <c r="BM27" s="48">
        <v>12379999.278999999</v>
      </c>
      <c r="BN27" s="56">
        <v>13961087.891000001</v>
      </c>
      <c r="BO27" s="48">
        <v>14929920.251</v>
      </c>
      <c r="BP27" s="48">
        <v>15817784.978</v>
      </c>
      <c r="BQ27" s="48">
        <v>17264264.669</v>
      </c>
      <c r="BR27" s="48">
        <v>18707743.138</v>
      </c>
      <c r="BS27" s="48">
        <v>17007135.248</v>
      </c>
      <c r="BT27" s="48">
        <v>18451802.548</v>
      </c>
      <c r="BU27" s="48">
        <v>19497639.778999999</v>
      </c>
      <c r="BV27" s="48">
        <v>20320028.131000001</v>
      </c>
      <c r="BW27" s="48">
        <v>20368059.127999999</v>
      </c>
      <c r="BX27" s="48">
        <v>20531747.226</v>
      </c>
      <c r="BY27" s="48">
        <v>20203927.002999999</v>
      </c>
      <c r="BZ27" s="48">
        <v>20468083.405000001</v>
      </c>
      <c r="CA27" s="109">
        <f t="shared" si="39"/>
        <v>0.31102572865851258</v>
      </c>
      <c r="CB27" s="108">
        <f t="shared" si="28"/>
        <v>1</v>
      </c>
      <c r="CC27" s="48">
        <v>5900054</v>
      </c>
      <c r="CD27" s="64">
        <v>466666.13799999998</v>
      </c>
      <c r="CE27" s="43">
        <f t="shared" si="63"/>
        <v>390005.06900000002</v>
      </c>
      <c r="CF27" s="56">
        <v>313344</v>
      </c>
      <c r="CG27" s="48">
        <v>402490.15399999998</v>
      </c>
      <c r="CH27" s="48">
        <v>440245.467</v>
      </c>
      <c r="CI27" s="43">
        <f t="shared" si="64"/>
        <v>482886.63800000004</v>
      </c>
      <c r="CJ27" s="48">
        <v>525527.80900000001</v>
      </c>
      <c r="CK27" s="48">
        <v>553312.72400000005</v>
      </c>
      <c r="CL27" s="48">
        <v>566091.62800000003</v>
      </c>
      <c r="CM27" s="48">
        <v>575127.38699999999</v>
      </c>
      <c r="CN27" s="48">
        <v>581746.83600000001</v>
      </c>
      <c r="CO27" s="48">
        <v>597077.59500000009</v>
      </c>
      <c r="CP27" s="48">
        <v>595072.18200000003</v>
      </c>
      <c r="CQ27" s="48">
        <v>560833.37100000004</v>
      </c>
      <c r="CR27" s="48">
        <v>527770.24599999993</v>
      </c>
      <c r="CS27" s="48">
        <v>476595.065</v>
      </c>
      <c r="CT27" s="48">
        <v>445791.07699999999</v>
      </c>
      <c r="CU27" s="48">
        <v>427486.74699999997</v>
      </c>
      <c r="CV27" s="16"/>
      <c r="CW27" s="2">
        <f t="shared" si="65"/>
        <v>41123660.493000001</v>
      </c>
      <c r="CX27" s="3">
        <f t="shared" si="66"/>
        <v>46322469.568000004</v>
      </c>
      <c r="CY27" s="2">
        <f t="shared" si="67"/>
        <v>46856161.175999999</v>
      </c>
      <c r="CZ27" s="2">
        <f t="shared" si="68"/>
        <v>50825623.009000003</v>
      </c>
      <c r="DA27" s="2">
        <f t="shared" si="69"/>
        <v>50729500.740000002</v>
      </c>
      <c r="DB27" s="2">
        <f t="shared" si="70"/>
        <v>52241709.202000007</v>
      </c>
      <c r="DC27" s="2">
        <f t="shared" si="71"/>
        <v>56298880.884000003</v>
      </c>
      <c r="DD27" s="2">
        <f t="shared" si="72"/>
        <v>62251766.851999998</v>
      </c>
      <c r="DE27" s="2">
        <f t="shared" si="73"/>
        <v>63980992.171000004</v>
      </c>
      <c r="DF27" s="3">
        <f t="shared" si="74"/>
        <v>60973971.725999996</v>
      </c>
      <c r="DG27" s="3">
        <f t="shared" si="75"/>
        <v>55274996.077999994</v>
      </c>
      <c r="DH27" s="3">
        <f t="shared" si="76"/>
        <v>58615351.504000001</v>
      </c>
      <c r="DI27" s="3">
        <f t="shared" si="77"/>
        <v>57547467.848000005</v>
      </c>
    </row>
    <row r="28" spans="1:113" s="1" customFormat="1" x14ac:dyDescent="0.2">
      <c r="A28" s="48" t="s">
        <v>64</v>
      </c>
      <c r="B28" s="48">
        <v>2531015</v>
      </c>
      <c r="C28" s="56">
        <v>2767107.0210000002</v>
      </c>
      <c r="D28" s="48">
        <v>2892809.4780000001</v>
      </c>
      <c r="E28" s="48">
        <v>3058633</v>
      </c>
      <c r="F28" s="56">
        <v>4327326.2139999997</v>
      </c>
      <c r="G28" s="48">
        <v>4714755.7220000001</v>
      </c>
      <c r="H28" s="48">
        <v>5044275.0729999989</v>
      </c>
      <c r="I28" s="48">
        <v>5349899.1570000006</v>
      </c>
      <c r="J28" s="48">
        <v>5829260.2890000008</v>
      </c>
      <c r="K28" s="48">
        <v>6299535.8750000009</v>
      </c>
      <c r="L28" s="48">
        <v>6545403.2459999993</v>
      </c>
      <c r="M28" s="48">
        <v>6911807.2419999996</v>
      </c>
      <c r="N28" s="48">
        <v>7269475.0520000001</v>
      </c>
      <c r="O28" s="48">
        <v>7717989.1679999996</v>
      </c>
      <c r="P28" s="48">
        <v>8113611.1220000004</v>
      </c>
      <c r="Q28" s="48">
        <v>8353848.9949999992</v>
      </c>
      <c r="R28" s="48">
        <v>8852609.2030000016</v>
      </c>
      <c r="S28" s="48">
        <v>8820782.7050000001</v>
      </c>
      <c r="T28" s="48">
        <v>8698810.1180000007</v>
      </c>
      <c r="U28" s="64">
        <v>117902</v>
      </c>
      <c r="V28" s="48">
        <v>132246.277</v>
      </c>
      <c r="W28" s="56">
        <v>136712.57</v>
      </c>
      <c r="X28" s="48">
        <v>152090</v>
      </c>
      <c r="Y28" s="48">
        <v>219797.93</v>
      </c>
      <c r="Z28" s="56">
        <v>242481.40400000001</v>
      </c>
      <c r="AA28" s="48">
        <v>271353.38099999999</v>
      </c>
      <c r="AB28" s="48">
        <v>299576.36599999998</v>
      </c>
      <c r="AC28" s="48">
        <v>347131.02799999999</v>
      </c>
      <c r="AD28" s="48">
        <v>409358.65299999999</v>
      </c>
      <c r="AE28" s="48">
        <v>443465.66100000002</v>
      </c>
      <c r="AF28" s="48">
        <v>481394.95699999999</v>
      </c>
      <c r="AG28" s="48">
        <v>530970.25</v>
      </c>
      <c r="AH28" s="48">
        <v>541518.83600000001</v>
      </c>
      <c r="AI28" s="48">
        <v>559710.21</v>
      </c>
      <c r="AJ28" s="48">
        <v>578232.66099999996</v>
      </c>
      <c r="AK28" s="48">
        <v>730363.19900000002</v>
      </c>
      <c r="AL28" s="48">
        <v>991623.45200000005</v>
      </c>
      <c r="AM28" s="48">
        <v>722810.37800000003</v>
      </c>
      <c r="AN28" s="108">
        <f t="shared" si="37"/>
        <v>8.3093017113263071E-2</v>
      </c>
      <c r="AO28" s="86">
        <v>965623</v>
      </c>
      <c r="AP28" s="48">
        <v>1055366.334</v>
      </c>
      <c r="AQ28" s="56">
        <v>1131028.638</v>
      </c>
      <c r="AR28" s="48">
        <v>1307982</v>
      </c>
      <c r="AS28" s="48">
        <v>1879065.3559999999</v>
      </c>
      <c r="AT28" s="56">
        <v>2002524.8970000001</v>
      </c>
      <c r="AU28" s="48">
        <v>2083172.7479999999</v>
      </c>
      <c r="AV28" s="48">
        <v>2222083.4610000001</v>
      </c>
      <c r="AW28" s="48">
        <v>2460295.0010000002</v>
      </c>
      <c r="AX28" s="48">
        <v>2715206.0290000001</v>
      </c>
      <c r="AY28" s="48">
        <v>2834720.727</v>
      </c>
      <c r="AZ28" s="48">
        <v>2954905.1129999999</v>
      </c>
      <c r="BA28" s="48">
        <v>3089571.355</v>
      </c>
      <c r="BB28" s="48">
        <v>3323181.5559999999</v>
      </c>
      <c r="BC28" s="48">
        <v>3423454.1230000001</v>
      </c>
      <c r="BD28" s="48">
        <v>3670240.3489999999</v>
      </c>
      <c r="BE28" s="48">
        <v>3860026.4739999999</v>
      </c>
      <c r="BF28" s="48">
        <v>3540864.8280000002</v>
      </c>
      <c r="BG28" s="48">
        <v>3765939.6090000002</v>
      </c>
      <c r="BH28" s="71">
        <f t="shared" si="38"/>
        <v>0.43292583214425323</v>
      </c>
      <c r="BI28" s="64">
        <v>1579494.41</v>
      </c>
      <c r="BJ28" s="48">
        <v>1625068.27</v>
      </c>
      <c r="BK28" s="56">
        <v>1510328</v>
      </c>
      <c r="BL28" s="48">
        <v>2061130.8810000001</v>
      </c>
      <c r="BM28" s="48">
        <v>2261754.8760000002</v>
      </c>
      <c r="BN28" s="56">
        <v>2689748.9440000001</v>
      </c>
      <c r="BO28" s="48">
        <v>2576924.2649999997</v>
      </c>
      <c r="BP28" s="48">
        <v>2771386.5440000002</v>
      </c>
      <c r="BQ28" s="48">
        <v>2921298.321</v>
      </c>
      <c r="BR28" s="48">
        <v>2998632.6639999999</v>
      </c>
      <c r="BS28" s="48">
        <v>3192499.5060000001</v>
      </c>
      <c r="BT28" s="48">
        <v>3353235.3929999997</v>
      </c>
      <c r="BU28" s="48">
        <v>3543206.1859999998</v>
      </c>
      <c r="BV28" s="48">
        <v>3808112.321</v>
      </c>
      <c r="BW28" s="48">
        <v>3777087.2989999996</v>
      </c>
      <c r="BX28" s="48">
        <v>4262219.53</v>
      </c>
      <c r="BY28" s="48">
        <v>4288294.4249999998</v>
      </c>
      <c r="BZ28" s="48">
        <v>4210060.1310000001</v>
      </c>
      <c r="CA28" s="109">
        <f t="shared" si="39"/>
        <v>0.4839811507424836</v>
      </c>
      <c r="CB28" s="108">
        <f t="shared" si="28"/>
        <v>1</v>
      </c>
      <c r="CC28" s="48">
        <v>1447490</v>
      </c>
      <c r="CD28" s="64">
        <v>190909.41</v>
      </c>
      <c r="CE28" s="43">
        <f t="shared" si="63"/>
        <v>139571.20500000002</v>
      </c>
      <c r="CF28" s="56">
        <v>88233</v>
      </c>
      <c r="CG28" s="48">
        <v>167332.04699999999</v>
      </c>
      <c r="CH28" s="48">
        <v>207994.54500000001</v>
      </c>
      <c r="CI28" s="43">
        <f t="shared" si="64"/>
        <v>229654.80499999999</v>
      </c>
      <c r="CJ28" s="48">
        <v>251315.065</v>
      </c>
      <c r="CK28" s="48">
        <v>250447.71599999999</v>
      </c>
      <c r="CL28" s="48">
        <v>253672.872</v>
      </c>
      <c r="CM28" s="48">
        <v>268584.19400000002</v>
      </c>
      <c r="CN28" s="48">
        <v>283007.66599999997</v>
      </c>
      <c r="CO28" s="48">
        <v>295698.05400000006</v>
      </c>
      <c r="CP28" s="48">
        <v>310082.59000000003</v>
      </c>
      <c r="CQ28" s="48">
        <v>322334.46799999999</v>
      </c>
      <c r="CR28" s="48">
        <v>328288.68599999999</v>
      </c>
      <c r="CS28" s="48">
        <v>320211.04800000001</v>
      </c>
      <c r="CT28" s="48">
        <v>328897.65799999994</v>
      </c>
      <c r="CU28" s="48">
        <v>339720.39</v>
      </c>
      <c r="CV28" s="16"/>
      <c r="CW28" s="2">
        <f t="shared" si="65"/>
        <v>4772921.6919999998</v>
      </c>
      <c r="CX28" s="3">
        <f t="shared" si="66"/>
        <v>4799007.7259999998</v>
      </c>
      <c r="CY28" s="2">
        <f t="shared" si="67"/>
        <v>5231681.5449999999</v>
      </c>
      <c r="CZ28" s="2">
        <f t="shared" si="68"/>
        <v>5636504.3499999996</v>
      </c>
      <c r="DA28" s="2">
        <f t="shared" si="69"/>
        <v>5833353.3909999998</v>
      </c>
      <c r="DB28" s="2">
        <f t="shared" si="70"/>
        <v>6147404.6189999999</v>
      </c>
      <c r="DC28" s="2">
        <f t="shared" si="71"/>
        <v>6442806.7479999997</v>
      </c>
      <c r="DD28" s="2">
        <f t="shared" si="72"/>
        <v>6866387.7419999996</v>
      </c>
      <c r="DE28" s="2">
        <f t="shared" si="73"/>
        <v>7231566.4440000001</v>
      </c>
      <c r="DF28" s="3">
        <f t="shared" si="74"/>
        <v>7447327.648</v>
      </c>
      <c r="DG28" s="3">
        <f t="shared" si="75"/>
        <v>8122246.0040000007</v>
      </c>
      <c r="DH28" s="3">
        <f t="shared" si="76"/>
        <v>7829159.2530000005</v>
      </c>
      <c r="DI28" s="3">
        <f t="shared" si="77"/>
        <v>7975999.7400000002</v>
      </c>
    </row>
    <row r="29" spans="1:113" s="1" customFormat="1" x14ac:dyDescent="0.2">
      <c r="A29" s="48" t="s">
        <v>66</v>
      </c>
      <c r="B29" s="48">
        <v>682202</v>
      </c>
      <c r="C29" s="56">
        <v>810631.43500000006</v>
      </c>
      <c r="D29" s="48">
        <v>945327.228</v>
      </c>
      <c r="E29" s="48">
        <v>1000848</v>
      </c>
      <c r="F29" s="56">
        <v>1282701.537</v>
      </c>
      <c r="G29" s="48">
        <v>1328572.487</v>
      </c>
      <c r="H29" s="48">
        <v>1404896.8630000001</v>
      </c>
      <c r="I29" s="48">
        <v>1682330.3660000002</v>
      </c>
      <c r="J29" s="48">
        <v>1890806.4469999997</v>
      </c>
      <c r="K29" s="48">
        <v>2078875.6949999998</v>
      </c>
      <c r="L29" s="48">
        <v>2141931.0699999998</v>
      </c>
      <c r="M29" s="48">
        <v>2274165.2170000002</v>
      </c>
      <c r="N29" s="48">
        <v>2703717.7379999999</v>
      </c>
      <c r="O29" s="48">
        <v>2442389.1070000003</v>
      </c>
      <c r="P29" s="48">
        <v>2498083.2549999999</v>
      </c>
      <c r="Q29" s="48">
        <v>2689757.3360000001</v>
      </c>
      <c r="R29" s="48">
        <v>2489462.2770000002</v>
      </c>
      <c r="S29" s="48">
        <v>2470431.7620000001</v>
      </c>
      <c r="T29" s="48">
        <v>2535038.6059999997</v>
      </c>
      <c r="U29" s="64">
        <v>69910</v>
      </c>
      <c r="V29" s="48">
        <v>76098.926999999996</v>
      </c>
      <c r="W29" s="56">
        <v>73693.331999999995</v>
      </c>
      <c r="X29" s="48">
        <v>75310</v>
      </c>
      <c r="Y29" s="48">
        <v>110724.58100000001</v>
      </c>
      <c r="Z29" s="56">
        <v>130546.632</v>
      </c>
      <c r="AA29" s="48">
        <v>127043.79700000001</v>
      </c>
      <c r="AB29" s="48">
        <v>140951.29</v>
      </c>
      <c r="AC29" s="48">
        <v>171356.666</v>
      </c>
      <c r="AD29" s="48">
        <v>170376.90599999999</v>
      </c>
      <c r="AE29" s="48">
        <v>236468.76699999999</v>
      </c>
      <c r="AF29" s="48">
        <v>236973.802</v>
      </c>
      <c r="AG29" s="48">
        <v>223579.58300000001</v>
      </c>
      <c r="AH29" s="48">
        <v>351900</v>
      </c>
      <c r="AI29" s="48">
        <v>310732.12800000003</v>
      </c>
      <c r="AJ29" s="48">
        <v>392836.76500000001</v>
      </c>
      <c r="AK29" s="48">
        <v>382399.26299999998</v>
      </c>
      <c r="AL29" s="48">
        <v>347361.337</v>
      </c>
      <c r="AM29" s="48">
        <v>318728.06099999999</v>
      </c>
      <c r="AN29" s="108">
        <f t="shared" si="37"/>
        <v>0.12572907578039466</v>
      </c>
      <c r="AO29" s="86">
        <v>594173</v>
      </c>
      <c r="AP29" s="48">
        <v>714986.255</v>
      </c>
      <c r="AQ29" s="56">
        <v>850016.723</v>
      </c>
      <c r="AR29" s="48">
        <v>903444</v>
      </c>
      <c r="AS29" s="48">
        <v>1141001.845</v>
      </c>
      <c r="AT29" s="56">
        <v>1166940.4620000001</v>
      </c>
      <c r="AU29" s="48">
        <v>1247256.9990000001</v>
      </c>
      <c r="AV29" s="48">
        <v>1511317.3940000001</v>
      </c>
      <c r="AW29" s="48">
        <v>1684227.3359999999</v>
      </c>
      <c r="AX29" s="48">
        <v>1873316.176</v>
      </c>
      <c r="AY29" s="48">
        <v>1854533.0730000001</v>
      </c>
      <c r="AZ29" s="48">
        <v>1986613.798</v>
      </c>
      <c r="BA29" s="48">
        <v>2431734.8960000002</v>
      </c>
      <c r="BB29" s="48">
        <v>2028636.9850000001</v>
      </c>
      <c r="BC29" s="48">
        <v>2110692.8059999999</v>
      </c>
      <c r="BD29" s="48">
        <v>2205031.5120000001</v>
      </c>
      <c r="BE29" s="48">
        <v>2057184.07</v>
      </c>
      <c r="BF29" s="48">
        <v>2059790.6810000001</v>
      </c>
      <c r="BG29" s="48">
        <v>2161253.7209999999</v>
      </c>
      <c r="BH29" s="71">
        <f t="shared" si="38"/>
        <v>0.85255258672774636</v>
      </c>
      <c r="BI29" s="64">
        <v>19546.253000000001</v>
      </c>
      <c r="BJ29" s="48">
        <v>21617.172999999999</v>
      </c>
      <c r="BK29" s="56">
        <v>4893</v>
      </c>
      <c r="BL29" s="48">
        <v>6229.3680000000004</v>
      </c>
      <c r="BM29" s="48">
        <v>7211.1580000000004</v>
      </c>
      <c r="BN29" s="56">
        <v>30596.066999999999</v>
      </c>
      <c r="BO29" s="48">
        <v>9104.6370000000006</v>
      </c>
      <c r="BP29" s="48">
        <v>15119.166999999999</v>
      </c>
      <c r="BQ29" s="48">
        <v>15680.858999999999</v>
      </c>
      <c r="BR29" s="48">
        <v>22355.744999999999</v>
      </c>
      <c r="BS29" s="48">
        <v>23455.22</v>
      </c>
      <c r="BT29" s="48">
        <v>24489.083999999999</v>
      </c>
      <c r="BU29" s="48">
        <v>40597.279000000002</v>
      </c>
      <c r="BV29" s="48">
        <v>50824.788</v>
      </c>
      <c r="BW29" s="48">
        <v>66725.763999999996</v>
      </c>
      <c r="BX29" s="48">
        <v>49878.944000000003</v>
      </c>
      <c r="BY29" s="48">
        <v>63279.744000000006</v>
      </c>
      <c r="BZ29" s="48">
        <v>55056.824000000008</v>
      </c>
      <c r="CA29" s="109">
        <f t="shared" si="39"/>
        <v>2.1718337491859096E-2</v>
      </c>
      <c r="CB29" s="108">
        <f t="shared" si="28"/>
        <v>1.0000000000000002</v>
      </c>
      <c r="CC29" s="48">
        <v>18119</v>
      </c>
      <c r="CD29" s="64">
        <v>50569.77</v>
      </c>
      <c r="CE29" s="43">
        <f t="shared" si="63"/>
        <v>33885.384999999995</v>
      </c>
      <c r="CF29" s="56">
        <v>17201</v>
      </c>
      <c r="CG29" s="48">
        <v>24745.742999999999</v>
      </c>
      <c r="CH29" s="48">
        <v>23874.235000000001</v>
      </c>
      <c r="CI29" s="43">
        <f t="shared" si="64"/>
        <v>22415.64</v>
      </c>
      <c r="CJ29" s="48">
        <v>20957.044999999998</v>
      </c>
      <c r="CK29" s="48">
        <v>20103.277999999998</v>
      </c>
      <c r="CL29" s="48">
        <v>19501.753999999997</v>
      </c>
      <c r="CM29" s="48">
        <v>28573.485000000001</v>
      </c>
      <c r="CN29" s="48">
        <v>27122.397000000001</v>
      </c>
      <c r="CO29" s="48">
        <v>23914.174999999999</v>
      </c>
      <c r="CP29" s="48">
        <v>21254.843000000001</v>
      </c>
      <c r="CQ29" s="48">
        <v>25833.532999999999</v>
      </c>
      <c r="CR29" s="48">
        <v>25163.295000000002</v>
      </c>
      <c r="CS29" s="48">
        <v>28275.574000000001</v>
      </c>
      <c r="CT29" s="48">
        <v>33119.864000000001</v>
      </c>
      <c r="CU29" s="48">
        <v>32841.533000000003</v>
      </c>
      <c r="CV29" s="16"/>
      <c r="CW29" s="2">
        <f t="shared" si="65"/>
        <v>1277853.0660000001</v>
      </c>
      <c r="CX29" s="3">
        <f t="shared" si="66"/>
        <v>1520422.0310000002</v>
      </c>
      <c r="CY29" s="2">
        <f t="shared" si="67"/>
        <v>1699346.5029999998</v>
      </c>
      <c r="CZ29" s="2">
        <f t="shared" si="68"/>
        <v>1888997.0349999999</v>
      </c>
      <c r="DA29" s="2">
        <f t="shared" si="69"/>
        <v>1876888.8180000002</v>
      </c>
      <c r="DB29" s="2">
        <f t="shared" si="70"/>
        <v>2010069.0179999999</v>
      </c>
      <c r="DC29" s="2">
        <f t="shared" si="71"/>
        <v>2456223.98</v>
      </c>
      <c r="DD29" s="2">
        <f t="shared" si="72"/>
        <v>2069234.2640000002</v>
      </c>
      <c r="DE29" s="2">
        <f t="shared" si="73"/>
        <v>2161517.594</v>
      </c>
      <c r="DF29" s="3">
        <f t="shared" si="74"/>
        <v>2271757.2760000001</v>
      </c>
      <c r="DG29" s="3">
        <f t="shared" si="75"/>
        <v>2107063.014</v>
      </c>
      <c r="DH29" s="3">
        <f t="shared" si="76"/>
        <v>2123070.4250000003</v>
      </c>
      <c r="DI29" s="3">
        <f t="shared" si="77"/>
        <v>2216310.5449999999</v>
      </c>
    </row>
    <row r="30" spans="1:113" s="1" customFormat="1" x14ac:dyDescent="0.2">
      <c r="A30" s="48" t="s">
        <v>67</v>
      </c>
      <c r="B30" s="48">
        <v>651136</v>
      </c>
      <c r="C30" s="56">
        <v>710841.43500000006</v>
      </c>
      <c r="D30" s="48">
        <v>795819.82700000005</v>
      </c>
      <c r="E30" s="48">
        <v>861955</v>
      </c>
      <c r="F30" s="56">
        <v>1320646.6359999999</v>
      </c>
      <c r="G30" s="48">
        <v>1420902.378</v>
      </c>
      <c r="H30" s="48">
        <v>1472070.0650000002</v>
      </c>
      <c r="I30" s="48">
        <v>1593966.284</v>
      </c>
      <c r="J30" s="48">
        <v>1647541.0159999998</v>
      </c>
      <c r="K30" s="48">
        <v>1698503.41</v>
      </c>
      <c r="L30" s="48">
        <v>1752753.0649999999</v>
      </c>
      <c r="M30" s="48">
        <v>1816509.1640000001</v>
      </c>
      <c r="N30" s="48">
        <v>1909489.2749999997</v>
      </c>
      <c r="O30" s="48">
        <v>2039338.0889999999</v>
      </c>
      <c r="P30" s="48">
        <v>2167454.727</v>
      </c>
      <c r="Q30" s="48">
        <v>2243783.6740000001</v>
      </c>
      <c r="R30" s="48">
        <v>2222539.4709999999</v>
      </c>
      <c r="S30" s="48">
        <v>2183491.469</v>
      </c>
      <c r="T30" s="48">
        <v>2062254.2629999998</v>
      </c>
      <c r="U30" s="64">
        <v>52311</v>
      </c>
      <c r="V30" s="48">
        <v>56891.48</v>
      </c>
      <c r="W30" s="56">
        <v>62464.273000000001</v>
      </c>
      <c r="X30" s="48">
        <v>69859</v>
      </c>
      <c r="Y30" s="48">
        <v>92936.838000000003</v>
      </c>
      <c r="Z30" s="56">
        <v>100260.08500000001</v>
      </c>
      <c r="AA30" s="48">
        <v>113611.13400000001</v>
      </c>
      <c r="AB30" s="48">
        <v>128645.807</v>
      </c>
      <c r="AC30" s="48">
        <v>144924.43100000001</v>
      </c>
      <c r="AD30" s="48">
        <v>166625.99900000001</v>
      </c>
      <c r="AE30" s="48">
        <v>181465.954</v>
      </c>
      <c r="AF30" s="48">
        <v>195815.64799999999</v>
      </c>
      <c r="AG30" s="48">
        <v>206417.535</v>
      </c>
      <c r="AH30" s="48">
        <v>209685.12299999999</v>
      </c>
      <c r="AI30" s="48">
        <v>213522.109</v>
      </c>
      <c r="AJ30" s="48">
        <v>229156.152</v>
      </c>
      <c r="AK30" s="48">
        <v>462866.54</v>
      </c>
      <c r="AL30" s="48">
        <v>305825.87300000002</v>
      </c>
      <c r="AM30" s="48">
        <v>278914.37099999998</v>
      </c>
      <c r="AN30" s="108">
        <f t="shared" si="37"/>
        <v>0.13524732425295513</v>
      </c>
      <c r="AO30" s="86">
        <v>387950</v>
      </c>
      <c r="AP30" s="48">
        <v>427756.636</v>
      </c>
      <c r="AQ30" s="56">
        <v>490907.353</v>
      </c>
      <c r="AR30" s="48">
        <v>532475</v>
      </c>
      <c r="AS30" s="48">
        <v>827954.54799999995</v>
      </c>
      <c r="AT30" s="56">
        <v>874429.25699999998</v>
      </c>
      <c r="AU30" s="48">
        <v>899724.55500000005</v>
      </c>
      <c r="AV30" s="48">
        <v>977437.64899999998</v>
      </c>
      <c r="AW30" s="48">
        <v>1006475.275</v>
      </c>
      <c r="AX30" s="48">
        <v>1003507.9449999999</v>
      </c>
      <c r="AY30" s="48">
        <v>1017686.459</v>
      </c>
      <c r="AZ30" s="48">
        <v>1043927.143</v>
      </c>
      <c r="BA30" s="48">
        <v>1073734.3219999999</v>
      </c>
      <c r="BB30" s="48">
        <v>1371187.202</v>
      </c>
      <c r="BC30" s="48">
        <v>1454112.1710000001</v>
      </c>
      <c r="BD30" s="48">
        <v>1509815.3559999999</v>
      </c>
      <c r="BE30" s="48">
        <v>1284139.4469999999</v>
      </c>
      <c r="BF30" s="48">
        <v>1382051.531</v>
      </c>
      <c r="BG30" s="48">
        <v>1302948.5179999999</v>
      </c>
      <c r="BH30" s="71">
        <f t="shared" si="38"/>
        <v>0.6318078916731521</v>
      </c>
      <c r="BI30" s="64">
        <v>226193.31899999999</v>
      </c>
      <c r="BJ30" s="48">
        <v>242448.201</v>
      </c>
      <c r="BK30" s="56">
        <v>242120</v>
      </c>
      <c r="BL30" s="48">
        <v>377211.18699999998</v>
      </c>
      <c r="BM30" s="48">
        <v>421952.87300000002</v>
      </c>
      <c r="BN30" s="56">
        <v>458734.37599999999</v>
      </c>
      <c r="BO30" s="48">
        <v>461604.73100000003</v>
      </c>
      <c r="BP30" s="48">
        <v>468952.97499999998</v>
      </c>
      <c r="BQ30" s="48">
        <v>500909.94</v>
      </c>
      <c r="BR30" s="48">
        <v>524970.44999999995</v>
      </c>
      <c r="BS30" s="48">
        <v>545953.78299999994</v>
      </c>
      <c r="BT30" s="48">
        <v>595805.80900000001</v>
      </c>
      <c r="BU30" s="48">
        <v>420404.81100000005</v>
      </c>
      <c r="BV30" s="48">
        <v>461653.90399999998</v>
      </c>
      <c r="BW30" s="48">
        <v>466956.50099999999</v>
      </c>
      <c r="BX30" s="48">
        <v>475533.484</v>
      </c>
      <c r="BY30" s="48">
        <v>495614.06500000006</v>
      </c>
      <c r="BZ30" s="48">
        <v>480391.37399999995</v>
      </c>
      <c r="CA30" s="109">
        <f t="shared" si="39"/>
        <v>0.23294478407389282</v>
      </c>
      <c r="CB30" s="108">
        <f t="shared" si="28"/>
        <v>1</v>
      </c>
      <c r="CC30" s="48">
        <v>210874</v>
      </c>
      <c r="CD30" s="64">
        <v>24623.796999999999</v>
      </c>
      <c r="CE30" s="43">
        <f t="shared" si="63"/>
        <v>21062.398499999999</v>
      </c>
      <c r="CF30" s="56">
        <v>17501</v>
      </c>
      <c r="CG30" s="48">
        <v>22544.062999999998</v>
      </c>
      <c r="CH30" s="48">
        <v>24260.163</v>
      </c>
      <c r="CI30" s="43">
        <f t="shared" si="64"/>
        <v>25269.13</v>
      </c>
      <c r="CJ30" s="48">
        <v>26278.097000000002</v>
      </c>
      <c r="CK30" s="48">
        <v>27188.334999999999</v>
      </c>
      <c r="CL30" s="48">
        <v>27459.525999999998</v>
      </c>
      <c r="CM30" s="48">
        <v>28630.202000000001</v>
      </c>
      <c r="CN30" s="48">
        <v>30812.59</v>
      </c>
      <c r="CO30" s="48">
        <v>33531.608999999997</v>
      </c>
      <c r="CP30" s="48">
        <v>38060.952999999994</v>
      </c>
      <c r="CQ30" s="48">
        <v>38166.542999999998</v>
      </c>
      <c r="CR30" s="48">
        <v>37855.665000000001</v>
      </c>
      <c r="CS30" s="48">
        <v>34792.173000000003</v>
      </c>
      <c r="CT30" s="48">
        <v>33596.698000000004</v>
      </c>
      <c r="CU30" s="48">
        <v>35389.464999999997</v>
      </c>
      <c r="CV30" s="16"/>
      <c r="CW30" s="2">
        <f t="shared" si="65"/>
        <v>1358458.9310000001</v>
      </c>
      <c r="CX30" s="3">
        <f t="shared" si="66"/>
        <v>1439042.38</v>
      </c>
      <c r="CY30" s="2">
        <f t="shared" si="67"/>
        <v>1475428.25</v>
      </c>
      <c r="CZ30" s="2">
        <f t="shared" si="68"/>
        <v>1504417.885</v>
      </c>
      <c r="DA30" s="2">
        <f t="shared" si="69"/>
        <v>1542656.909</v>
      </c>
      <c r="DB30" s="2">
        <f t="shared" si="70"/>
        <v>1589880.926</v>
      </c>
      <c r="DC30" s="2">
        <f t="shared" si="71"/>
        <v>1669540.1310000001</v>
      </c>
      <c r="DD30" s="2">
        <f t="shared" si="72"/>
        <v>1791592.013</v>
      </c>
      <c r="DE30" s="2">
        <f t="shared" si="73"/>
        <v>1915766.0750000002</v>
      </c>
      <c r="DF30" s="3">
        <f t="shared" si="74"/>
        <v>1976771.8569999998</v>
      </c>
      <c r="DG30" s="3">
        <f t="shared" si="75"/>
        <v>1759672.9309999999</v>
      </c>
      <c r="DH30" s="3">
        <f t="shared" si="76"/>
        <v>1877665.5959999999</v>
      </c>
      <c r="DI30" s="3">
        <f t="shared" si="77"/>
        <v>1783339.892</v>
      </c>
    </row>
    <row r="31" spans="1:113" s="1" customFormat="1" x14ac:dyDescent="0.2">
      <c r="A31" s="48" t="s">
        <v>77</v>
      </c>
      <c r="B31" s="48">
        <v>662104</v>
      </c>
      <c r="C31" s="56">
        <v>707593.804</v>
      </c>
      <c r="D31" s="48">
        <v>786516.43500000006</v>
      </c>
      <c r="E31" s="48">
        <v>821111</v>
      </c>
      <c r="F31" s="56">
        <v>1029938.821</v>
      </c>
      <c r="G31" s="48">
        <v>1047338.3690000001</v>
      </c>
      <c r="H31" s="48">
        <v>1101614.7110000001</v>
      </c>
      <c r="I31" s="48">
        <v>1140167.72</v>
      </c>
      <c r="J31" s="48">
        <v>1168265.098</v>
      </c>
      <c r="K31" s="48">
        <v>1204497.372</v>
      </c>
      <c r="L31" s="48">
        <v>1267696.372</v>
      </c>
      <c r="M31" s="48">
        <v>1293161.0120000001</v>
      </c>
      <c r="N31" s="48">
        <v>1372560.8260000001</v>
      </c>
      <c r="O31" s="48">
        <v>1474331.2820000001</v>
      </c>
      <c r="P31" s="48">
        <v>1559091.1120000002</v>
      </c>
      <c r="Q31" s="48">
        <v>1595197.1739999999</v>
      </c>
      <c r="R31" s="48">
        <v>1616262.3530000001</v>
      </c>
      <c r="S31" s="48">
        <v>1654729.4169999999</v>
      </c>
      <c r="T31" s="48">
        <v>1622721.1070000001</v>
      </c>
      <c r="U31" s="64">
        <v>59186</v>
      </c>
      <c r="V31" s="48">
        <v>63725.633999999998</v>
      </c>
      <c r="W31" s="56">
        <v>66584.373000000007</v>
      </c>
      <c r="X31" s="48">
        <v>72483</v>
      </c>
      <c r="Y31" s="48">
        <v>105211.304</v>
      </c>
      <c r="Z31" s="56">
        <v>117877.43399999999</v>
      </c>
      <c r="AA31" s="48">
        <v>134314.65400000001</v>
      </c>
      <c r="AB31" s="48">
        <v>131298.625</v>
      </c>
      <c r="AC31" s="48">
        <v>154528.769</v>
      </c>
      <c r="AD31" s="48">
        <v>174684.71799999999</v>
      </c>
      <c r="AE31" s="48">
        <v>194830.94</v>
      </c>
      <c r="AF31" s="48">
        <v>194794.49900000001</v>
      </c>
      <c r="AG31" s="48">
        <v>192564.99100000001</v>
      </c>
      <c r="AH31" s="48">
        <v>192939.65</v>
      </c>
      <c r="AI31" s="48">
        <v>189229.27100000001</v>
      </c>
      <c r="AJ31" s="48">
        <v>199016.87100000001</v>
      </c>
      <c r="AK31" s="48">
        <v>259303.51699999999</v>
      </c>
      <c r="AL31" s="48">
        <v>298963.75199999998</v>
      </c>
      <c r="AM31" s="48">
        <v>218297.19399999999</v>
      </c>
      <c r="AN31" s="108">
        <f t="shared" si="37"/>
        <v>0.13452539260031945</v>
      </c>
      <c r="AO31" s="86">
        <v>308486</v>
      </c>
      <c r="AP31" s="48">
        <v>324887.75099999999</v>
      </c>
      <c r="AQ31" s="56">
        <v>345727.53700000001</v>
      </c>
      <c r="AR31" s="48">
        <v>343293</v>
      </c>
      <c r="AS31" s="48">
        <v>482681.39299999998</v>
      </c>
      <c r="AT31" s="56">
        <v>470763.01400000002</v>
      </c>
      <c r="AU31" s="48">
        <v>491890.272</v>
      </c>
      <c r="AV31" s="48">
        <v>542692.21600000001</v>
      </c>
      <c r="AW31" s="48">
        <v>559440.37100000004</v>
      </c>
      <c r="AX31" s="48">
        <v>558114.46</v>
      </c>
      <c r="AY31" s="48">
        <v>565868.375</v>
      </c>
      <c r="AZ31" s="48">
        <v>584289.446</v>
      </c>
      <c r="BA31" s="48">
        <v>633922.83100000001</v>
      </c>
      <c r="BB31" s="48">
        <v>709780.527</v>
      </c>
      <c r="BC31" s="48">
        <v>774708.11300000001</v>
      </c>
      <c r="BD31" s="48">
        <v>774091.36699999997</v>
      </c>
      <c r="BE31" s="48">
        <v>753975.86100000003</v>
      </c>
      <c r="BF31" s="48">
        <v>723124.58900000004</v>
      </c>
      <c r="BG31" s="48">
        <v>770180.01</v>
      </c>
      <c r="BH31" s="71">
        <f t="shared" si="38"/>
        <v>0.47462253783329877</v>
      </c>
      <c r="BI31" s="64">
        <v>318980.41899999999</v>
      </c>
      <c r="BJ31" s="48">
        <v>374204.52500000002</v>
      </c>
      <c r="BK31" s="56">
        <v>373016</v>
      </c>
      <c r="BL31" s="48">
        <v>398569.31200000003</v>
      </c>
      <c r="BM31" s="48">
        <v>413387.038</v>
      </c>
      <c r="BN31" s="56">
        <v>475409.78499999997</v>
      </c>
      <c r="BO31" s="48">
        <v>418699.90400000004</v>
      </c>
      <c r="BP31" s="48">
        <v>403258.82800000004</v>
      </c>
      <c r="BQ31" s="48">
        <v>422865.49200000003</v>
      </c>
      <c r="BR31" s="48">
        <v>456336.44300000003</v>
      </c>
      <c r="BS31" s="48">
        <v>462143.717</v>
      </c>
      <c r="BT31" s="48">
        <v>491871.01699999999</v>
      </c>
      <c r="BU31" s="48">
        <v>515189.15</v>
      </c>
      <c r="BV31" s="48">
        <v>534337.87100000004</v>
      </c>
      <c r="BW31" s="48">
        <v>562803.679</v>
      </c>
      <c r="BX31" s="48">
        <v>602982.97499999998</v>
      </c>
      <c r="BY31" s="48">
        <v>632641.076</v>
      </c>
      <c r="BZ31" s="48">
        <v>634243.90300000005</v>
      </c>
      <c r="CA31" s="109">
        <f t="shared" si="39"/>
        <v>0.39085206956638174</v>
      </c>
      <c r="CB31" s="108">
        <f t="shared" si="28"/>
        <v>1</v>
      </c>
      <c r="CC31" s="48">
        <v>294432</v>
      </c>
      <c r="CD31" s="64">
        <v>9547.9940000000006</v>
      </c>
      <c r="CE31" s="43">
        <f t="shared" si="63"/>
        <v>20932.997000000003</v>
      </c>
      <c r="CF31" s="56">
        <v>32318</v>
      </c>
      <c r="CG31" s="48">
        <v>43476.811999999998</v>
      </c>
      <c r="CH31" s="48">
        <v>45310.883000000002</v>
      </c>
      <c r="CI31" s="43">
        <f t="shared" si="64"/>
        <v>46393.929000000004</v>
      </c>
      <c r="CJ31" s="48">
        <v>47476.974999999999</v>
      </c>
      <c r="CK31" s="48">
        <v>51037.13</v>
      </c>
      <c r="CL31" s="48">
        <v>48832.701999999997</v>
      </c>
      <c r="CM31" s="48">
        <v>50660.614000000001</v>
      </c>
      <c r="CN31" s="48">
        <v>51933.35</v>
      </c>
      <c r="CO31" s="48">
        <v>54201.987000000008</v>
      </c>
      <c r="CP31" s="48">
        <v>56421.955000000002</v>
      </c>
      <c r="CQ31" s="48">
        <v>60815.857000000004</v>
      </c>
      <c r="CR31" s="48">
        <v>59285.256999999998</v>
      </c>
      <c r="CS31" s="48">
        <v>60253.514999999999</v>
      </c>
      <c r="CT31" s="48">
        <v>58651.587999999996</v>
      </c>
      <c r="CU31" s="48">
        <v>59286.991000000002</v>
      </c>
      <c r="CV31" s="16"/>
      <c r="CW31" s="2">
        <f t="shared" si="65"/>
        <v>967300.05700000003</v>
      </c>
      <c r="CX31" s="3">
        <f t="shared" si="66"/>
        <v>961392.12000000011</v>
      </c>
      <c r="CY31" s="2">
        <f t="shared" si="67"/>
        <v>962699.19900000002</v>
      </c>
      <c r="CZ31" s="2">
        <f t="shared" si="68"/>
        <v>980979.95200000005</v>
      </c>
      <c r="DA31" s="2">
        <f t="shared" si="69"/>
        <v>1022204.818</v>
      </c>
      <c r="DB31" s="2">
        <f t="shared" si="70"/>
        <v>1046433.1629999999</v>
      </c>
      <c r="DC31" s="2">
        <f t="shared" si="71"/>
        <v>1125793.848</v>
      </c>
      <c r="DD31" s="2">
        <f t="shared" si="72"/>
        <v>1224969.6770000001</v>
      </c>
      <c r="DE31" s="2">
        <f t="shared" si="73"/>
        <v>1309045.9840000002</v>
      </c>
      <c r="DF31" s="3">
        <f t="shared" si="74"/>
        <v>1336895.0460000001</v>
      </c>
      <c r="DG31" s="3">
        <f t="shared" si="75"/>
        <v>1356958.8360000001</v>
      </c>
      <c r="DH31" s="3">
        <f t="shared" si="76"/>
        <v>1355765.665</v>
      </c>
      <c r="DI31" s="3">
        <f t="shared" si="77"/>
        <v>1404423.9130000002</v>
      </c>
    </row>
    <row r="32" spans="1:113" s="1" customFormat="1" x14ac:dyDescent="0.2">
      <c r="A32" s="48" t="s">
        <v>79</v>
      </c>
      <c r="B32" s="48">
        <v>757832</v>
      </c>
      <c r="C32" s="56">
        <v>860464.36</v>
      </c>
      <c r="D32" s="48">
        <v>1006831.995</v>
      </c>
      <c r="E32" s="48">
        <v>1122853</v>
      </c>
      <c r="F32" s="56">
        <v>1910793.713</v>
      </c>
      <c r="G32" s="48">
        <v>2094467.081</v>
      </c>
      <c r="H32" s="48">
        <v>2262002.1720000003</v>
      </c>
      <c r="I32" s="48">
        <v>2393494.074</v>
      </c>
      <c r="J32" s="48">
        <v>2611111.3559999997</v>
      </c>
      <c r="K32" s="48">
        <v>2784680.7859999998</v>
      </c>
      <c r="L32" s="48">
        <v>3075672.7820000001</v>
      </c>
      <c r="M32" s="48">
        <v>3393152.4739999999</v>
      </c>
      <c r="N32" s="48">
        <v>3696967.7719999999</v>
      </c>
      <c r="O32" s="48">
        <v>4008035.7760000001</v>
      </c>
      <c r="P32" s="48">
        <v>4364265.7029999997</v>
      </c>
      <c r="Q32" s="48">
        <v>4450740.9080000008</v>
      </c>
      <c r="R32" s="48">
        <v>4310014.0150000006</v>
      </c>
      <c r="S32" s="48">
        <v>4212792.5460000001</v>
      </c>
      <c r="T32" s="48">
        <v>4137704.159</v>
      </c>
      <c r="U32" s="64">
        <v>32143</v>
      </c>
      <c r="V32" s="48">
        <v>36017.667999999998</v>
      </c>
      <c r="W32" s="56">
        <v>39089.1</v>
      </c>
      <c r="X32" s="48">
        <v>46957</v>
      </c>
      <c r="Y32" s="48">
        <v>87580.289000000004</v>
      </c>
      <c r="Z32" s="56">
        <v>95517.831999999995</v>
      </c>
      <c r="AA32" s="48">
        <v>113706.36199999999</v>
      </c>
      <c r="AB32" s="48">
        <v>122360.382</v>
      </c>
      <c r="AC32" s="48">
        <v>158583.79399999999</v>
      </c>
      <c r="AD32" s="48">
        <v>196257.913</v>
      </c>
      <c r="AE32" s="48">
        <v>226312.46299999999</v>
      </c>
      <c r="AF32" s="48">
        <v>256920.58900000001</v>
      </c>
      <c r="AG32" s="48">
        <v>263760.91800000001</v>
      </c>
      <c r="AH32" s="48">
        <v>280453.315</v>
      </c>
      <c r="AI32" s="48">
        <v>289632.89899999998</v>
      </c>
      <c r="AJ32" s="48">
        <v>434483.88199999998</v>
      </c>
      <c r="AK32" s="48">
        <v>367140.33</v>
      </c>
      <c r="AL32" s="48">
        <v>463653.11200000002</v>
      </c>
      <c r="AM32" s="48">
        <v>413860.91</v>
      </c>
      <c r="AN32" s="108">
        <f t="shared" si="37"/>
        <v>0.1000218706066269</v>
      </c>
      <c r="AO32" s="86">
        <v>277870</v>
      </c>
      <c r="AP32" s="48">
        <v>326773.35100000002</v>
      </c>
      <c r="AQ32" s="56">
        <v>416216.59600000002</v>
      </c>
      <c r="AR32" s="48">
        <v>434762</v>
      </c>
      <c r="AS32" s="48">
        <v>607846.44200000004</v>
      </c>
      <c r="AT32" s="56">
        <v>678951.48100000003</v>
      </c>
      <c r="AU32" s="48">
        <v>658889.49600000004</v>
      </c>
      <c r="AV32" s="48">
        <v>683604.84299999999</v>
      </c>
      <c r="AW32" s="48">
        <v>822785.68299999996</v>
      </c>
      <c r="AX32" s="48">
        <v>840435.40399999998</v>
      </c>
      <c r="AY32" s="48">
        <v>910143.32900000003</v>
      </c>
      <c r="AZ32" s="48">
        <v>920243.83900000004</v>
      </c>
      <c r="BA32" s="48">
        <v>958743.16700000002</v>
      </c>
      <c r="BB32" s="48">
        <v>1077524</v>
      </c>
      <c r="BC32" s="48">
        <v>1344110.544</v>
      </c>
      <c r="BD32" s="48">
        <v>1362122.996</v>
      </c>
      <c r="BE32" s="48">
        <v>1406630.0160000001</v>
      </c>
      <c r="BF32" s="48">
        <v>1388358.94</v>
      </c>
      <c r="BG32" s="48">
        <v>1366314.469</v>
      </c>
      <c r="BH32" s="71">
        <f t="shared" si="38"/>
        <v>0.33021076821746742</v>
      </c>
      <c r="BI32" s="64">
        <v>497673.34100000001</v>
      </c>
      <c r="BJ32" s="48">
        <v>551526.299</v>
      </c>
      <c r="BK32" s="56">
        <v>601857</v>
      </c>
      <c r="BL32" s="48">
        <v>1149019.6399999999</v>
      </c>
      <c r="BM32" s="48">
        <v>1244739.061</v>
      </c>
      <c r="BN32" s="56">
        <v>1489406.314</v>
      </c>
      <c r="BO32" s="48">
        <v>1497330.649</v>
      </c>
      <c r="BP32" s="48">
        <v>1531729.5449999999</v>
      </c>
      <c r="BQ32" s="48">
        <v>1646777.4689999998</v>
      </c>
      <c r="BR32" s="48">
        <v>1830832.5319999999</v>
      </c>
      <c r="BS32" s="48">
        <v>2102902.5159999998</v>
      </c>
      <c r="BT32" s="48">
        <v>2351149.0389999999</v>
      </c>
      <c r="BU32" s="48">
        <v>2520481.7490000003</v>
      </c>
      <c r="BV32" s="48">
        <v>2595273.182</v>
      </c>
      <c r="BW32" s="48">
        <v>2524225.6240000003</v>
      </c>
      <c r="BX32" s="48">
        <v>2536243.6690000002</v>
      </c>
      <c r="BY32" s="48">
        <v>2360780.4940000004</v>
      </c>
      <c r="BZ32" s="48">
        <v>2357528.7799999998</v>
      </c>
      <c r="CA32" s="109">
        <f t="shared" si="39"/>
        <v>0.56976736117590565</v>
      </c>
      <c r="CB32" s="108">
        <f t="shared" si="28"/>
        <v>1</v>
      </c>
      <c r="CC32" s="48">
        <v>447818</v>
      </c>
      <c r="CD32" s="64">
        <v>19812.506000000001</v>
      </c>
      <c r="CE32" s="43">
        <f t="shared" si="63"/>
        <v>29544.753000000001</v>
      </c>
      <c r="CF32" s="56">
        <v>39277</v>
      </c>
      <c r="CG32" s="48">
        <v>66347.342000000004</v>
      </c>
      <c r="CH32" s="48">
        <v>75258.706999999995</v>
      </c>
      <c r="CI32" s="43">
        <f t="shared" si="64"/>
        <v>82728.453500000003</v>
      </c>
      <c r="CJ32" s="48">
        <v>90198.2</v>
      </c>
      <c r="CK32" s="48">
        <v>98012.334000000003</v>
      </c>
      <c r="CL32" s="48">
        <v>101210</v>
      </c>
      <c r="CM32" s="48">
        <v>108384.458</v>
      </c>
      <c r="CN32" s="48">
        <v>113085.53</v>
      </c>
      <c r="CO32" s="48">
        <v>123314.648</v>
      </c>
      <c r="CP32" s="48">
        <v>129576.71199999998</v>
      </c>
      <c r="CQ32" s="48">
        <v>135249.07800000001</v>
      </c>
      <c r="CR32" s="48">
        <v>129908.40599999999</v>
      </c>
      <c r="CS32" s="48">
        <v>43416.656000000003</v>
      </c>
      <c r="CT32" s="48">
        <v>42172.684999999998</v>
      </c>
      <c r="CU32" s="48">
        <v>41808.17</v>
      </c>
      <c r="CV32" s="16"/>
      <c r="CW32" s="2">
        <f t="shared" si="65"/>
        <v>2148295.81</v>
      </c>
      <c r="CX32" s="3">
        <f t="shared" si="66"/>
        <v>2180935.4920000001</v>
      </c>
      <c r="CY32" s="2">
        <f t="shared" si="67"/>
        <v>2354515.2280000001</v>
      </c>
      <c r="CZ32" s="2">
        <f t="shared" si="68"/>
        <v>2487212.8729999997</v>
      </c>
      <c r="DA32" s="2">
        <f t="shared" si="69"/>
        <v>2740975.861</v>
      </c>
      <c r="DB32" s="2">
        <f t="shared" si="70"/>
        <v>3023146.355</v>
      </c>
      <c r="DC32" s="2">
        <f t="shared" si="71"/>
        <v>3309892.2059999998</v>
      </c>
      <c r="DD32" s="2">
        <f t="shared" si="72"/>
        <v>3598005.7490000003</v>
      </c>
      <c r="DE32" s="2">
        <f t="shared" si="73"/>
        <v>3939383.7259999998</v>
      </c>
      <c r="DF32" s="3">
        <f t="shared" si="74"/>
        <v>3886348.62</v>
      </c>
      <c r="DG32" s="3">
        <f t="shared" si="75"/>
        <v>3942873.6850000005</v>
      </c>
      <c r="DH32" s="3">
        <f t="shared" si="76"/>
        <v>3749139.4340000004</v>
      </c>
      <c r="DI32" s="3">
        <f t="shared" si="77"/>
        <v>3723843.2489999998</v>
      </c>
    </row>
    <row r="33" spans="1:113" s="1" customFormat="1" x14ac:dyDescent="0.2">
      <c r="A33" s="48" t="s">
        <v>82</v>
      </c>
      <c r="B33" s="48">
        <v>1142068</v>
      </c>
      <c r="C33" s="56">
        <v>1225429.3119999999</v>
      </c>
      <c r="D33" s="48">
        <v>1321886.953</v>
      </c>
      <c r="E33" s="48">
        <v>1368013</v>
      </c>
      <c r="F33" s="56">
        <v>1952452.1580000001</v>
      </c>
      <c r="G33" s="48">
        <v>2098648.1520000002</v>
      </c>
      <c r="H33" s="48">
        <v>2240776.878</v>
      </c>
      <c r="I33" s="48">
        <v>2426705.1770000001</v>
      </c>
      <c r="J33" s="48">
        <v>2613620.085</v>
      </c>
      <c r="K33" s="48">
        <v>2685724.7279999997</v>
      </c>
      <c r="L33" s="48">
        <v>2918985.3770000003</v>
      </c>
      <c r="M33" s="48">
        <v>3049759.5530000003</v>
      </c>
      <c r="N33" s="48">
        <v>3148751.6859999998</v>
      </c>
      <c r="O33" s="48">
        <v>3352093.648</v>
      </c>
      <c r="P33" s="48">
        <v>3655606.9530000002</v>
      </c>
      <c r="Q33" s="48">
        <v>3820116.1009999998</v>
      </c>
      <c r="R33" s="48">
        <v>3760801.165</v>
      </c>
      <c r="S33" s="48">
        <v>3744075.5200000005</v>
      </c>
      <c r="T33" s="48">
        <v>3611545.4150000005</v>
      </c>
      <c r="U33" s="64">
        <v>139300</v>
      </c>
      <c r="V33" s="48">
        <v>150228.72099999999</v>
      </c>
      <c r="W33" s="56">
        <v>161621.079</v>
      </c>
      <c r="X33" s="48">
        <v>169616</v>
      </c>
      <c r="Y33" s="48">
        <v>258676.21299999999</v>
      </c>
      <c r="Z33" s="56">
        <v>282252.78399999999</v>
      </c>
      <c r="AA33" s="48">
        <v>315325</v>
      </c>
      <c r="AB33" s="48">
        <v>338212.734</v>
      </c>
      <c r="AC33" s="48">
        <v>371405.61800000002</v>
      </c>
      <c r="AD33" s="48">
        <v>402470.78899999999</v>
      </c>
      <c r="AE33" s="48">
        <v>514419.88299999997</v>
      </c>
      <c r="AF33" s="48">
        <v>502763.217</v>
      </c>
      <c r="AG33" s="48">
        <v>456395.658</v>
      </c>
      <c r="AH33" s="48">
        <v>468393.13500000001</v>
      </c>
      <c r="AI33" s="48">
        <v>496888.60499999998</v>
      </c>
      <c r="AJ33" s="48">
        <v>569047.446</v>
      </c>
      <c r="AK33" s="48">
        <v>789308.95400000003</v>
      </c>
      <c r="AL33" s="48">
        <v>721936.39800000004</v>
      </c>
      <c r="AM33" s="48">
        <v>540071.10400000005</v>
      </c>
      <c r="AN33" s="108">
        <f t="shared" si="37"/>
        <v>0.14954016686510363</v>
      </c>
      <c r="AO33" s="86">
        <v>839141</v>
      </c>
      <c r="AP33" s="48">
        <v>893539.18599999999</v>
      </c>
      <c r="AQ33" s="56">
        <v>961213.38399999996</v>
      </c>
      <c r="AR33" s="48">
        <v>1009593</v>
      </c>
      <c r="AS33" s="48">
        <v>1409494.5279999999</v>
      </c>
      <c r="AT33" s="56">
        <v>1522000.33</v>
      </c>
      <c r="AU33" s="48">
        <v>1602483.4709999999</v>
      </c>
      <c r="AV33" s="48">
        <v>1725550.764</v>
      </c>
      <c r="AW33" s="48">
        <v>1880567.925</v>
      </c>
      <c r="AX33" s="48">
        <v>1936712.517</v>
      </c>
      <c r="AY33" s="48">
        <v>2019490.7649999999</v>
      </c>
      <c r="AZ33" s="48">
        <v>2133706.909</v>
      </c>
      <c r="BA33" s="48">
        <v>2241202.835</v>
      </c>
      <c r="BB33" s="48">
        <v>2399420.1779999998</v>
      </c>
      <c r="BC33" s="48">
        <v>2587683.23</v>
      </c>
      <c r="BD33" s="48">
        <v>2675916.432</v>
      </c>
      <c r="BE33" s="48">
        <v>2384730.1329999999</v>
      </c>
      <c r="BF33" s="48">
        <v>2423598.5490000001</v>
      </c>
      <c r="BG33" s="48">
        <v>2455786.6880000001</v>
      </c>
      <c r="BH33" s="71">
        <f t="shared" si="38"/>
        <v>0.67998222528235874</v>
      </c>
      <c r="BI33" s="64">
        <v>181661.405</v>
      </c>
      <c r="BJ33" s="48">
        <v>199052.49</v>
      </c>
      <c r="BK33" s="56">
        <v>154408</v>
      </c>
      <c r="BL33" s="48">
        <v>240582.08300000001</v>
      </c>
      <c r="BM33" s="48">
        <v>249472.10699999999</v>
      </c>
      <c r="BN33" s="56">
        <v>322968.40700000001</v>
      </c>
      <c r="BO33" s="48">
        <v>316267.94500000001</v>
      </c>
      <c r="BP33" s="48">
        <v>309787.31199999998</v>
      </c>
      <c r="BQ33" s="48">
        <v>297040.391</v>
      </c>
      <c r="BR33" s="48">
        <v>334733.37</v>
      </c>
      <c r="BS33" s="48">
        <v>361282.95300000004</v>
      </c>
      <c r="BT33" s="48">
        <v>399076.17799999996</v>
      </c>
      <c r="BU33" s="48">
        <v>434202.50099999999</v>
      </c>
      <c r="BV33" s="48">
        <v>519225.092</v>
      </c>
      <c r="BW33" s="48">
        <v>521817.76899999997</v>
      </c>
      <c r="BX33" s="48">
        <v>586762.07799999998</v>
      </c>
      <c r="BY33" s="48">
        <v>598540.57300000009</v>
      </c>
      <c r="BZ33" s="48">
        <v>615687.62300000014</v>
      </c>
      <c r="CA33" s="109">
        <f t="shared" si="39"/>
        <v>0.17047760785253757</v>
      </c>
      <c r="CB33" s="108">
        <f t="shared" si="28"/>
        <v>0.99999999999999989</v>
      </c>
      <c r="CC33" s="48">
        <v>163628</v>
      </c>
      <c r="CD33" s="64">
        <v>44932.415999999997</v>
      </c>
      <c r="CE33" s="43">
        <f t="shared" si="63"/>
        <v>39663.707999999999</v>
      </c>
      <c r="CF33" s="56">
        <v>34395</v>
      </c>
      <c r="CG33" s="48">
        <v>43699.334000000003</v>
      </c>
      <c r="CH33" s="48">
        <v>44922.930999999997</v>
      </c>
      <c r="CI33" s="43">
        <f t="shared" si="64"/>
        <v>45798.332499999997</v>
      </c>
      <c r="CJ33" s="48">
        <v>46673.733999999997</v>
      </c>
      <c r="CK33" s="48">
        <v>51859.23</v>
      </c>
      <c r="CL33" s="48">
        <v>49501.031000000003</v>
      </c>
      <c r="CM33" s="48">
        <v>50341.358999999997</v>
      </c>
      <c r="CN33" s="48">
        <v>52006.474000000002</v>
      </c>
      <c r="CO33" s="48">
        <v>52077.014999999999</v>
      </c>
      <c r="CP33" s="48">
        <v>50077.834000000003</v>
      </c>
      <c r="CQ33" s="48">
        <v>51810.025999999998</v>
      </c>
      <c r="CR33" s="48">
        <v>53334.453999999998</v>
      </c>
      <c r="CS33" s="48">
        <v>50552.560999999994</v>
      </c>
      <c r="CT33" s="48">
        <v>49301.490999999995</v>
      </c>
      <c r="CU33" s="48">
        <v>53220.218000000001</v>
      </c>
      <c r="CV33" s="16"/>
      <c r="CW33" s="2">
        <f t="shared" si="65"/>
        <v>1925451.878</v>
      </c>
      <c r="CX33" s="3">
        <f t="shared" si="66"/>
        <v>2041818.709</v>
      </c>
      <c r="CY33" s="2">
        <f t="shared" si="67"/>
        <v>2190355.2370000002</v>
      </c>
      <c r="CZ33" s="2">
        <f t="shared" si="68"/>
        <v>2233752.9079999998</v>
      </c>
      <c r="DA33" s="2">
        <f t="shared" si="69"/>
        <v>2354224.1349999998</v>
      </c>
      <c r="DB33" s="2">
        <f t="shared" si="70"/>
        <v>2494989.8620000002</v>
      </c>
      <c r="DC33" s="2">
        <f t="shared" si="71"/>
        <v>2640279.0129999998</v>
      </c>
      <c r="DD33" s="2">
        <f t="shared" si="72"/>
        <v>2833622.679</v>
      </c>
      <c r="DE33" s="2">
        <f t="shared" si="73"/>
        <v>3106908.3220000002</v>
      </c>
      <c r="DF33" s="3">
        <f t="shared" si="74"/>
        <v>3197734.2009999999</v>
      </c>
      <c r="DG33" s="3">
        <f t="shared" si="75"/>
        <v>2971492.2110000001</v>
      </c>
      <c r="DH33" s="3">
        <f t="shared" si="76"/>
        <v>3022139.1220000004</v>
      </c>
      <c r="DI33" s="3">
        <f t="shared" si="77"/>
        <v>3071474.3110000002</v>
      </c>
    </row>
    <row r="34" spans="1:113" s="1" customFormat="1" x14ac:dyDescent="0.2">
      <c r="A34" s="48" t="s">
        <v>86</v>
      </c>
      <c r="B34" s="48">
        <v>2315455</v>
      </c>
      <c r="C34" s="56">
        <v>2539734.2590000001</v>
      </c>
      <c r="D34" s="48">
        <v>2687142.55</v>
      </c>
      <c r="E34" s="48">
        <v>2869231</v>
      </c>
      <c r="F34" s="56">
        <v>3883939.2259999998</v>
      </c>
      <c r="G34" s="48">
        <v>4047900.0350000001</v>
      </c>
      <c r="H34" s="48">
        <v>4333956.3310000002</v>
      </c>
      <c r="I34" s="48">
        <v>4564408.1289999997</v>
      </c>
      <c r="J34" s="48">
        <v>4758588.6380000003</v>
      </c>
      <c r="K34" s="48">
        <v>4599716.7040000008</v>
      </c>
      <c r="L34" s="48">
        <v>5116225.5080000004</v>
      </c>
      <c r="M34" s="48">
        <v>4999668.7429999998</v>
      </c>
      <c r="N34" s="48">
        <v>5427585.517</v>
      </c>
      <c r="O34" s="48">
        <v>5661558.4950000001</v>
      </c>
      <c r="P34" s="48">
        <v>6118492.2050000001</v>
      </c>
      <c r="Q34" s="48">
        <v>6145206.3440000005</v>
      </c>
      <c r="R34" s="48">
        <v>6211293.8609999996</v>
      </c>
      <c r="S34" s="48">
        <v>6120056.0539999995</v>
      </c>
      <c r="T34" s="48">
        <v>6172421.7379999999</v>
      </c>
      <c r="U34" s="64">
        <v>152751</v>
      </c>
      <c r="V34" s="48">
        <v>155250.038</v>
      </c>
      <c r="W34" s="56">
        <v>164242.39300000001</v>
      </c>
      <c r="X34" s="48">
        <v>183784</v>
      </c>
      <c r="Y34" s="48">
        <v>248548.81200000001</v>
      </c>
      <c r="Z34" s="56">
        <v>284343.90500000003</v>
      </c>
      <c r="AA34" s="48">
        <v>293463.033</v>
      </c>
      <c r="AB34" s="48">
        <v>336992.16399999999</v>
      </c>
      <c r="AC34" s="48">
        <v>395198.57900000003</v>
      </c>
      <c r="AD34" s="48">
        <v>416280.82500000001</v>
      </c>
      <c r="AE34" s="48">
        <v>467311.03600000002</v>
      </c>
      <c r="AF34" s="48">
        <v>507584.96100000001</v>
      </c>
      <c r="AG34" s="48">
        <v>529706.304</v>
      </c>
      <c r="AH34" s="48">
        <v>547425.32299999997</v>
      </c>
      <c r="AI34" s="48">
        <v>554444.46600000001</v>
      </c>
      <c r="AJ34" s="48">
        <v>670547.13600000006</v>
      </c>
      <c r="AK34" s="48">
        <v>820955.18599999999</v>
      </c>
      <c r="AL34" s="48">
        <v>864118.29599999997</v>
      </c>
      <c r="AM34" s="48">
        <v>618981.04599999997</v>
      </c>
      <c r="AN34" s="108">
        <f t="shared" si="37"/>
        <v>0.10028171636252506</v>
      </c>
      <c r="AO34" s="86">
        <v>585464</v>
      </c>
      <c r="AP34" s="48">
        <v>637970.91899999999</v>
      </c>
      <c r="AQ34" s="56">
        <v>682381.68599999999</v>
      </c>
      <c r="AR34" s="48">
        <v>877897</v>
      </c>
      <c r="AS34" s="48">
        <v>2204917.5669999998</v>
      </c>
      <c r="AT34" s="56">
        <v>2297679.4640000002</v>
      </c>
      <c r="AU34" s="48">
        <v>2473350.0290000001</v>
      </c>
      <c r="AV34" s="48">
        <v>2566099.165</v>
      </c>
      <c r="AW34" s="48">
        <v>2662315.693</v>
      </c>
      <c r="AX34" s="48">
        <v>2342429.952</v>
      </c>
      <c r="AY34" s="48">
        <v>2658279.9589999998</v>
      </c>
      <c r="AZ34" s="48">
        <v>2439989.0010000002</v>
      </c>
      <c r="BA34" s="48">
        <v>2737046.0120000001</v>
      </c>
      <c r="BB34" s="48">
        <v>2908102.5819999999</v>
      </c>
      <c r="BC34" s="48">
        <v>3200000.7650000001</v>
      </c>
      <c r="BD34" s="48">
        <v>3117302.5449999999</v>
      </c>
      <c r="BE34" s="48">
        <v>2945986.2779999999</v>
      </c>
      <c r="BF34" s="48">
        <v>2792706.5619999999</v>
      </c>
      <c r="BG34" s="48">
        <v>3038043.719</v>
      </c>
      <c r="BH34" s="71">
        <f t="shared" si="38"/>
        <v>0.49219639356405886</v>
      </c>
      <c r="BI34" s="64">
        <v>1746513.3019999999</v>
      </c>
      <c r="BJ34" s="48">
        <v>1840518.4709999999</v>
      </c>
      <c r="BK34" s="56">
        <v>1722487</v>
      </c>
      <c r="BL34" s="48">
        <v>1305949.726</v>
      </c>
      <c r="BM34" s="48">
        <v>1324525.3879999998</v>
      </c>
      <c r="BN34" s="56">
        <v>1567143.2690000001</v>
      </c>
      <c r="BO34" s="48">
        <v>1528765.649</v>
      </c>
      <c r="BP34" s="48">
        <v>1584443.1950000001</v>
      </c>
      <c r="BQ34" s="48">
        <v>1711109.3980000003</v>
      </c>
      <c r="BR34" s="48">
        <v>1855117.29</v>
      </c>
      <c r="BS34" s="48">
        <v>1913720.8149999997</v>
      </c>
      <c r="BT34" s="48">
        <v>2017638.591</v>
      </c>
      <c r="BU34" s="48">
        <v>2061087.3229999999</v>
      </c>
      <c r="BV34" s="48">
        <v>2209949.0449999999</v>
      </c>
      <c r="BW34" s="48">
        <v>2210169.7170000002</v>
      </c>
      <c r="BX34" s="48">
        <v>2444352.3969999999</v>
      </c>
      <c r="BY34" s="48">
        <v>2463231.196</v>
      </c>
      <c r="BZ34" s="48">
        <v>2515396.9729999998</v>
      </c>
      <c r="CA34" s="109">
        <f t="shared" si="39"/>
        <v>0.4075218900734161</v>
      </c>
      <c r="CB34" s="108">
        <f t="shared" si="28"/>
        <v>1</v>
      </c>
      <c r="CC34" s="48">
        <v>1577239</v>
      </c>
      <c r="CD34" s="64">
        <v>152063.24299999999</v>
      </c>
      <c r="CE34" s="43">
        <f t="shared" si="63"/>
        <v>118563.12149999999</v>
      </c>
      <c r="CF34" s="56">
        <v>85063</v>
      </c>
      <c r="CG34" s="48">
        <v>124523.121</v>
      </c>
      <c r="CH34" s="48">
        <v>141351.27799999999</v>
      </c>
      <c r="CI34" s="43">
        <f t="shared" si="64"/>
        <v>136951.2145</v>
      </c>
      <c r="CJ34" s="48">
        <v>132551.15100000001</v>
      </c>
      <c r="CK34" s="48">
        <v>116631.171</v>
      </c>
      <c r="CL34" s="48">
        <v>129896.52900000001</v>
      </c>
      <c r="CM34" s="48">
        <v>135517.223</v>
      </c>
      <c r="CN34" s="48">
        <v>138373.96600000001</v>
      </c>
      <c r="CO34" s="48">
        <v>143194.60999999999</v>
      </c>
      <c r="CP34" s="48">
        <v>144943.26699999999</v>
      </c>
      <c r="CQ34" s="48">
        <v>154097.929</v>
      </c>
      <c r="CR34" s="48">
        <v>147186.94600000003</v>
      </c>
      <c r="CS34" s="48">
        <v>150287.48000000001</v>
      </c>
      <c r="CT34" s="48">
        <v>150580.19</v>
      </c>
      <c r="CU34" s="48">
        <v>153561.31200000001</v>
      </c>
      <c r="CV34" s="16"/>
      <c r="CW34" s="2">
        <f t="shared" si="65"/>
        <v>4040493.2980000004</v>
      </c>
      <c r="CX34" s="3">
        <f t="shared" si="66"/>
        <v>4094864.8140000002</v>
      </c>
      <c r="CY34" s="2">
        <f t="shared" si="67"/>
        <v>4246758.8880000003</v>
      </c>
      <c r="CZ34" s="2">
        <f t="shared" si="68"/>
        <v>4053539.3500000006</v>
      </c>
      <c r="DA34" s="2">
        <f t="shared" si="69"/>
        <v>4513397.2489999998</v>
      </c>
      <c r="DB34" s="2">
        <f t="shared" si="70"/>
        <v>4353709.8159999996</v>
      </c>
      <c r="DC34" s="2">
        <f t="shared" si="71"/>
        <v>4754684.6030000001</v>
      </c>
      <c r="DD34" s="2">
        <f t="shared" si="72"/>
        <v>4969189.9049999993</v>
      </c>
      <c r="DE34" s="2">
        <f t="shared" si="73"/>
        <v>5409949.8100000005</v>
      </c>
      <c r="DF34" s="3">
        <f t="shared" si="74"/>
        <v>5327472.2620000001</v>
      </c>
      <c r="DG34" s="3">
        <f t="shared" si="75"/>
        <v>5390338.6749999998</v>
      </c>
      <c r="DH34" s="3">
        <f t="shared" si="76"/>
        <v>5255937.7579999994</v>
      </c>
      <c r="DI34" s="3">
        <f t="shared" si="77"/>
        <v>5553440.6919999998</v>
      </c>
    </row>
    <row r="35" spans="1:113" s="1" customFormat="1" x14ac:dyDescent="0.2">
      <c r="A35" s="48" t="s">
        <v>90</v>
      </c>
      <c r="B35" s="48">
        <v>1223569</v>
      </c>
      <c r="C35" s="56">
        <v>1334715.1880000001</v>
      </c>
      <c r="D35" s="48">
        <v>1420358.5530000001</v>
      </c>
      <c r="E35" s="48">
        <v>1527561</v>
      </c>
      <c r="F35" s="56">
        <v>2305396.5419999999</v>
      </c>
      <c r="G35" s="48">
        <v>2449889.5660000001</v>
      </c>
      <c r="H35" s="48">
        <v>2579091.7450000001</v>
      </c>
      <c r="I35" s="48">
        <v>2745655.577</v>
      </c>
      <c r="J35" s="48">
        <v>2899721.648</v>
      </c>
      <c r="K35" s="48">
        <v>2912991.2319999998</v>
      </c>
      <c r="L35" s="48">
        <v>3028885.0330000003</v>
      </c>
      <c r="M35" s="48">
        <v>3227340.1110000005</v>
      </c>
      <c r="N35" s="48">
        <v>3441688.2679999997</v>
      </c>
      <c r="O35" s="48">
        <v>3777930.65</v>
      </c>
      <c r="P35" s="48">
        <v>4396363.8219999997</v>
      </c>
      <c r="Q35" s="48">
        <v>4542690.3589999992</v>
      </c>
      <c r="R35" s="48">
        <v>4464561.9029999999</v>
      </c>
      <c r="S35" s="48">
        <v>4597982.5219999999</v>
      </c>
      <c r="T35" s="48">
        <v>4619101.5630000001</v>
      </c>
      <c r="U35" s="64">
        <v>82406</v>
      </c>
      <c r="V35" s="48">
        <v>86985.83</v>
      </c>
      <c r="W35" s="56">
        <v>94563.24</v>
      </c>
      <c r="X35" s="48">
        <v>106069</v>
      </c>
      <c r="Y35" s="48">
        <v>159879.31299999999</v>
      </c>
      <c r="Z35" s="56">
        <v>172294.59599999999</v>
      </c>
      <c r="AA35" s="48">
        <v>192461.77100000001</v>
      </c>
      <c r="AB35" s="48">
        <v>204939.25599999999</v>
      </c>
      <c r="AC35" s="48">
        <v>239381.19099999999</v>
      </c>
      <c r="AD35" s="48">
        <v>269727.658</v>
      </c>
      <c r="AE35" s="48">
        <v>298906.647</v>
      </c>
      <c r="AF35" s="48">
        <v>325946.17800000001</v>
      </c>
      <c r="AG35" s="48">
        <v>330296.92499999999</v>
      </c>
      <c r="AH35" s="48">
        <v>335683.73700000002</v>
      </c>
      <c r="AI35" s="48">
        <v>342166.01699999999</v>
      </c>
      <c r="AJ35" s="48">
        <v>565021.82299999997</v>
      </c>
      <c r="AK35" s="48">
        <v>560351.90399999998</v>
      </c>
      <c r="AL35" s="48">
        <v>577902.67299999995</v>
      </c>
      <c r="AM35" s="48">
        <v>461332.62599999999</v>
      </c>
      <c r="AN35" s="108">
        <f t="shared" si="37"/>
        <v>9.9874969127194305E-2</v>
      </c>
      <c r="AO35" s="86">
        <v>684084</v>
      </c>
      <c r="AP35" s="48">
        <v>751039.74399999995</v>
      </c>
      <c r="AQ35" s="56">
        <v>810173.77599999995</v>
      </c>
      <c r="AR35" s="48">
        <v>874332</v>
      </c>
      <c r="AS35" s="48">
        <v>1406576.6580000001</v>
      </c>
      <c r="AT35" s="56">
        <v>1496345.1950000001</v>
      </c>
      <c r="AU35" s="48">
        <v>1527107.96</v>
      </c>
      <c r="AV35" s="48">
        <v>1608249.219</v>
      </c>
      <c r="AW35" s="48">
        <v>1711211.9029999999</v>
      </c>
      <c r="AX35" s="48">
        <v>1643684.4269999999</v>
      </c>
      <c r="AY35" s="48">
        <v>1686337.4650000001</v>
      </c>
      <c r="AZ35" s="48">
        <v>1775125.996</v>
      </c>
      <c r="BA35" s="48">
        <v>1897355.3049999999</v>
      </c>
      <c r="BB35" s="48">
        <v>2104004.9559999998</v>
      </c>
      <c r="BC35" s="48">
        <v>2490823.4909999999</v>
      </c>
      <c r="BD35" s="48">
        <v>2387698.2659999998</v>
      </c>
      <c r="BE35" s="48">
        <v>2283682.858</v>
      </c>
      <c r="BF35" s="48">
        <v>2340850.4939999999</v>
      </c>
      <c r="BG35" s="48">
        <v>2418166.13</v>
      </c>
      <c r="BH35" s="71">
        <f t="shared" si="38"/>
        <v>0.52351438846247333</v>
      </c>
      <c r="BI35" s="64">
        <v>496689.614</v>
      </c>
      <c r="BJ35" s="48">
        <v>515621.53700000001</v>
      </c>
      <c r="BK35" s="56">
        <v>493354</v>
      </c>
      <c r="BL35" s="48">
        <v>681184.76</v>
      </c>
      <c r="BM35" s="48">
        <v>721271.33499999996</v>
      </c>
      <c r="BN35" s="56">
        <v>859522.01399999997</v>
      </c>
      <c r="BO35" s="48">
        <v>867784.04</v>
      </c>
      <c r="BP35" s="48">
        <v>885589.00899999996</v>
      </c>
      <c r="BQ35" s="48">
        <v>940093.62299999991</v>
      </c>
      <c r="BR35" s="48">
        <v>980589.69700000004</v>
      </c>
      <c r="BS35" s="48">
        <v>1056361.334</v>
      </c>
      <c r="BT35" s="48">
        <v>1139143.6270000001</v>
      </c>
      <c r="BU35" s="48">
        <v>1258955.0449999999</v>
      </c>
      <c r="BV35" s="48">
        <v>1373638.6629999999</v>
      </c>
      <c r="BW35" s="48">
        <v>1401060.6020000002</v>
      </c>
      <c r="BX35" s="48">
        <v>1620527.1410000001</v>
      </c>
      <c r="BY35" s="48">
        <v>1679229.355</v>
      </c>
      <c r="BZ35" s="48">
        <v>1739602.807</v>
      </c>
      <c r="CA35" s="109">
        <f t="shared" si="39"/>
        <v>0.37661064241033232</v>
      </c>
      <c r="CB35" s="108">
        <f t="shared" si="28"/>
        <v>1</v>
      </c>
      <c r="CC35" s="48">
        <v>457079</v>
      </c>
      <c r="CD35" s="64">
        <v>35256.773000000001</v>
      </c>
      <c r="CE35" s="43">
        <f t="shared" si="63"/>
        <v>44531.886500000001</v>
      </c>
      <c r="CF35" s="56">
        <v>53807</v>
      </c>
      <c r="CG35" s="48">
        <v>57755.811000000002</v>
      </c>
      <c r="CH35" s="48">
        <v>59978.44</v>
      </c>
      <c r="CI35" s="43">
        <f t="shared" si="64"/>
        <v>62330.751000000004</v>
      </c>
      <c r="CJ35" s="48">
        <v>64683.061999999998</v>
      </c>
      <c r="CK35" s="48">
        <v>63539.544999999998</v>
      </c>
      <c r="CL35" s="48">
        <v>59485.523999999998</v>
      </c>
      <c r="CM35" s="48">
        <v>63051.224000000002</v>
      </c>
      <c r="CN35" s="48">
        <v>69906.603000000003</v>
      </c>
      <c r="CO35" s="48">
        <v>74892.411000000007</v>
      </c>
      <c r="CP35" s="48">
        <v>79286.911999999997</v>
      </c>
      <c r="CQ35" s="48">
        <v>189735.65100000001</v>
      </c>
      <c r="CR35" s="48">
        <v>188909.66800000003</v>
      </c>
      <c r="CS35" s="48">
        <v>187944.57800000001</v>
      </c>
      <c r="CT35" s="48">
        <v>193308.772</v>
      </c>
      <c r="CU35" s="48">
        <v>198911.14499999999</v>
      </c>
      <c r="CV35" s="16"/>
      <c r="CW35" s="2">
        <f t="shared" si="65"/>
        <v>2386629.9739999999</v>
      </c>
      <c r="CX35" s="3">
        <f t="shared" si="66"/>
        <v>2476033.2590000001</v>
      </c>
      <c r="CY35" s="2">
        <f t="shared" si="67"/>
        <v>2596800.912</v>
      </c>
      <c r="CZ35" s="2">
        <f t="shared" si="68"/>
        <v>2583778.0499999998</v>
      </c>
      <c r="DA35" s="2">
        <f t="shared" si="69"/>
        <v>2666927.162</v>
      </c>
      <c r="DB35" s="2">
        <f t="shared" si="70"/>
        <v>2831487.33</v>
      </c>
      <c r="DC35" s="2">
        <f t="shared" si="71"/>
        <v>3036498.932</v>
      </c>
      <c r="DD35" s="2">
        <f t="shared" si="72"/>
        <v>3362960.0009999997</v>
      </c>
      <c r="DE35" s="2">
        <f t="shared" si="73"/>
        <v>3864462.1540000001</v>
      </c>
      <c r="DF35" s="3">
        <f t="shared" si="74"/>
        <v>3788758.8679999998</v>
      </c>
      <c r="DG35" s="3">
        <f t="shared" si="75"/>
        <v>3904209.9989999998</v>
      </c>
      <c r="DH35" s="3">
        <f t="shared" si="76"/>
        <v>4020079.8489999999</v>
      </c>
      <c r="DI35" s="3">
        <f t="shared" si="77"/>
        <v>4157768.9369999999</v>
      </c>
    </row>
    <row r="36" spans="1:113" s="1" customFormat="1" x14ac:dyDescent="0.2">
      <c r="A36" s="48" t="s">
        <v>92</v>
      </c>
      <c r="B36" s="48">
        <v>3775829</v>
      </c>
      <c r="C36" s="56">
        <v>4192291.446</v>
      </c>
      <c r="D36" s="48">
        <v>4698534.8360000001</v>
      </c>
      <c r="E36" s="48">
        <v>5086074</v>
      </c>
      <c r="F36" s="56">
        <v>6895693.4510000004</v>
      </c>
      <c r="G36" s="48">
        <v>7212174.8080000002</v>
      </c>
      <c r="H36" s="48">
        <v>7573767.6830000002</v>
      </c>
      <c r="I36" s="48">
        <v>8058875.129999999</v>
      </c>
      <c r="J36" s="48">
        <v>8382516.8650000002</v>
      </c>
      <c r="K36" s="48">
        <v>8696472.4220000003</v>
      </c>
      <c r="L36" s="48">
        <v>8910262.6059999987</v>
      </c>
      <c r="M36" s="48">
        <v>9266939.7399999984</v>
      </c>
      <c r="N36" s="48">
        <v>9759939.1290000007</v>
      </c>
      <c r="O36" s="48">
        <v>10450101.403999999</v>
      </c>
      <c r="P36" s="48">
        <v>11107343.843999999</v>
      </c>
      <c r="Q36" s="48">
        <v>11903510.162</v>
      </c>
      <c r="R36" s="48">
        <v>11817487.671</v>
      </c>
      <c r="S36" s="48">
        <v>11801402.328</v>
      </c>
      <c r="T36" s="48">
        <v>11844779.334000001</v>
      </c>
      <c r="U36" s="64">
        <v>225294</v>
      </c>
      <c r="V36" s="48">
        <v>243402.07199999999</v>
      </c>
      <c r="W36" s="56">
        <v>267574.85800000001</v>
      </c>
      <c r="X36" s="48">
        <v>288382</v>
      </c>
      <c r="Y36" s="48">
        <v>442455.00799999997</v>
      </c>
      <c r="Z36" s="56">
        <v>491419.75300000003</v>
      </c>
      <c r="AA36" s="48">
        <v>550201.70499999996</v>
      </c>
      <c r="AB36" s="48">
        <v>625230.91299999994</v>
      </c>
      <c r="AC36" s="48">
        <v>710528.76899999997</v>
      </c>
      <c r="AD36" s="48">
        <v>779563.826</v>
      </c>
      <c r="AE36" s="48">
        <v>829554.25</v>
      </c>
      <c r="AF36" s="48">
        <v>875999.32400000002</v>
      </c>
      <c r="AG36" s="48">
        <v>877922.39</v>
      </c>
      <c r="AH36" s="48">
        <v>870260.89300000004</v>
      </c>
      <c r="AI36" s="48">
        <v>895640.86800000002</v>
      </c>
      <c r="AJ36" s="48">
        <v>1385449.0789999999</v>
      </c>
      <c r="AK36" s="48">
        <v>1401294.905</v>
      </c>
      <c r="AL36" s="48">
        <v>1365967.6810000001</v>
      </c>
      <c r="AM36" s="48">
        <v>1057047.3740000001</v>
      </c>
      <c r="AN36" s="108">
        <f t="shared" si="37"/>
        <v>8.9241626559119144E-2</v>
      </c>
      <c r="AO36" s="86">
        <v>2671872</v>
      </c>
      <c r="AP36" s="48">
        <v>3000964.5180000002</v>
      </c>
      <c r="AQ36" s="56">
        <v>3385318.307</v>
      </c>
      <c r="AR36" s="48">
        <v>3644053</v>
      </c>
      <c r="AS36" s="48">
        <v>4548850.6610000003</v>
      </c>
      <c r="AT36" s="56">
        <v>4659489.8030000003</v>
      </c>
      <c r="AU36" s="48">
        <v>4812762.78</v>
      </c>
      <c r="AV36" s="48">
        <v>5072387.6679999996</v>
      </c>
      <c r="AW36" s="48">
        <v>5233731.4419999998</v>
      </c>
      <c r="AX36" s="48">
        <v>5373852.3679999998</v>
      </c>
      <c r="AY36" s="48">
        <v>5456535.585</v>
      </c>
      <c r="AZ36" s="48">
        <v>5629204.8619999997</v>
      </c>
      <c r="BA36" s="48">
        <v>5933610.1430000002</v>
      </c>
      <c r="BB36" s="48">
        <v>6383842.7390000001</v>
      </c>
      <c r="BC36" s="48">
        <v>6941091.7489999998</v>
      </c>
      <c r="BD36" s="48">
        <v>7146394.3559999997</v>
      </c>
      <c r="BE36" s="48">
        <v>6931626.9170000004</v>
      </c>
      <c r="BF36" s="48">
        <v>6757950.2759999996</v>
      </c>
      <c r="BG36" s="48">
        <v>7001098.7790000001</v>
      </c>
      <c r="BH36" s="71">
        <f t="shared" si="38"/>
        <v>0.59107042702801604</v>
      </c>
      <c r="BI36" s="64">
        <v>947924.85600000003</v>
      </c>
      <c r="BJ36" s="48">
        <v>1045641.671</v>
      </c>
      <c r="BK36" s="56">
        <v>998771</v>
      </c>
      <c r="BL36" s="48">
        <v>1682908.1410000001</v>
      </c>
      <c r="BM36" s="48">
        <v>1822164.8219999999</v>
      </c>
      <c r="BN36" s="56">
        <v>2210803.1979999999</v>
      </c>
      <c r="BO36" s="48">
        <v>2101003.7289999998</v>
      </c>
      <c r="BP36" s="48">
        <v>2169794.9619999998</v>
      </c>
      <c r="BQ36" s="48">
        <v>2262618.77</v>
      </c>
      <c r="BR36" s="48">
        <v>2339475.034</v>
      </c>
      <c r="BS36" s="48">
        <v>2464831.4879999999</v>
      </c>
      <c r="BT36" s="48">
        <v>2641095.3330000006</v>
      </c>
      <c r="BU36" s="48">
        <v>2877317.125</v>
      </c>
      <c r="BV36" s="48">
        <v>2950463.003</v>
      </c>
      <c r="BW36" s="48">
        <v>3059179.574</v>
      </c>
      <c r="BX36" s="48">
        <v>3484565.8490000004</v>
      </c>
      <c r="BY36" s="48">
        <v>3677484.3709999998</v>
      </c>
      <c r="BZ36" s="48">
        <v>3786633.1810000003</v>
      </c>
      <c r="CA36" s="109">
        <f t="shared" si="39"/>
        <v>0.3196879464128648</v>
      </c>
      <c r="CB36" s="108">
        <f t="shared" si="28"/>
        <v>1</v>
      </c>
      <c r="CC36" s="48">
        <v>878663</v>
      </c>
      <c r="CD36" s="64">
        <v>441832.451</v>
      </c>
      <c r="CE36" s="43">
        <f t="shared" si="63"/>
        <v>298349.7255</v>
      </c>
      <c r="CF36" s="56">
        <v>154867</v>
      </c>
      <c r="CG36" s="48">
        <v>221479.641</v>
      </c>
      <c r="CH36" s="48">
        <v>239100.43</v>
      </c>
      <c r="CI36" s="43">
        <f t="shared" si="64"/>
        <v>249676.625</v>
      </c>
      <c r="CJ36" s="48">
        <v>260252.82</v>
      </c>
      <c r="CK36" s="48">
        <v>268461.69199999998</v>
      </c>
      <c r="CL36" s="48">
        <v>280437.45799999998</v>
      </c>
      <c r="CM36" s="48">
        <v>284697.73700000002</v>
      </c>
      <c r="CN36" s="48">
        <v>296904.06600000005</v>
      </c>
      <c r="CO36" s="48">
        <v>307311.26299999998</v>
      </c>
      <c r="CP36" s="48">
        <v>318680.64699999994</v>
      </c>
      <c r="CQ36" s="48">
        <v>320148.22399999999</v>
      </c>
      <c r="CR36" s="48">
        <v>312487.15299999993</v>
      </c>
      <c r="CS36" s="48">
        <v>312864.91600000003</v>
      </c>
      <c r="CT36" s="48">
        <v>317047.83199999994</v>
      </c>
      <c r="CU36" s="48">
        <v>319128.43800000002</v>
      </c>
      <c r="CV36" s="16"/>
      <c r="CW36" s="2">
        <f t="shared" si="65"/>
        <v>7023565.9780000001</v>
      </c>
      <c r="CX36" s="3">
        <f t="shared" si="66"/>
        <v>7173391.3969999999</v>
      </c>
      <c r="CY36" s="2">
        <f t="shared" si="67"/>
        <v>7403526.4039999992</v>
      </c>
      <c r="CZ36" s="2">
        <f t="shared" si="68"/>
        <v>7636471.1380000003</v>
      </c>
      <c r="DA36" s="2">
        <f t="shared" si="69"/>
        <v>7796010.6189999999</v>
      </c>
      <c r="DB36" s="2">
        <f t="shared" si="70"/>
        <v>8094036.3499999996</v>
      </c>
      <c r="DC36" s="2">
        <f t="shared" si="71"/>
        <v>8574705.4759999998</v>
      </c>
      <c r="DD36" s="2">
        <f t="shared" si="72"/>
        <v>9261159.8640000001</v>
      </c>
      <c r="DE36" s="2">
        <f t="shared" si="73"/>
        <v>9891554.7520000003</v>
      </c>
      <c r="DF36" s="3">
        <f t="shared" si="74"/>
        <v>10205573.93</v>
      </c>
      <c r="DG36" s="3">
        <f t="shared" si="75"/>
        <v>10416192.766000001</v>
      </c>
      <c r="DH36" s="3">
        <f t="shared" si="76"/>
        <v>10435434.647</v>
      </c>
      <c r="DI36" s="3">
        <f t="shared" si="77"/>
        <v>10787731.960000001</v>
      </c>
    </row>
    <row r="37" spans="1:113" s="1" customFormat="1" x14ac:dyDescent="0.2">
      <c r="A37" s="51" t="s">
        <v>94</v>
      </c>
      <c r="B37" s="51">
        <v>566196</v>
      </c>
      <c r="C37" s="57">
        <v>581049.576</v>
      </c>
      <c r="D37" s="51">
        <v>579999.55200000003</v>
      </c>
      <c r="E37" s="51">
        <v>628872</v>
      </c>
      <c r="F37" s="57">
        <v>702001.31799999997</v>
      </c>
      <c r="G37" s="51">
        <v>779985.12899999996</v>
      </c>
      <c r="H37" s="51">
        <v>786582.08200000005</v>
      </c>
      <c r="I37" s="51">
        <v>803414.31599999999</v>
      </c>
      <c r="J37" s="51">
        <v>908014.64900000009</v>
      </c>
      <c r="K37" s="51">
        <v>961247.55299999996</v>
      </c>
      <c r="L37" s="51">
        <v>971433.7429999999</v>
      </c>
      <c r="M37" s="51">
        <v>1130977.325</v>
      </c>
      <c r="N37" s="51">
        <v>1149154.6499999999</v>
      </c>
      <c r="O37" s="51">
        <v>1476046.176</v>
      </c>
      <c r="P37" s="51">
        <v>1601628.0440000002</v>
      </c>
      <c r="Q37" s="51">
        <v>1675895.5780000002</v>
      </c>
      <c r="R37" s="51">
        <v>1708365.142</v>
      </c>
      <c r="S37" s="51">
        <v>1647904.6490000002</v>
      </c>
      <c r="T37" s="51">
        <v>1659640.6850000001</v>
      </c>
      <c r="U37" s="65">
        <v>26046</v>
      </c>
      <c r="V37" s="51">
        <v>29139.993999999999</v>
      </c>
      <c r="W37" s="57">
        <v>31068.008000000002</v>
      </c>
      <c r="X37" s="51">
        <v>31762</v>
      </c>
      <c r="Y37" s="51">
        <v>47202.684999999998</v>
      </c>
      <c r="Z37" s="57">
        <v>57992.642999999996</v>
      </c>
      <c r="AA37" s="51">
        <v>66076.576000000001</v>
      </c>
      <c r="AB37" s="51">
        <v>69175.614000000001</v>
      </c>
      <c r="AC37" s="51">
        <v>75747.740000000005</v>
      </c>
      <c r="AD37" s="51">
        <v>84536.271999999997</v>
      </c>
      <c r="AE37" s="51">
        <v>94357.565000000002</v>
      </c>
      <c r="AF37" s="51">
        <v>106791.18799999999</v>
      </c>
      <c r="AG37" s="51">
        <v>116274.27</v>
      </c>
      <c r="AH37" s="51">
        <v>111264.266</v>
      </c>
      <c r="AI37" s="51">
        <v>102269.583</v>
      </c>
      <c r="AJ37" s="51">
        <v>110634.185</v>
      </c>
      <c r="AK37" s="51">
        <v>124360.143</v>
      </c>
      <c r="AL37" s="51">
        <v>155403.136</v>
      </c>
      <c r="AM37" s="51">
        <v>145148.26300000001</v>
      </c>
      <c r="AN37" s="106">
        <f t="shared" si="37"/>
        <v>8.7457643278972763E-2</v>
      </c>
      <c r="AO37" s="51">
        <v>272412</v>
      </c>
      <c r="AP37" s="51">
        <v>297225.30099999998</v>
      </c>
      <c r="AQ37" s="57">
        <v>281462.45500000002</v>
      </c>
      <c r="AR37" s="51">
        <v>314216</v>
      </c>
      <c r="AS37" s="51">
        <v>330208.06199999998</v>
      </c>
      <c r="AT37" s="57">
        <v>408271.34499999997</v>
      </c>
      <c r="AU37" s="51">
        <v>408356.48700000002</v>
      </c>
      <c r="AV37" s="51">
        <v>403020.31199999998</v>
      </c>
      <c r="AW37" s="51">
        <v>443516.00900000002</v>
      </c>
      <c r="AX37" s="51">
        <v>489201.45600000001</v>
      </c>
      <c r="AY37" s="51">
        <v>507090.83799999999</v>
      </c>
      <c r="AZ37" s="51">
        <v>585592.55500000005</v>
      </c>
      <c r="BA37" s="51">
        <v>507043.408</v>
      </c>
      <c r="BB37" s="51">
        <v>721925.22699999996</v>
      </c>
      <c r="BC37" s="51">
        <v>846052.96200000006</v>
      </c>
      <c r="BD37" s="51">
        <v>945166.74600000004</v>
      </c>
      <c r="BE37" s="51">
        <v>880853.37699999998</v>
      </c>
      <c r="BF37" s="51">
        <v>878878.15300000005</v>
      </c>
      <c r="BG37" s="51">
        <v>850338.78599999996</v>
      </c>
      <c r="BH37" s="106">
        <f t="shared" si="38"/>
        <v>0.51236318420333249</v>
      </c>
      <c r="BI37" s="65">
        <v>254684.28099999999</v>
      </c>
      <c r="BJ37" s="51">
        <v>267469.08900000004</v>
      </c>
      <c r="BK37" s="57">
        <v>272903</v>
      </c>
      <c r="BL37" s="51">
        <v>312642.83500000002</v>
      </c>
      <c r="BM37" s="51">
        <v>300615.571</v>
      </c>
      <c r="BN37" s="57">
        <v>312149.01899999997</v>
      </c>
      <c r="BO37" s="51">
        <v>317995.42200000002</v>
      </c>
      <c r="BP37" s="51">
        <v>374886.63199999998</v>
      </c>
      <c r="BQ37" s="51">
        <v>373920.22199999995</v>
      </c>
      <c r="BR37" s="51">
        <v>355826.71799999999</v>
      </c>
      <c r="BS37" s="51">
        <v>423215.32199999999</v>
      </c>
      <c r="BT37" s="51">
        <v>510006.90900000004</v>
      </c>
      <c r="BU37" s="51">
        <v>625680.071</v>
      </c>
      <c r="BV37" s="51">
        <v>635719.45600000001</v>
      </c>
      <c r="BW37" s="51">
        <v>600750.97900000005</v>
      </c>
      <c r="BX37" s="51">
        <v>703151.62199999997</v>
      </c>
      <c r="BY37" s="51">
        <v>613623.36</v>
      </c>
      <c r="BZ37" s="51">
        <v>664153.63600000006</v>
      </c>
      <c r="CA37" s="91">
        <f t="shared" si="39"/>
        <v>0.40017917251769469</v>
      </c>
      <c r="CB37" s="106">
        <f t="shared" si="28"/>
        <v>0.99999999999999989</v>
      </c>
      <c r="CC37" s="51">
        <v>267738</v>
      </c>
      <c r="CD37" s="65">
        <v>27848.826000000001</v>
      </c>
      <c r="CE37" s="72">
        <f t="shared" si="63"/>
        <v>18919.413</v>
      </c>
      <c r="CF37" s="57">
        <v>9990</v>
      </c>
      <c r="CG37" s="51">
        <v>11947.736000000001</v>
      </c>
      <c r="CH37" s="51">
        <v>13105.57</v>
      </c>
      <c r="CI37" s="72">
        <f t="shared" si="64"/>
        <v>13164.269</v>
      </c>
      <c r="CJ37" s="51">
        <v>13222.968000000001</v>
      </c>
      <c r="CK37" s="51">
        <v>13864.268</v>
      </c>
      <c r="CL37" s="51">
        <v>13589.603000000001</v>
      </c>
      <c r="CM37" s="51">
        <v>14158.621999999999</v>
      </c>
      <c r="CN37" s="51">
        <v>15378.26</v>
      </c>
      <c r="CO37" s="51">
        <v>15830.063000000002</v>
      </c>
      <c r="CP37" s="51">
        <v>17176.611999999997</v>
      </c>
      <c r="CQ37" s="51">
        <v>17586.043000000001</v>
      </c>
      <c r="CR37" s="51">
        <v>19343.667999999998</v>
      </c>
      <c r="CS37" s="51">
        <v>17934.966</v>
      </c>
      <c r="CT37" s="51">
        <v>18375.519000000004</v>
      </c>
      <c r="CU37" s="51">
        <v>18852.173999999999</v>
      </c>
      <c r="CV37" s="16"/>
      <c r="CW37" s="2">
        <f t="shared" si="65"/>
        <v>720505.50600000005</v>
      </c>
      <c r="CX37" s="3">
        <f t="shared" si="66"/>
        <v>721015.73399999994</v>
      </c>
      <c r="CY37" s="2">
        <f t="shared" si="67"/>
        <v>818402.64100000006</v>
      </c>
      <c r="CZ37" s="2">
        <f t="shared" si="68"/>
        <v>863121.67799999996</v>
      </c>
      <c r="DA37" s="2">
        <f t="shared" si="69"/>
        <v>862917.55599999998</v>
      </c>
      <c r="DB37" s="2">
        <f t="shared" si="70"/>
        <v>1008807.8770000001</v>
      </c>
      <c r="DC37" s="2">
        <f t="shared" si="71"/>
        <v>1017050.317</v>
      </c>
      <c r="DD37" s="2">
        <f t="shared" si="72"/>
        <v>1347605.298</v>
      </c>
      <c r="DE37" s="2">
        <f t="shared" si="73"/>
        <v>1481772.4180000001</v>
      </c>
      <c r="DF37" s="3">
        <f t="shared" si="74"/>
        <v>1545917.7250000001</v>
      </c>
      <c r="DG37" s="3">
        <f t="shared" si="75"/>
        <v>1584004.9989999998</v>
      </c>
      <c r="DH37" s="3">
        <f t="shared" si="76"/>
        <v>1492501.513</v>
      </c>
      <c r="DI37" s="3">
        <f t="shared" si="77"/>
        <v>1514492.422</v>
      </c>
    </row>
    <row r="38" spans="1:113" s="1" customFormat="1" x14ac:dyDescent="0.2">
      <c r="A38" s="48" t="s">
        <v>119</v>
      </c>
      <c r="B38" s="43">
        <f>SUM(B40:B51)</f>
        <v>46163686</v>
      </c>
      <c r="C38" s="43">
        <f t="shared" ref="C38:AM38" si="78">SUM(C40:C51)</f>
        <v>48993110.050000004</v>
      </c>
      <c r="D38" s="43">
        <f t="shared" si="78"/>
        <v>52631788.413999997</v>
      </c>
      <c r="E38" s="43">
        <f t="shared" si="78"/>
        <v>55371715</v>
      </c>
      <c r="F38" s="43">
        <f t="shared" si="78"/>
        <v>78954403.637999997</v>
      </c>
      <c r="G38" s="43">
        <f t="shared" si="78"/>
        <v>83363528.270999998</v>
      </c>
      <c r="H38" s="43">
        <f t="shared" si="78"/>
        <v>88229366.00999999</v>
      </c>
      <c r="I38" s="43">
        <f t="shared" si="78"/>
        <v>95097739.772</v>
      </c>
      <c r="J38" s="43">
        <f t="shared" si="78"/>
        <v>98919369.824999988</v>
      </c>
      <c r="K38" s="43">
        <f t="shared" si="78"/>
        <v>100700706.81500001</v>
      </c>
      <c r="L38" s="43">
        <f t="shared" si="78"/>
        <v>106695479.94</v>
      </c>
      <c r="M38" s="43">
        <f t="shared" si="78"/>
        <v>111063551.002</v>
      </c>
      <c r="N38" s="43">
        <f t="shared" si="78"/>
        <v>116162168.15100001</v>
      </c>
      <c r="O38" s="43">
        <f t="shared" si="78"/>
        <v>120573297.16399999</v>
      </c>
      <c r="P38" s="43">
        <f t="shared" si="78"/>
        <v>127170838.84400001</v>
      </c>
      <c r="Q38" s="43">
        <f t="shared" si="78"/>
        <v>130119449.18699999</v>
      </c>
      <c r="R38" s="43">
        <f t="shared" si="78"/>
        <v>133215271.737</v>
      </c>
      <c r="S38" s="43">
        <f t="shared" si="78"/>
        <v>133689135.80899999</v>
      </c>
      <c r="T38" s="43">
        <f t="shared" si="78"/>
        <v>133049165.521</v>
      </c>
      <c r="U38" s="63">
        <f t="shared" si="78"/>
        <v>2486453</v>
      </c>
      <c r="V38" s="43">
        <f t="shared" si="78"/>
        <v>2627337.0160000008</v>
      </c>
      <c r="W38" s="43">
        <f t="shared" si="78"/>
        <v>2910639.4649999999</v>
      </c>
      <c r="X38" s="43">
        <f t="shared" si="78"/>
        <v>3270395</v>
      </c>
      <c r="Y38" s="43">
        <f t="shared" si="78"/>
        <v>4724701.5610000007</v>
      </c>
      <c r="Z38" s="43">
        <f t="shared" si="78"/>
        <v>5181788.375</v>
      </c>
      <c r="AA38" s="43">
        <f t="shared" si="78"/>
        <v>5613316.46</v>
      </c>
      <c r="AB38" s="43">
        <f t="shared" si="78"/>
        <v>6148533.7899999991</v>
      </c>
      <c r="AC38" s="43">
        <f t="shared" si="78"/>
        <v>6820058.8449999988</v>
      </c>
      <c r="AD38" s="43">
        <f t="shared" si="78"/>
        <v>7635291.4439999983</v>
      </c>
      <c r="AE38" s="43">
        <f t="shared" si="78"/>
        <v>8357095.8470000001</v>
      </c>
      <c r="AF38" s="43">
        <f t="shared" si="78"/>
        <v>9015864.7070000004</v>
      </c>
      <c r="AG38" s="43">
        <f t="shared" si="78"/>
        <v>9258608.6000000015</v>
      </c>
      <c r="AH38" s="43">
        <f t="shared" si="78"/>
        <v>9261367.8029999975</v>
      </c>
      <c r="AI38" s="43">
        <f t="shared" si="78"/>
        <v>9613567.5750000011</v>
      </c>
      <c r="AJ38" s="43">
        <f t="shared" si="78"/>
        <v>12830168.633999998</v>
      </c>
      <c r="AK38" s="43">
        <f t="shared" si="78"/>
        <v>16441486.248000003</v>
      </c>
      <c r="AL38" s="43">
        <f t="shared" si="78"/>
        <v>15051185.002000002</v>
      </c>
      <c r="AM38" s="43">
        <f t="shared" si="78"/>
        <v>12315188.420000002</v>
      </c>
      <c r="AN38" s="108">
        <f t="shared" si="37"/>
        <v>9.2561184970801014E-2</v>
      </c>
      <c r="AO38" s="120">
        <f t="shared" ref="AO38:BG38" si="79">SUM(AO40:AO51)</f>
        <v>18625466</v>
      </c>
      <c r="AP38" s="43">
        <f t="shared" si="79"/>
        <v>19400654.592</v>
      </c>
      <c r="AQ38" s="43">
        <f t="shared" si="79"/>
        <v>20734657.733999997</v>
      </c>
      <c r="AR38" s="43">
        <f t="shared" si="79"/>
        <v>21002720</v>
      </c>
      <c r="AS38" s="43">
        <f t="shared" si="79"/>
        <v>37229035.236000001</v>
      </c>
      <c r="AT38" s="43">
        <f t="shared" si="79"/>
        <v>39847461.819000006</v>
      </c>
      <c r="AU38" s="43">
        <f t="shared" si="79"/>
        <v>42369631.934000008</v>
      </c>
      <c r="AV38" s="43">
        <f t="shared" si="79"/>
        <v>46160515.253000014</v>
      </c>
      <c r="AW38" s="43">
        <f t="shared" si="79"/>
        <v>48158919.543000005</v>
      </c>
      <c r="AX38" s="43">
        <f t="shared" si="79"/>
        <v>49926138.167000003</v>
      </c>
      <c r="AY38" s="43">
        <f t="shared" si="79"/>
        <v>50950995.191999994</v>
      </c>
      <c r="AZ38" s="43">
        <f t="shared" si="79"/>
        <v>51635285.807999998</v>
      </c>
      <c r="BA38" s="43">
        <f t="shared" si="79"/>
        <v>53720121.264999993</v>
      </c>
      <c r="BB38" s="43">
        <f t="shared" si="79"/>
        <v>55819096.929000005</v>
      </c>
      <c r="BC38" s="43">
        <f t="shared" si="79"/>
        <v>59031630.686000004</v>
      </c>
      <c r="BD38" s="43">
        <f t="shared" si="79"/>
        <v>57162585.58600001</v>
      </c>
      <c r="BE38" s="43">
        <f t="shared" si="79"/>
        <v>56541882.224999994</v>
      </c>
      <c r="BF38" s="43">
        <f t="shared" si="79"/>
        <v>58857734.912</v>
      </c>
      <c r="BG38" s="43">
        <f t="shared" si="79"/>
        <v>59968898.055</v>
      </c>
      <c r="BH38" s="71">
        <f t="shared" si="38"/>
        <v>0.45072735195422725</v>
      </c>
      <c r="BI38" s="63">
        <f t="shared" ref="BI38:BZ38" si="80">SUM(BI40:BI51)</f>
        <v>26965118.442000002</v>
      </c>
      <c r="BJ38" s="43">
        <f t="shared" si="80"/>
        <v>28986491.215000004</v>
      </c>
      <c r="BK38" s="43">
        <f t="shared" si="80"/>
        <v>29273885</v>
      </c>
      <c r="BL38" s="43">
        <f t="shared" si="80"/>
        <v>34638311.936999999</v>
      </c>
      <c r="BM38" s="43">
        <f t="shared" si="80"/>
        <v>35848521.583000004</v>
      </c>
      <c r="BN38" s="43">
        <f t="shared" si="80"/>
        <v>40246417.615999989</v>
      </c>
      <c r="BO38" s="43">
        <f t="shared" si="80"/>
        <v>39997732.379000001</v>
      </c>
      <c r="BP38" s="43">
        <f t="shared" si="80"/>
        <v>41065657.015000001</v>
      </c>
      <c r="BQ38" s="43">
        <f t="shared" si="80"/>
        <v>40137555.93</v>
      </c>
      <c r="BR38" s="43">
        <f t="shared" si="80"/>
        <v>44464316.151000008</v>
      </c>
      <c r="BS38" s="43">
        <f t="shared" si="80"/>
        <v>47395029.289999992</v>
      </c>
      <c r="BT38" s="43">
        <f t="shared" si="80"/>
        <v>50049535.680000007</v>
      </c>
      <c r="BU38" s="43">
        <f t="shared" si="80"/>
        <v>52304366.166000009</v>
      </c>
      <c r="BV38" s="43">
        <f t="shared" si="80"/>
        <v>55230996.552999996</v>
      </c>
      <c r="BW38" s="43">
        <f t="shared" si="80"/>
        <v>56825603.739000008</v>
      </c>
      <c r="BX38" s="43">
        <f t="shared" si="80"/>
        <v>60231903.264000006</v>
      </c>
      <c r="BY38" s="43">
        <f t="shared" si="80"/>
        <v>59780215.894999996</v>
      </c>
      <c r="BZ38" s="43">
        <f t="shared" si="80"/>
        <v>60765079.045999996</v>
      </c>
      <c r="CA38" s="109">
        <f t="shared" si="39"/>
        <v>0.45671146307497174</v>
      </c>
      <c r="CB38" s="108">
        <f t="shared" si="28"/>
        <v>1</v>
      </c>
      <c r="CC38" s="43">
        <f t="shared" ref="CC38:CU38" si="81">SUM(CC40:CC51)</f>
        <v>25051770</v>
      </c>
      <c r="CD38" s="63">
        <f t="shared" si="81"/>
        <v>2386744.7029999997</v>
      </c>
      <c r="CE38" s="43">
        <f t="shared" si="81"/>
        <v>2105728.8514999999</v>
      </c>
      <c r="CF38" s="43">
        <f t="shared" si="81"/>
        <v>1824713</v>
      </c>
      <c r="CG38" s="43">
        <f t="shared" si="81"/>
        <v>2362354.9040000001</v>
      </c>
      <c r="CH38" s="43">
        <f t="shared" si="81"/>
        <v>2485756.4939999999</v>
      </c>
      <c r="CI38" s="43">
        <f t="shared" ref="CI38" si="82">SUM(CI40:CI51)</f>
        <v>2638357.4219999998</v>
      </c>
      <c r="CJ38" s="43">
        <f t="shared" si="81"/>
        <v>2790958.35</v>
      </c>
      <c r="CK38" s="43">
        <f t="shared" si="81"/>
        <v>2874734.4219999993</v>
      </c>
      <c r="CL38" s="43">
        <f t="shared" si="81"/>
        <v>3001721.2740000002</v>
      </c>
      <c r="CM38" s="43">
        <f t="shared" si="81"/>
        <v>2923072.75</v>
      </c>
      <c r="CN38" s="43">
        <f t="shared" si="81"/>
        <v>3017371.1970000002</v>
      </c>
      <c r="CO38" s="43">
        <f t="shared" si="81"/>
        <v>3133902.6059999997</v>
      </c>
      <c r="CP38" s="43">
        <f t="shared" si="81"/>
        <v>3188466.2659999994</v>
      </c>
      <c r="CQ38" s="43">
        <f t="shared" si="81"/>
        <v>3294644.0300000003</v>
      </c>
      <c r="CR38" s="43">
        <f t="shared" si="81"/>
        <v>3301091.2279999997</v>
      </c>
      <c r="CS38" s="43">
        <f t="shared" si="81"/>
        <v>3211951.9759999998</v>
      </c>
      <c r="CT38" s="43">
        <f t="shared" si="81"/>
        <v>3216108.8759999997</v>
      </c>
      <c r="CU38" s="43">
        <f t="shared" si="81"/>
        <v>3232451.2810000004</v>
      </c>
      <c r="CV38" s="16"/>
      <c r="CW38" s="2">
        <f t="shared" ref="CW38:DE38" si="83">SUM(CW40:CW51)</f>
        <v>82616049.549999997</v>
      </c>
      <c r="CX38" s="3">
        <f t="shared" si="83"/>
        <v>86158247.631999999</v>
      </c>
      <c r="CY38" s="2">
        <f t="shared" si="83"/>
        <v>89224576.557999998</v>
      </c>
      <c r="CZ38" s="2">
        <f t="shared" si="83"/>
        <v>90063694.097000003</v>
      </c>
      <c r="DA38" s="2">
        <f t="shared" si="83"/>
        <v>95415311.342999995</v>
      </c>
      <c r="DB38" s="2">
        <f t="shared" si="83"/>
        <v>99030315.098000005</v>
      </c>
      <c r="DC38" s="2">
        <f t="shared" si="83"/>
        <v>103769656.94500001</v>
      </c>
      <c r="DD38" s="2">
        <f t="shared" si="83"/>
        <v>108123463.09499998</v>
      </c>
      <c r="DE38" s="2">
        <f t="shared" si="83"/>
        <v>114262627.23899999</v>
      </c>
      <c r="DF38" s="3">
        <f t="shared" ref="DF38:DH38" si="84">SUM(DF40:DF51)</f>
        <v>113988189.325</v>
      </c>
      <c r="DG38" s="3">
        <f t="shared" si="84"/>
        <v>116773785.48899999</v>
      </c>
      <c r="DH38" s="3">
        <f t="shared" si="84"/>
        <v>118637950.80700003</v>
      </c>
      <c r="DI38" s="3">
        <f t="shared" ref="DI38" si="85">SUM(DI40:DI51)</f>
        <v>120733977.101</v>
      </c>
    </row>
    <row r="39" spans="1:113" s="1" customFormat="1" x14ac:dyDescent="0.2">
      <c r="A39" s="48"/>
      <c r="B39" s="48"/>
      <c r="C39" s="48"/>
      <c r="D39" s="48"/>
      <c r="E39" s="48"/>
      <c r="F39" s="48"/>
      <c r="G39" s="48"/>
      <c r="H39" s="48"/>
      <c r="I39" s="48"/>
      <c r="J39" s="48"/>
      <c r="K39" s="48"/>
      <c r="L39" s="48"/>
      <c r="M39" s="48"/>
      <c r="N39" s="48"/>
      <c r="O39" s="48"/>
      <c r="P39" s="48"/>
      <c r="Q39" s="48"/>
      <c r="R39" s="48"/>
      <c r="S39" s="48"/>
      <c r="T39" s="48"/>
      <c r="U39" s="64"/>
      <c r="V39" s="48"/>
      <c r="W39" s="48"/>
      <c r="X39" s="48"/>
      <c r="Y39" s="48"/>
      <c r="Z39" s="48"/>
      <c r="AA39" s="48"/>
      <c r="AB39" s="48"/>
      <c r="AC39" s="48"/>
      <c r="AD39" s="48"/>
      <c r="AE39" s="48"/>
      <c r="AF39" s="48"/>
      <c r="AG39" s="48"/>
      <c r="AH39" s="48"/>
      <c r="AI39" s="48"/>
      <c r="AJ39" s="48"/>
      <c r="AK39" s="48"/>
      <c r="AL39" s="48"/>
      <c r="AM39" s="48"/>
      <c r="AN39" s="108"/>
      <c r="AO39" s="86"/>
      <c r="AP39" s="48"/>
      <c r="AQ39" s="48"/>
      <c r="AR39" s="48"/>
      <c r="AS39" s="48"/>
      <c r="AT39" s="48"/>
      <c r="AU39" s="48"/>
      <c r="AV39" s="48"/>
      <c r="AW39" s="48"/>
      <c r="AX39" s="48"/>
      <c r="AY39" s="48"/>
      <c r="AZ39" s="48"/>
      <c r="BA39" s="48"/>
      <c r="BB39" s="48"/>
      <c r="BC39" s="48"/>
      <c r="BD39" s="48"/>
      <c r="BE39" s="48"/>
      <c r="BF39" s="48"/>
      <c r="BG39" s="48"/>
      <c r="BH39" s="71"/>
      <c r="BI39" s="64"/>
      <c r="BJ39" s="48"/>
      <c r="BK39" s="48"/>
      <c r="BL39" s="48"/>
      <c r="BM39" s="48"/>
      <c r="BN39" s="48"/>
      <c r="BO39" s="48"/>
      <c r="BP39" s="48"/>
      <c r="BQ39" s="48"/>
      <c r="BR39" s="48"/>
      <c r="BS39" s="48"/>
      <c r="BT39" s="48"/>
      <c r="BU39" s="48"/>
      <c r="BV39" s="48"/>
      <c r="BW39" s="48"/>
      <c r="BX39" s="48"/>
      <c r="BY39" s="48"/>
      <c r="BZ39" s="48"/>
      <c r="CA39" s="109"/>
      <c r="CB39" s="108"/>
      <c r="CC39" s="48"/>
      <c r="CD39" s="64"/>
      <c r="CE39" s="48"/>
      <c r="CF39" s="48"/>
      <c r="CG39" s="48"/>
      <c r="CH39" s="48"/>
      <c r="CI39" s="48"/>
      <c r="CJ39" s="48"/>
      <c r="CK39" s="48"/>
      <c r="CL39" s="48"/>
      <c r="CM39" s="48"/>
      <c r="CN39" s="48"/>
      <c r="CO39" s="48"/>
      <c r="CP39" s="48"/>
      <c r="CQ39" s="48"/>
      <c r="CR39" s="48"/>
      <c r="CS39" s="48"/>
      <c r="CT39" s="48"/>
      <c r="CU39" s="48"/>
      <c r="CV39" s="16"/>
      <c r="CW39" s="2"/>
      <c r="CX39" s="3"/>
      <c r="CY39" s="2"/>
      <c r="CZ39" s="2"/>
      <c r="DA39" s="2"/>
      <c r="DB39" s="2"/>
      <c r="DC39" s="2"/>
      <c r="DD39" s="13"/>
      <c r="DE39" s="13"/>
      <c r="DF39" s="77"/>
      <c r="DG39" s="77"/>
      <c r="DH39" s="77"/>
      <c r="DI39" s="77"/>
    </row>
    <row r="40" spans="1:113" s="1" customFormat="1" x14ac:dyDescent="0.2">
      <c r="A40" s="48" t="s">
        <v>68</v>
      </c>
      <c r="B40" s="48">
        <v>8039848</v>
      </c>
      <c r="C40" s="56">
        <v>8973770.7770000007</v>
      </c>
      <c r="D40" s="48">
        <v>9314231.3289999999</v>
      </c>
      <c r="E40" s="48">
        <v>9959661</v>
      </c>
      <c r="F40" s="56">
        <v>14149154.896</v>
      </c>
      <c r="G40" s="48">
        <v>15338739.847000001</v>
      </c>
      <c r="H40" s="48">
        <v>16590947.595000001</v>
      </c>
      <c r="I40" s="48">
        <v>18217079.013</v>
      </c>
      <c r="J40" s="48">
        <v>18659228.888</v>
      </c>
      <c r="K40" s="48">
        <v>19154705.348000001</v>
      </c>
      <c r="L40" s="48">
        <v>20713607.416999999</v>
      </c>
      <c r="M40" s="48">
        <v>21281906.732999999</v>
      </c>
      <c r="N40" s="48">
        <v>22344947.302000001</v>
      </c>
      <c r="O40" s="48">
        <v>24026545.096999999</v>
      </c>
      <c r="P40" s="48">
        <v>25426958.611000001</v>
      </c>
      <c r="Q40" s="48">
        <v>26512710.879000001</v>
      </c>
      <c r="R40" s="48">
        <v>28263059.340999998</v>
      </c>
      <c r="S40" s="48">
        <v>28895632.791999999</v>
      </c>
      <c r="T40" s="48">
        <v>29165373.361000001</v>
      </c>
      <c r="U40" s="64">
        <v>500087</v>
      </c>
      <c r="V40" s="48">
        <v>531923.46799999999</v>
      </c>
      <c r="W40" s="56">
        <v>615593.09</v>
      </c>
      <c r="X40" s="48">
        <v>680351</v>
      </c>
      <c r="Y40" s="48">
        <v>957787.95499999996</v>
      </c>
      <c r="Z40" s="56">
        <v>1103559.324</v>
      </c>
      <c r="AA40" s="48">
        <v>1276443.9680000001</v>
      </c>
      <c r="AB40" s="48">
        <v>1421519.4010000001</v>
      </c>
      <c r="AC40" s="48">
        <v>1440382.773</v>
      </c>
      <c r="AD40" s="48">
        <v>1618737.4369999999</v>
      </c>
      <c r="AE40" s="48">
        <v>1743335.246</v>
      </c>
      <c r="AF40" s="48">
        <v>1839580.53</v>
      </c>
      <c r="AG40" s="48">
        <v>1866899.75</v>
      </c>
      <c r="AH40" s="48">
        <v>1870303.6839999999</v>
      </c>
      <c r="AI40" s="48">
        <v>2000311.797</v>
      </c>
      <c r="AJ40" s="48">
        <v>3146740.57</v>
      </c>
      <c r="AK40" s="48">
        <v>3508916.909</v>
      </c>
      <c r="AL40" s="48">
        <v>2900110.307</v>
      </c>
      <c r="AM40" s="48">
        <v>2406642.9920000001</v>
      </c>
      <c r="AN40" s="108">
        <f t="shared" si="37"/>
        <v>8.2517132978594684E-2</v>
      </c>
      <c r="AO40" s="86">
        <v>2553080</v>
      </c>
      <c r="AP40" s="48">
        <v>2952592.338</v>
      </c>
      <c r="AQ40" s="56">
        <v>2941988.3360000001</v>
      </c>
      <c r="AR40" s="48">
        <v>2881367</v>
      </c>
      <c r="AS40" s="48">
        <v>4033014.824</v>
      </c>
      <c r="AT40" s="56">
        <v>4610902.767</v>
      </c>
      <c r="AU40" s="48">
        <v>5114557.1519999998</v>
      </c>
      <c r="AV40" s="48">
        <v>6124182.9440000001</v>
      </c>
      <c r="AW40" s="48">
        <v>6319442.5599999996</v>
      </c>
      <c r="AX40" s="48">
        <v>6327131.9689999996</v>
      </c>
      <c r="AY40" s="48">
        <v>6915270.9589999998</v>
      </c>
      <c r="AZ40" s="48">
        <v>6758416.9029999999</v>
      </c>
      <c r="BA40" s="48">
        <v>6619662.7860000003</v>
      </c>
      <c r="BB40" s="48">
        <v>7316137.7699999996</v>
      </c>
      <c r="BC40" s="48">
        <v>7929343.4709999999</v>
      </c>
      <c r="BD40" s="48">
        <v>7324749.8059999999</v>
      </c>
      <c r="BE40" s="48">
        <v>8021217.1579999998</v>
      </c>
      <c r="BF40" s="48">
        <v>9304471.4059999995</v>
      </c>
      <c r="BG40" s="48">
        <v>9385629.6270000003</v>
      </c>
      <c r="BH40" s="71">
        <f t="shared" si="38"/>
        <v>0.32180728533208097</v>
      </c>
      <c r="BI40" s="64">
        <v>5489254.9709999999</v>
      </c>
      <c r="BJ40" s="48">
        <v>5756649.9029999999</v>
      </c>
      <c r="BK40" s="56">
        <v>6177317</v>
      </c>
      <c r="BL40" s="48">
        <v>8844101.7740000002</v>
      </c>
      <c r="BM40" s="48">
        <v>9293155.5380000006</v>
      </c>
      <c r="BN40" s="56">
        <v>10199946.475</v>
      </c>
      <c r="BO40" s="48">
        <v>10301825.997</v>
      </c>
      <c r="BP40" s="48">
        <v>10514481.467</v>
      </c>
      <c r="BQ40" s="48">
        <v>10807707.826000001</v>
      </c>
      <c r="BR40" s="48">
        <v>11621902.119000001</v>
      </c>
      <c r="BS40" s="48">
        <v>12236951.103</v>
      </c>
      <c r="BT40" s="48">
        <v>13379202.630000001</v>
      </c>
      <c r="BU40" s="48">
        <v>14346884.707999999</v>
      </c>
      <c r="BV40" s="48">
        <v>14993938.436000001</v>
      </c>
      <c r="BW40" s="48">
        <v>15531406.450000001</v>
      </c>
      <c r="BX40" s="48">
        <v>16732925.274</v>
      </c>
      <c r="BY40" s="48">
        <v>16691051.079</v>
      </c>
      <c r="BZ40" s="48">
        <v>17373100.741999999</v>
      </c>
      <c r="CA40" s="109">
        <f t="shared" si="39"/>
        <v>0.59567558168932433</v>
      </c>
      <c r="CB40" s="108">
        <f t="shared" si="28"/>
        <v>0.99999999999999989</v>
      </c>
      <c r="CC40" s="48">
        <v>4986682</v>
      </c>
      <c r="CD40" s="64">
        <v>431416.4</v>
      </c>
      <c r="CE40" s="43">
        <f t="shared" ref="CE40:CE51" si="86">((CF40-CD40)/2)+CD40</f>
        <v>326021.7</v>
      </c>
      <c r="CF40" s="56">
        <v>220627</v>
      </c>
      <c r="CG40" s="48">
        <v>314250.34299999999</v>
      </c>
      <c r="CH40" s="48">
        <v>331122.21799999999</v>
      </c>
      <c r="CI40" s="43">
        <f t="shared" ref="CI40:CI51" si="87">((CJ40-CH40)/2)+CH40</f>
        <v>350336.44449999998</v>
      </c>
      <c r="CJ40" s="48">
        <v>369550.67099999997</v>
      </c>
      <c r="CK40" s="48">
        <v>384922.08799999999</v>
      </c>
      <c r="CL40" s="48">
        <v>401128.11600000004</v>
      </c>
      <c r="CM40" s="48">
        <v>433099.09299999999</v>
      </c>
      <c r="CN40" s="48">
        <v>446958.19699999993</v>
      </c>
      <c r="CO40" s="48">
        <v>479182.13599999994</v>
      </c>
      <c r="CP40" s="48">
        <v>493218.93500000006</v>
      </c>
      <c r="CQ40" s="48">
        <v>503364.90700000001</v>
      </c>
      <c r="CR40" s="48">
        <v>509814.05299999996</v>
      </c>
      <c r="CS40" s="48">
        <v>494360.32699999999</v>
      </c>
      <c r="CT40" s="48">
        <v>494189.42599999998</v>
      </c>
      <c r="CU40" s="48">
        <v>489204.71500000003</v>
      </c>
      <c r="CV40" s="16"/>
      <c r="CW40" s="2">
        <f t="shared" ref="CW40:CW51" si="88">+AU40+BN40</f>
        <v>15314503.627</v>
      </c>
      <c r="CX40" s="3">
        <f t="shared" ref="CX40:CX51" si="89">+AV40+BO40</f>
        <v>16426008.941</v>
      </c>
      <c r="CY40" s="2">
        <f t="shared" ref="CY40:CY51" si="90">+AW40+BP40</f>
        <v>16833924.026999999</v>
      </c>
      <c r="CZ40" s="2">
        <f t="shared" ref="CZ40:CZ51" si="91">+AX40+BQ40</f>
        <v>17134839.795000002</v>
      </c>
      <c r="DA40" s="2">
        <f t="shared" ref="DA40:DA51" si="92">+AY40+BR40</f>
        <v>18537173.078000002</v>
      </c>
      <c r="DB40" s="2">
        <f t="shared" ref="DB40:DB51" si="93">+AZ40+BS40</f>
        <v>18995368.006000001</v>
      </c>
      <c r="DC40" s="2">
        <f t="shared" ref="DC40:DC51" si="94">+BA40+BT40</f>
        <v>19998865.416000001</v>
      </c>
      <c r="DD40" s="2">
        <f t="shared" ref="DD40:DD51" si="95">+BB40+BU40</f>
        <v>21663022.478</v>
      </c>
      <c r="DE40" s="2">
        <f t="shared" ref="DE40:DE51" si="96">+BC40+BV40</f>
        <v>22923281.907000002</v>
      </c>
      <c r="DF40" s="3">
        <f t="shared" ref="DF40:DF51" si="97">+BD40+BW40</f>
        <v>22856156.256000001</v>
      </c>
      <c r="DG40" s="3">
        <f t="shared" ref="DG40:DG51" si="98">+BE40+BX40</f>
        <v>24754142.432</v>
      </c>
      <c r="DH40" s="3">
        <f t="shared" ref="DH40:DH51" si="99">+BF40+BY40</f>
        <v>25995522.484999999</v>
      </c>
      <c r="DI40" s="3">
        <f t="shared" ref="DI40:DI51" si="100">+BG40+BZ40</f>
        <v>26758730.368999999</v>
      </c>
    </row>
    <row r="41" spans="1:113" s="1" customFormat="1" x14ac:dyDescent="0.2">
      <c r="A41" s="48" t="s">
        <v>69</v>
      </c>
      <c r="B41" s="48">
        <v>4372707</v>
      </c>
      <c r="C41" s="56">
        <v>4400448.6660000002</v>
      </c>
      <c r="D41" s="48">
        <v>5305182.1050000004</v>
      </c>
      <c r="E41" s="48">
        <v>5127888</v>
      </c>
      <c r="F41" s="56">
        <v>7513406.5520000001</v>
      </c>
      <c r="G41" s="48">
        <v>7980581.9890000001</v>
      </c>
      <c r="H41" s="48">
        <v>8427757.345999999</v>
      </c>
      <c r="I41" s="48">
        <v>9033180.1789999995</v>
      </c>
      <c r="J41" s="48">
        <v>8937236.0529999994</v>
      </c>
      <c r="K41" s="48">
        <v>7926061.642</v>
      </c>
      <c r="L41" s="48">
        <v>10086811.356999999</v>
      </c>
      <c r="M41" s="48">
        <v>11278664.741999999</v>
      </c>
      <c r="N41" s="48">
        <v>11211313.414999999</v>
      </c>
      <c r="O41" s="48">
        <v>10062766.376</v>
      </c>
      <c r="P41" s="48">
        <v>12295900.75</v>
      </c>
      <c r="Q41" s="48">
        <v>12569782.376999998</v>
      </c>
      <c r="R41" s="48">
        <v>13641694.559999999</v>
      </c>
      <c r="S41" s="48">
        <v>11761793.435000001</v>
      </c>
      <c r="T41" s="48">
        <v>11940988.173999999</v>
      </c>
      <c r="U41" s="64">
        <v>201396</v>
      </c>
      <c r="V41" s="48">
        <v>211441.44</v>
      </c>
      <c r="W41" s="56">
        <v>242642.212</v>
      </c>
      <c r="X41" s="48">
        <v>272355</v>
      </c>
      <c r="Y41" s="48">
        <v>363392.55599999998</v>
      </c>
      <c r="Z41" s="56">
        <v>398810.429</v>
      </c>
      <c r="AA41" s="48">
        <v>443820.19799999997</v>
      </c>
      <c r="AB41" s="48">
        <v>464488.65100000001</v>
      </c>
      <c r="AC41" s="48">
        <v>542645.90700000001</v>
      </c>
      <c r="AD41" s="48">
        <v>605523.03899999999</v>
      </c>
      <c r="AE41" s="48">
        <v>683431.30299999996</v>
      </c>
      <c r="AF41" s="48">
        <v>738592.652</v>
      </c>
      <c r="AG41" s="48">
        <v>771230.01</v>
      </c>
      <c r="AH41" s="48">
        <v>805078.95200000005</v>
      </c>
      <c r="AI41" s="48">
        <v>876614.73100000003</v>
      </c>
      <c r="AJ41" s="48">
        <v>1432812.9790000001</v>
      </c>
      <c r="AK41" s="48">
        <v>1513136.794</v>
      </c>
      <c r="AL41" s="48">
        <v>1046266.545</v>
      </c>
      <c r="AM41" s="48">
        <v>1149521.362</v>
      </c>
      <c r="AN41" s="108">
        <f t="shared" si="37"/>
        <v>9.6266853735182345E-2</v>
      </c>
      <c r="AO41" s="86">
        <v>2429991</v>
      </c>
      <c r="AP41" s="48">
        <v>2510251.2949999999</v>
      </c>
      <c r="AQ41" s="56">
        <v>2794834.0520000001</v>
      </c>
      <c r="AR41" s="48">
        <v>2710144</v>
      </c>
      <c r="AS41" s="48">
        <v>3860330.5419999999</v>
      </c>
      <c r="AT41" s="56">
        <v>4190123.9789999998</v>
      </c>
      <c r="AU41" s="48">
        <v>4407728.6869999999</v>
      </c>
      <c r="AV41" s="48">
        <v>4833953.551</v>
      </c>
      <c r="AW41" s="48">
        <v>4544603.5889999997</v>
      </c>
      <c r="AX41" s="48">
        <v>4663624.9589999998</v>
      </c>
      <c r="AY41" s="48">
        <v>5139521.6430000002</v>
      </c>
      <c r="AZ41" s="48">
        <v>5326047.7149999999</v>
      </c>
      <c r="BA41" s="48">
        <v>5504584.8430000003</v>
      </c>
      <c r="BB41" s="48">
        <v>5354404.4850000003</v>
      </c>
      <c r="BC41" s="48">
        <v>6578455.4479999999</v>
      </c>
      <c r="BD41" s="48">
        <v>4964927.8600000003</v>
      </c>
      <c r="BE41" s="48">
        <v>6441407.8969999999</v>
      </c>
      <c r="BF41" s="48">
        <v>6534418.9850000003</v>
      </c>
      <c r="BG41" s="48">
        <v>6510737.0279999999</v>
      </c>
      <c r="BH41" s="71">
        <f t="shared" si="38"/>
        <v>0.545242733107827</v>
      </c>
      <c r="BI41" s="64">
        <v>1678755.9310000001</v>
      </c>
      <c r="BJ41" s="48">
        <v>2267705.841</v>
      </c>
      <c r="BK41" s="56">
        <v>1975429</v>
      </c>
      <c r="BL41" s="48">
        <v>3072376.898</v>
      </c>
      <c r="BM41" s="48">
        <v>3164882.1519999998</v>
      </c>
      <c r="BN41" s="56">
        <v>3576208.4610000001</v>
      </c>
      <c r="BO41" s="48">
        <v>3477770.841</v>
      </c>
      <c r="BP41" s="48">
        <v>3588686.2859999998</v>
      </c>
      <c r="BQ41" s="48">
        <v>2387990.0690000001</v>
      </c>
      <c r="BR41" s="48">
        <v>3988684.2560000001</v>
      </c>
      <c r="BS41" s="48">
        <v>4927437.21</v>
      </c>
      <c r="BT41" s="48">
        <v>4641800.0269999998</v>
      </c>
      <c r="BU41" s="48">
        <v>3602507.8640000005</v>
      </c>
      <c r="BV41" s="48">
        <v>4478466.9280000003</v>
      </c>
      <c r="BW41" s="48">
        <v>5830640.970999999</v>
      </c>
      <c r="BX41" s="48">
        <v>5687149.868999999</v>
      </c>
      <c r="BY41" s="48">
        <v>4181107.9050000003</v>
      </c>
      <c r="BZ41" s="48">
        <v>4280729.784</v>
      </c>
      <c r="CA41" s="109">
        <f t="shared" si="39"/>
        <v>0.35849041315699076</v>
      </c>
      <c r="CB41" s="108">
        <f t="shared" si="28"/>
        <v>1</v>
      </c>
      <c r="CC41" s="48">
        <v>1741320</v>
      </c>
      <c r="CD41" s="64">
        <v>48397.633999999998</v>
      </c>
      <c r="CE41" s="43">
        <f t="shared" si="86"/>
        <v>109178.81700000001</v>
      </c>
      <c r="CF41" s="56">
        <v>169960</v>
      </c>
      <c r="CG41" s="48">
        <v>217306.55600000001</v>
      </c>
      <c r="CH41" s="48">
        <v>226765.429</v>
      </c>
      <c r="CI41" s="43">
        <f t="shared" si="87"/>
        <v>241866.2825</v>
      </c>
      <c r="CJ41" s="48">
        <v>256967.136</v>
      </c>
      <c r="CK41" s="48">
        <v>261300.27100000001</v>
      </c>
      <c r="CL41" s="48">
        <v>268923.57500000001</v>
      </c>
      <c r="CM41" s="48">
        <v>275174.15500000003</v>
      </c>
      <c r="CN41" s="48">
        <v>286587.16499999992</v>
      </c>
      <c r="CO41" s="48">
        <v>293698.53500000003</v>
      </c>
      <c r="CP41" s="48">
        <v>300775.07500000001</v>
      </c>
      <c r="CQ41" s="48">
        <v>362363.64299999998</v>
      </c>
      <c r="CR41" s="48">
        <v>341400.56699999998</v>
      </c>
      <c r="CS41" s="48">
        <v>332597.92299999995</v>
      </c>
      <c r="CT41" s="48">
        <v>332818.51300000004</v>
      </c>
      <c r="CU41" s="48">
        <v>338358.60200000001</v>
      </c>
      <c r="CV41" s="16"/>
      <c r="CW41" s="2">
        <f t="shared" si="88"/>
        <v>7983937.148</v>
      </c>
      <c r="CX41" s="3">
        <f t="shared" si="89"/>
        <v>8311724.392</v>
      </c>
      <c r="CY41" s="2">
        <f t="shared" si="90"/>
        <v>8133289.875</v>
      </c>
      <c r="CZ41" s="2">
        <f t="shared" si="91"/>
        <v>7051615.0279999999</v>
      </c>
      <c r="DA41" s="2">
        <f t="shared" si="92"/>
        <v>9128205.8990000002</v>
      </c>
      <c r="DB41" s="2">
        <f t="shared" si="93"/>
        <v>10253484.925000001</v>
      </c>
      <c r="DC41" s="2">
        <f t="shared" si="94"/>
        <v>10146384.870000001</v>
      </c>
      <c r="DD41" s="2">
        <f t="shared" si="95"/>
        <v>8956912.3490000013</v>
      </c>
      <c r="DE41" s="2">
        <f t="shared" si="96"/>
        <v>11056922.376</v>
      </c>
      <c r="DF41" s="3">
        <f t="shared" si="97"/>
        <v>10795568.831</v>
      </c>
      <c r="DG41" s="3">
        <f t="shared" si="98"/>
        <v>12128557.765999999</v>
      </c>
      <c r="DH41" s="3">
        <f t="shared" si="99"/>
        <v>10715526.890000001</v>
      </c>
      <c r="DI41" s="3">
        <f t="shared" si="100"/>
        <v>10791466.811999999</v>
      </c>
    </row>
    <row r="42" spans="1:113" s="1" customFormat="1" x14ac:dyDescent="0.2">
      <c r="A42" s="48" t="s">
        <v>70</v>
      </c>
      <c r="B42" s="48">
        <v>2072991</v>
      </c>
      <c r="C42" s="56">
        <v>2149709.8360000001</v>
      </c>
      <c r="D42" s="48">
        <v>2211509.5150000001</v>
      </c>
      <c r="E42" s="48">
        <v>2486610</v>
      </c>
      <c r="F42" s="56">
        <v>3346481.0279999999</v>
      </c>
      <c r="G42" s="48">
        <v>3516164.5470000003</v>
      </c>
      <c r="H42" s="48">
        <v>3714861.3120000004</v>
      </c>
      <c r="I42" s="48">
        <v>3954177.6170000001</v>
      </c>
      <c r="J42" s="48">
        <v>4069223.395</v>
      </c>
      <c r="K42" s="48">
        <v>4241507.8899999997</v>
      </c>
      <c r="L42" s="48">
        <v>4256453.7039999999</v>
      </c>
      <c r="M42" s="48">
        <v>4481531.2719999999</v>
      </c>
      <c r="N42" s="48">
        <v>4734933.9789999994</v>
      </c>
      <c r="O42" s="48">
        <v>5009516.0990000004</v>
      </c>
      <c r="P42" s="48">
        <v>5297526.9029999999</v>
      </c>
      <c r="Q42" s="48">
        <v>5519853.6469999999</v>
      </c>
      <c r="R42" s="48">
        <v>5541140.375</v>
      </c>
      <c r="S42" s="48">
        <v>5906170.7420000006</v>
      </c>
      <c r="T42" s="48">
        <v>6038962.3640000001</v>
      </c>
      <c r="U42" s="64">
        <v>98577</v>
      </c>
      <c r="V42" s="48">
        <v>105269.685</v>
      </c>
      <c r="W42" s="56">
        <v>112852.155</v>
      </c>
      <c r="X42" s="48">
        <v>132718</v>
      </c>
      <c r="Y42" s="48">
        <v>177459.796</v>
      </c>
      <c r="Z42" s="56">
        <v>195628.00700000001</v>
      </c>
      <c r="AA42" s="48">
        <v>225622.16800000001</v>
      </c>
      <c r="AB42" s="48">
        <v>248689.08199999999</v>
      </c>
      <c r="AC42" s="48">
        <v>285859.24099999998</v>
      </c>
      <c r="AD42" s="48">
        <v>315453.99300000002</v>
      </c>
      <c r="AE42" s="48">
        <v>364467.03499999997</v>
      </c>
      <c r="AF42" s="48">
        <v>374422.03600000002</v>
      </c>
      <c r="AG42" s="48">
        <v>407201.22600000002</v>
      </c>
      <c r="AH42" s="48">
        <v>401281.929</v>
      </c>
      <c r="AI42" s="48">
        <v>403398.89899999998</v>
      </c>
      <c r="AJ42" s="48">
        <v>443826.96399999998</v>
      </c>
      <c r="AK42" s="48">
        <v>743561.01100000006</v>
      </c>
      <c r="AL42" s="48">
        <v>613528.18200000003</v>
      </c>
      <c r="AM42" s="48">
        <v>526408.95600000001</v>
      </c>
      <c r="AN42" s="108">
        <f t="shared" si="37"/>
        <v>8.7168775738374518E-2</v>
      </c>
      <c r="AO42" s="86">
        <v>1011858</v>
      </c>
      <c r="AP42" s="48">
        <v>1056130.1399999999</v>
      </c>
      <c r="AQ42" s="56">
        <v>1059434.4639999999</v>
      </c>
      <c r="AR42" s="48">
        <v>1176197</v>
      </c>
      <c r="AS42" s="48">
        <v>1715705.6459999999</v>
      </c>
      <c r="AT42" s="56">
        <v>1775996.9480000001</v>
      </c>
      <c r="AU42" s="48">
        <v>1879142.9029999999</v>
      </c>
      <c r="AV42" s="48">
        <v>1943707.7790000001</v>
      </c>
      <c r="AW42" s="48">
        <v>1951678.682</v>
      </c>
      <c r="AX42" s="48">
        <v>1974707.1529999999</v>
      </c>
      <c r="AY42" s="48">
        <v>1953414.2779999999</v>
      </c>
      <c r="AZ42" s="48">
        <v>2051947.3689999999</v>
      </c>
      <c r="BA42" s="48">
        <v>2158230.0980000002</v>
      </c>
      <c r="BB42" s="48">
        <v>2279209.6839999999</v>
      </c>
      <c r="BC42" s="48">
        <v>2465113.0350000001</v>
      </c>
      <c r="BD42" s="48">
        <v>2545360.4989999998</v>
      </c>
      <c r="BE42" s="48">
        <v>2217893.0290000001</v>
      </c>
      <c r="BF42" s="48">
        <v>2550545.85</v>
      </c>
      <c r="BG42" s="48">
        <v>2681029.3130000001</v>
      </c>
      <c r="BH42" s="71">
        <f t="shared" si="38"/>
        <v>0.44395529420457902</v>
      </c>
      <c r="BI42" s="64">
        <v>988310.01100000006</v>
      </c>
      <c r="BJ42" s="48">
        <v>1039222.8959999999</v>
      </c>
      <c r="BK42" s="56">
        <v>1025899</v>
      </c>
      <c r="BL42" s="48">
        <v>1278596.861</v>
      </c>
      <c r="BM42" s="48">
        <v>1355451.9810000001</v>
      </c>
      <c r="BN42" s="56">
        <v>1610096.2409999999</v>
      </c>
      <c r="BO42" s="48">
        <v>1556878.4040000001</v>
      </c>
      <c r="BP42" s="48">
        <v>1620340.031</v>
      </c>
      <c r="BQ42" s="48">
        <v>1734159.2820000004</v>
      </c>
      <c r="BR42" s="48">
        <v>1819157.7079999999</v>
      </c>
      <c r="BS42" s="48">
        <v>1931835.8689999999</v>
      </c>
      <c r="BT42" s="48">
        <v>2035010.798</v>
      </c>
      <c r="BU42" s="48">
        <v>2192775.253</v>
      </c>
      <c r="BV42" s="48">
        <v>2289264.716</v>
      </c>
      <c r="BW42" s="48">
        <v>2383358.307</v>
      </c>
      <c r="BX42" s="48">
        <v>2579686.335</v>
      </c>
      <c r="BY42" s="48">
        <v>2742096.71</v>
      </c>
      <c r="BZ42" s="48">
        <v>2831524.0950000002</v>
      </c>
      <c r="CA42" s="109">
        <f t="shared" si="39"/>
        <v>0.46887593005704647</v>
      </c>
      <c r="CB42" s="108">
        <f t="shared" si="28"/>
        <v>1</v>
      </c>
      <c r="CC42" s="48">
        <v>962556</v>
      </c>
      <c r="CD42" s="64">
        <v>98812.846000000005</v>
      </c>
      <c r="CE42" s="43">
        <f t="shared" si="86"/>
        <v>125304.42300000001</v>
      </c>
      <c r="CF42" s="56">
        <v>151796</v>
      </c>
      <c r="CG42" s="48">
        <v>174718.72500000001</v>
      </c>
      <c r="CH42" s="48">
        <v>189087.611</v>
      </c>
      <c r="CI42" s="43">
        <f t="shared" si="87"/>
        <v>196994.98149999999</v>
      </c>
      <c r="CJ42" s="48">
        <v>204902.35200000001</v>
      </c>
      <c r="CK42" s="48">
        <v>211345.44099999999</v>
      </c>
      <c r="CL42" s="48">
        <v>217187.462</v>
      </c>
      <c r="CM42" s="48">
        <v>119414.683</v>
      </c>
      <c r="CN42" s="48">
        <v>123325.99799999999</v>
      </c>
      <c r="CO42" s="48">
        <v>134491.85699999999</v>
      </c>
      <c r="CP42" s="48">
        <v>136249.23299999998</v>
      </c>
      <c r="CQ42" s="48">
        <v>139750.253</v>
      </c>
      <c r="CR42" s="48">
        <v>147307.87699999998</v>
      </c>
      <c r="CS42" s="48">
        <v>143962.22400000002</v>
      </c>
      <c r="CT42" s="48">
        <v>139587.255</v>
      </c>
      <c r="CU42" s="48">
        <v>141450.75599999999</v>
      </c>
      <c r="CV42" s="16"/>
      <c r="CW42" s="2">
        <f t="shared" si="88"/>
        <v>3489239.1439999999</v>
      </c>
      <c r="CX42" s="3">
        <f t="shared" si="89"/>
        <v>3500586.1830000002</v>
      </c>
      <c r="CY42" s="2">
        <f t="shared" si="90"/>
        <v>3572018.713</v>
      </c>
      <c r="CZ42" s="2">
        <f t="shared" si="91"/>
        <v>3708866.4350000005</v>
      </c>
      <c r="DA42" s="2">
        <f t="shared" si="92"/>
        <v>3772571.9859999996</v>
      </c>
      <c r="DB42" s="2">
        <f t="shared" si="93"/>
        <v>3983783.2379999999</v>
      </c>
      <c r="DC42" s="2">
        <f t="shared" si="94"/>
        <v>4193240.8960000002</v>
      </c>
      <c r="DD42" s="2">
        <f t="shared" si="95"/>
        <v>4471984.9369999999</v>
      </c>
      <c r="DE42" s="2">
        <f t="shared" si="96"/>
        <v>4754377.7510000002</v>
      </c>
      <c r="DF42" s="3">
        <f t="shared" si="97"/>
        <v>4928718.8059999999</v>
      </c>
      <c r="DG42" s="3">
        <f t="shared" si="98"/>
        <v>4797579.3640000001</v>
      </c>
      <c r="DH42" s="3">
        <f t="shared" si="99"/>
        <v>5292642.5600000005</v>
      </c>
      <c r="DI42" s="3">
        <f t="shared" si="100"/>
        <v>5512553.4079999998</v>
      </c>
    </row>
    <row r="43" spans="1:113" s="1" customFormat="1" x14ac:dyDescent="0.2">
      <c r="A43" s="48" t="s">
        <v>71</v>
      </c>
      <c r="B43" s="48">
        <v>1920927</v>
      </c>
      <c r="C43" s="56">
        <v>2085315.233</v>
      </c>
      <c r="D43" s="48">
        <v>2208224.8629999999</v>
      </c>
      <c r="E43" s="48">
        <v>2264365</v>
      </c>
      <c r="F43" s="56">
        <v>3122237.6689999998</v>
      </c>
      <c r="G43" s="48">
        <v>3282778.5460000001</v>
      </c>
      <c r="H43" s="48">
        <v>3408633.8170000003</v>
      </c>
      <c r="I43" s="48">
        <v>3621273.574</v>
      </c>
      <c r="J43" s="48">
        <v>3863342.517</v>
      </c>
      <c r="K43" s="48">
        <v>4071711.7370000002</v>
      </c>
      <c r="L43" s="48">
        <v>4545376.307</v>
      </c>
      <c r="M43" s="48">
        <v>4468189.95</v>
      </c>
      <c r="N43" s="48">
        <v>4934816.7829999998</v>
      </c>
      <c r="O43" s="48">
        <v>5259227.972000001</v>
      </c>
      <c r="P43" s="48">
        <v>5528071.4900000002</v>
      </c>
      <c r="Q43" s="48">
        <v>5757926.5049999999</v>
      </c>
      <c r="R43" s="48">
        <v>5487071.3119999999</v>
      </c>
      <c r="S43" s="48">
        <v>5670546.784</v>
      </c>
      <c r="T43" s="48">
        <v>5796536.5469999993</v>
      </c>
      <c r="U43" s="64">
        <v>98304</v>
      </c>
      <c r="V43" s="48">
        <v>103597.641</v>
      </c>
      <c r="W43" s="56">
        <v>109564.001</v>
      </c>
      <c r="X43" s="48">
        <v>123564</v>
      </c>
      <c r="Y43" s="48">
        <v>184940.08199999999</v>
      </c>
      <c r="Z43" s="56">
        <v>200698.12599999999</v>
      </c>
      <c r="AA43" s="48">
        <v>213343.677</v>
      </c>
      <c r="AB43" s="48">
        <v>231473.39799999999</v>
      </c>
      <c r="AC43" s="48">
        <v>307494.40000000002</v>
      </c>
      <c r="AD43" s="48">
        <v>370506.39600000001</v>
      </c>
      <c r="AE43" s="48">
        <v>411906.10600000003</v>
      </c>
      <c r="AF43" s="48">
        <v>454091.12599999999</v>
      </c>
      <c r="AG43" s="48">
        <v>444334.71899999998</v>
      </c>
      <c r="AH43" s="48">
        <v>445010.29300000001</v>
      </c>
      <c r="AI43" s="48">
        <v>435709.51500000001</v>
      </c>
      <c r="AJ43" s="48">
        <v>453607.58100000001</v>
      </c>
      <c r="AK43" s="48">
        <v>641618.91700000002</v>
      </c>
      <c r="AL43" s="48">
        <v>662971.22100000002</v>
      </c>
      <c r="AM43" s="48">
        <v>485234.97600000002</v>
      </c>
      <c r="AN43" s="108">
        <f t="shared" si="37"/>
        <v>8.3711190650757411E-2</v>
      </c>
      <c r="AO43" s="86">
        <v>836531</v>
      </c>
      <c r="AP43" s="48">
        <v>920867.26</v>
      </c>
      <c r="AQ43" s="56">
        <v>972369.64500000002</v>
      </c>
      <c r="AR43" s="48">
        <v>959173</v>
      </c>
      <c r="AS43" s="48">
        <v>1807349.8759999999</v>
      </c>
      <c r="AT43" s="56">
        <v>2021433.6529999999</v>
      </c>
      <c r="AU43" s="48">
        <v>2127045.9339999999</v>
      </c>
      <c r="AV43" s="48">
        <v>2198216.446</v>
      </c>
      <c r="AW43" s="48">
        <v>2259006.5830000001</v>
      </c>
      <c r="AX43" s="48">
        <v>2326819.3160000001</v>
      </c>
      <c r="AY43" s="48">
        <v>2322536.5129999998</v>
      </c>
      <c r="AZ43" s="48">
        <v>2431195.253</v>
      </c>
      <c r="BA43" s="48">
        <v>2692219.273</v>
      </c>
      <c r="BB43" s="48">
        <v>2980533.5150000001</v>
      </c>
      <c r="BC43" s="48">
        <v>3176569.6940000001</v>
      </c>
      <c r="BD43" s="48">
        <v>3323345.9589999998</v>
      </c>
      <c r="BE43" s="48">
        <v>2893516.5660000001</v>
      </c>
      <c r="BF43" s="48">
        <v>2979230.162</v>
      </c>
      <c r="BG43" s="48">
        <v>3209526.8739999998</v>
      </c>
      <c r="BH43" s="71">
        <f t="shared" si="38"/>
        <v>0.55369734115815972</v>
      </c>
      <c r="BI43" s="64">
        <v>1060850.3319999999</v>
      </c>
      <c r="BJ43" s="48">
        <v>1126291.2169999999</v>
      </c>
      <c r="BK43" s="56">
        <v>1112810</v>
      </c>
      <c r="BL43" s="48">
        <v>1046452.6140000001</v>
      </c>
      <c r="BM43" s="48">
        <v>972978.06</v>
      </c>
      <c r="BN43" s="56">
        <v>1068244.206</v>
      </c>
      <c r="BO43" s="48">
        <v>1097764.078</v>
      </c>
      <c r="BP43" s="48">
        <v>1195317.152</v>
      </c>
      <c r="BQ43" s="48">
        <v>1269069.273</v>
      </c>
      <c r="BR43" s="48">
        <v>1702514.267</v>
      </c>
      <c r="BS43" s="48">
        <v>1471765.629</v>
      </c>
      <c r="BT43" s="48">
        <v>1678185.2409999999</v>
      </c>
      <c r="BU43" s="48">
        <v>1716550.912</v>
      </c>
      <c r="BV43" s="48">
        <v>1793895.73</v>
      </c>
      <c r="BW43" s="48">
        <v>1856660.5350000001</v>
      </c>
      <c r="BX43" s="48">
        <v>1951935.8289999999</v>
      </c>
      <c r="BY43" s="48">
        <v>2028345.4010000001</v>
      </c>
      <c r="BZ43" s="48">
        <v>2101774.6969999997</v>
      </c>
      <c r="CA43" s="109">
        <f t="shared" si="39"/>
        <v>0.3625914681910829</v>
      </c>
      <c r="CB43" s="108">
        <f t="shared" si="28"/>
        <v>1</v>
      </c>
      <c r="CC43" s="48">
        <v>986092</v>
      </c>
      <c r="CD43" s="64">
        <v>63596.105000000003</v>
      </c>
      <c r="CE43" s="43">
        <f t="shared" si="86"/>
        <v>66206.552500000005</v>
      </c>
      <c r="CF43" s="56">
        <v>68817</v>
      </c>
      <c r="CG43" s="48">
        <v>83495.096999999994</v>
      </c>
      <c r="CH43" s="48">
        <v>87668.706999999995</v>
      </c>
      <c r="CI43" s="43">
        <f t="shared" si="87"/>
        <v>90744.179499999998</v>
      </c>
      <c r="CJ43" s="48">
        <v>93819.652000000002</v>
      </c>
      <c r="CK43" s="48">
        <v>101524.382</v>
      </c>
      <c r="CL43" s="48">
        <v>105316.75199999999</v>
      </c>
      <c r="CM43" s="48">
        <v>108419.421</v>
      </c>
      <c r="CN43" s="48">
        <v>111137.94200000001</v>
      </c>
      <c r="CO43" s="48">
        <v>120077.55</v>
      </c>
      <c r="CP43" s="48">
        <v>117133.25200000001</v>
      </c>
      <c r="CQ43" s="48">
        <v>121896.55100000001</v>
      </c>
      <c r="CR43" s="48">
        <v>124312.43000000001</v>
      </c>
      <c r="CS43" s="48">
        <v>117068.48600000002</v>
      </c>
      <c r="CT43" s="48">
        <v>139158.53</v>
      </c>
      <c r="CU43" s="48">
        <v>140899.17199999999</v>
      </c>
      <c r="CV43" s="16"/>
      <c r="CW43" s="2">
        <f t="shared" si="88"/>
        <v>3195290.1399999997</v>
      </c>
      <c r="CX43" s="3">
        <f t="shared" si="89"/>
        <v>3295980.5240000002</v>
      </c>
      <c r="CY43" s="2">
        <f t="shared" si="90"/>
        <v>3454323.7350000003</v>
      </c>
      <c r="CZ43" s="2">
        <f t="shared" si="91"/>
        <v>3595888.5890000002</v>
      </c>
      <c r="DA43" s="2">
        <f t="shared" si="92"/>
        <v>4025050.78</v>
      </c>
      <c r="DB43" s="2">
        <f t="shared" si="93"/>
        <v>3902960.8820000002</v>
      </c>
      <c r="DC43" s="2">
        <f t="shared" si="94"/>
        <v>4370404.5140000004</v>
      </c>
      <c r="DD43" s="2">
        <f t="shared" si="95"/>
        <v>4697084.4270000001</v>
      </c>
      <c r="DE43" s="2">
        <f t="shared" si="96"/>
        <v>4970465.4240000006</v>
      </c>
      <c r="DF43" s="3">
        <f t="shared" si="97"/>
        <v>5180006.4939999999</v>
      </c>
      <c r="DG43" s="3">
        <f t="shared" si="98"/>
        <v>4845452.3949999996</v>
      </c>
      <c r="DH43" s="3">
        <f t="shared" si="99"/>
        <v>5007575.5630000001</v>
      </c>
      <c r="DI43" s="3">
        <f t="shared" si="100"/>
        <v>5311301.5709999995</v>
      </c>
    </row>
    <row r="44" spans="1:113" s="1" customFormat="1" x14ac:dyDescent="0.2">
      <c r="A44" s="48" t="s">
        <v>74</v>
      </c>
      <c r="B44" s="48">
        <v>8349126</v>
      </c>
      <c r="C44" s="56">
        <v>8394958.7229999993</v>
      </c>
      <c r="D44" s="48">
        <v>9054147.0879999995</v>
      </c>
      <c r="E44" s="48">
        <v>9659095</v>
      </c>
      <c r="F44" s="56">
        <v>14329714.745000001</v>
      </c>
      <c r="G44" s="48">
        <v>14678358.732000001</v>
      </c>
      <c r="H44" s="48">
        <v>15385151.756999999</v>
      </c>
      <c r="I44" s="48">
        <v>16358532.15</v>
      </c>
      <c r="J44" s="48">
        <v>17534104.953000002</v>
      </c>
      <c r="K44" s="48">
        <v>17954394.607999999</v>
      </c>
      <c r="L44" s="48">
        <v>18032873.874000002</v>
      </c>
      <c r="M44" s="48">
        <v>18365247.040000003</v>
      </c>
      <c r="N44" s="48">
        <v>18978792.867999997</v>
      </c>
      <c r="O44" s="48">
        <v>19584945.585999999</v>
      </c>
      <c r="P44" s="48">
        <v>19620054.956</v>
      </c>
      <c r="Q44" s="48">
        <v>19585634.907000002</v>
      </c>
      <c r="R44" s="48">
        <v>19401179.865000002</v>
      </c>
      <c r="S44" s="48">
        <v>19466487.458000001</v>
      </c>
      <c r="T44" s="48">
        <v>18751262.120999999</v>
      </c>
      <c r="U44" s="64">
        <v>442602</v>
      </c>
      <c r="V44" s="48">
        <v>482031.35700000002</v>
      </c>
      <c r="W44" s="56">
        <v>522609.69400000002</v>
      </c>
      <c r="X44" s="48">
        <v>599076</v>
      </c>
      <c r="Y44" s="48">
        <v>950569.29399999999</v>
      </c>
      <c r="Z44" s="56">
        <v>1038773.426</v>
      </c>
      <c r="AA44" s="48">
        <v>1051746.6540000001</v>
      </c>
      <c r="AB44" s="48">
        <v>1116374.2290000001</v>
      </c>
      <c r="AC44" s="48">
        <v>1280080.3799999999</v>
      </c>
      <c r="AD44" s="48">
        <v>1407776.8840000001</v>
      </c>
      <c r="AE44" s="48">
        <v>1450861.003</v>
      </c>
      <c r="AF44" s="48">
        <v>1545106.2790000001</v>
      </c>
      <c r="AG44" s="48">
        <v>1560409.9339999999</v>
      </c>
      <c r="AH44" s="48">
        <v>1576500.875</v>
      </c>
      <c r="AI44" s="48">
        <v>1532563.9639999999</v>
      </c>
      <c r="AJ44" s="48">
        <v>2253644.4989999998</v>
      </c>
      <c r="AK44" s="48">
        <v>2575798.77</v>
      </c>
      <c r="AL44" s="48">
        <v>2705858.3640000001</v>
      </c>
      <c r="AM44" s="48">
        <v>2031233.2150000001</v>
      </c>
      <c r="AN44" s="108">
        <f t="shared" si="37"/>
        <v>0.1083251464297527</v>
      </c>
      <c r="AO44" s="86">
        <v>2715658</v>
      </c>
      <c r="AP44" s="48">
        <v>2251070.62</v>
      </c>
      <c r="AQ44" s="56">
        <v>2424038.801</v>
      </c>
      <c r="AR44" s="48">
        <v>2566851</v>
      </c>
      <c r="AS44" s="48">
        <v>9459203.1370000001</v>
      </c>
      <c r="AT44" s="56">
        <v>9493662.2770000007</v>
      </c>
      <c r="AU44" s="48">
        <v>9935347.0170000009</v>
      </c>
      <c r="AV44" s="48">
        <v>10603606.231000001</v>
      </c>
      <c r="AW44" s="48">
        <v>11322159.169</v>
      </c>
      <c r="AX44" s="48">
        <v>11358303.064999999</v>
      </c>
      <c r="AY44" s="48">
        <v>11146466.32</v>
      </c>
      <c r="AZ44" s="48">
        <v>11043486.181</v>
      </c>
      <c r="BA44" s="48">
        <v>11259665.574999999</v>
      </c>
      <c r="BB44" s="48">
        <v>11484248.505999999</v>
      </c>
      <c r="BC44" s="48">
        <v>11287552.834000001</v>
      </c>
      <c r="BD44" s="48">
        <v>10904986.731000001</v>
      </c>
      <c r="BE44" s="48">
        <v>10516655.062000001</v>
      </c>
      <c r="BF44" s="48">
        <v>10717833.895</v>
      </c>
      <c r="BG44" s="48">
        <v>10700371.93</v>
      </c>
      <c r="BH44" s="71">
        <f t="shared" si="38"/>
        <v>0.57064809082991752</v>
      </c>
      <c r="BI44" s="64">
        <v>5661856.7460000003</v>
      </c>
      <c r="BJ44" s="48">
        <v>6107498.5930000003</v>
      </c>
      <c r="BK44" s="56">
        <v>6289097</v>
      </c>
      <c r="BL44" s="48">
        <v>3641277.1340000001</v>
      </c>
      <c r="BM44" s="48">
        <v>3839778.73</v>
      </c>
      <c r="BN44" s="56">
        <v>4398058.0860000001</v>
      </c>
      <c r="BO44" s="48">
        <v>4276902.4079999998</v>
      </c>
      <c r="BP44" s="48">
        <v>4562839.9179999996</v>
      </c>
      <c r="BQ44" s="48">
        <v>4782850.3739999998</v>
      </c>
      <c r="BR44" s="48">
        <v>5108485.568</v>
      </c>
      <c r="BS44" s="48">
        <v>5441695.6410000008</v>
      </c>
      <c r="BT44" s="48">
        <v>5817632.9240000006</v>
      </c>
      <c r="BU44" s="48">
        <v>6186757.4469999997</v>
      </c>
      <c r="BV44" s="48">
        <v>6466557.0860000001</v>
      </c>
      <c r="BW44" s="48">
        <v>6102407.5549999988</v>
      </c>
      <c r="BX44" s="48">
        <v>6308726.0329999998</v>
      </c>
      <c r="BY44" s="48">
        <v>6042795.199000001</v>
      </c>
      <c r="BZ44" s="48">
        <v>6019656.9759999998</v>
      </c>
      <c r="CA44" s="109">
        <f t="shared" si="39"/>
        <v>0.32102676274032976</v>
      </c>
      <c r="CB44" s="108">
        <f t="shared" si="28"/>
        <v>0.99999999999999989</v>
      </c>
      <c r="CC44" s="48">
        <v>5190866</v>
      </c>
      <c r="CD44" s="64">
        <v>445662.09100000001</v>
      </c>
      <c r="CE44" s="43">
        <f t="shared" si="86"/>
        <v>324866.54550000001</v>
      </c>
      <c r="CF44" s="56">
        <v>204071</v>
      </c>
      <c r="CG44" s="48">
        <v>278665.18</v>
      </c>
      <c r="CH44" s="48">
        <v>306144.299</v>
      </c>
      <c r="CI44" s="43">
        <f t="shared" si="87"/>
        <v>333896.7905</v>
      </c>
      <c r="CJ44" s="48">
        <v>361649.28200000001</v>
      </c>
      <c r="CK44" s="48">
        <v>369025.48599999998</v>
      </c>
      <c r="CL44" s="48">
        <v>405464.28499999997</v>
      </c>
      <c r="CM44" s="48">
        <v>327060.98300000001</v>
      </c>
      <c r="CN44" s="48">
        <v>334958.93900000001</v>
      </c>
      <c r="CO44" s="48">
        <v>341084.435</v>
      </c>
      <c r="CP44" s="48">
        <v>337438.75799999997</v>
      </c>
      <c r="CQ44" s="48">
        <v>333381.07199999999</v>
      </c>
      <c r="CR44" s="48">
        <v>324596.12200000003</v>
      </c>
      <c r="CS44" s="48">
        <v>300223.54300000006</v>
      </c>
      <c r="CT44" s="48">
        <v>290289.57299999997</v>
      </c>
      <c r="CU44" s="48">
        <v>287267.44199999998</v>
      </c>
      <c r="CV44" s="16"/>
      <c r="CW44" s="2">
        <f t="shared" si="88"/>
        <v>14333405.103</v>
      </c>
      <c r="CX44" s="3">
        <f t="shared" si="89"/>
        <v>14880508.639</v>
      </c>
      <c r="CY44" s="2">
        <f t="shared" si="90"/>
        <v>15884999.086999999</v>
      </c>
      <c r="CZ44" s="2">
        <f t="shared" si="91"/>
        <v>16141153.438999999</v>
      </c>
      <c r="DA44" s="2">
        <f t="shared" si="92"/>
        <v>16254951.888</v>
      </c>
      <c r="DB44" s="2">
        <f t="shared" si="93"/>
        <v>16485181.822000001</v>
      </c>
      <c r="DC44" s="2">
        <f t="shared" si="94"/>
        <v>17077298.498999998</v>
      </c>
      <c r="DD44" s="2">
        <f t="shared" si="95"/>
        <v>17671005.952999998</v>
      </c>
      <c r="DE44" s="2">
        <f t="shared" si="96"/>
        <v>17754109.920000002</v>
      </c>
      <c r="DF44" s="3">
        <f t="shared" si="97"/>
        <v>17007394.285999998</v>
      </c>
      <c r="DG44" s="3">
        <f t="shared" si="98"/>
        <v>16825381.094999999</v>
      </c>
      <c r="DH44" s="3">
        <f t="shared" si="99"/>
        <v>16760629.094000001</v>
      </c>
      <c r="DI44" s="3">
        <f t="shared" si="100"/>
        <v>16720028.905999999</v>
      </c>
    </row>
    <row r="45" spans="1:113" s="1" customFormat="1" x14ac:dyDescent="0.2">
      <c r="A45" s="48" t="s">
        <v>75</v>
      </c>
      <c r="B45" s="48">
        <v>3665226</v>
      </c>
      <c r="C45" s="56">
        <v>3988317.1239999998</v>
      </c>
      <c r="D45" s="48">
        <v>4300518.5779999997</v>
      </c>
      <c r="E45" s="48">
        <v>4512902</v>
      </c>
      <c r="F45" s="56">
        <v>6529420.3909999998</v>
      </c>
      <c r="G45" s="48">
        <v>6785487.1720000003</v>
      </c>
      <c r="H45" s="48">
        <v>7188406.6790000005</v>
      </c>
      <c r="I45" s="48">
        <v>7873549.2220000001</v>
      </c>
      <c r="J45" s="48">
        <v>7967379.8239999991</v>
      </c>
      <c r="K45" s="48">
        <v>8349226.5260000005</v>
      </c>
      <c r="L45" s="48">
        <v>8565550.3000000007</v>
      </c>
      <c r="M45" s="48">
        <v>8687245.8540000003</v>
      </c>
      <c r="N45" s="48">
        <v>9191384.0850000009</v>
      </c>
      <c r="O45" s="48">
        <v>9715233.2360000014</v>
      </c>
      <c r="P45" s="48">
        <v>10293654.640000001</v>
      </c>
      <c r="Q45" s="48">
        <v>10542302.845000001</v>
      </c>
      <c r="R45" s="48">
        <v>10639250.907</v>
      </c>
      <c r="S45" s="48">
        <v>10938581.102</v>
      </c>
      <c r="T45" s="48">
        <v>10989684.958999999</v>
      </c>
      <c r="U45" s="64">
        <v>156262</v>
      </c>
      <c r="V45" s="48">
        <v>165058.723</v>
      </c>
      <c r="W45" s="56">
        <v>182558.44500000001</v>
      </c>
      <c r="X45" s="48">
        <v>200853</v>
      </c>
      <c r="Y45" s="48">
        <v>320513.41499999998</v>
      </c>
      <c r="Z45" s="56">
        <v>340313.886</v>
      </c>
      <c r="AA45" s="48">
        <v>346396.462</v>
      </c>
      <c r="AB45" s="48">
        <v>370647.68300000002</v>
      </c>
      <c r="AC45" s="48">
        <v>437270.13099999999</v>
      </c>
      <c r="AD45" s="48">
        <v>494757.10600000003</v>
      </c>
      <c r="AE45" s="48">
        <v>527293.26699999999</v>
      </c>
      <c r="AF45" s="48">
        <v>567845.46499999997</v>
      </c>
      <c r="AG45" s="48">
        <v>595174.73400000005</v>
      </c>
      <c r="AH45" s="48">
        <v>588282.13899999997</v>
      </c>
      <c r="AI45" s="48">
        <v>608057.80200000003</v>
      </c>
      <c r="AJ45" s="48">
        <v>632056.68200000003</v>
      </c>
      <c r="AK45" s="48">
        <v>1326127.2209999999</v>
      </c>
      <c r="AL45" s="48">
        <v>905392.05500000005</v>
      </c>
      <c r="AM45" s="48">
        <v>797916.94799999997</v>
      </c>
      <c r="AN45" s="108">
        <f t="shared" si="37"/>
        <v>7.2605989250542263E-2</v>
      </c>
      <c r="AO45" s="86">
        <v>1965963</v>
      </c>
      <c r="AP45" s="48">
        <v>2088235.8060000001</v>
      </c>
      <c r="AQ45" s="56">
        <v>2376069.0320000001</v>
      </c>
      <c r="AR45" s="48">
        <v>2327594</v>
      </c>
      <c r="AS45" s="48">
        <v>3418032.5890000002</v>
      </c>
      <c r="AT45" s="56">
        <v>3907686.1090000002</v>
      </c>
      <c r="AU45" s="48">
        <v>4311208.58</v>
      </c>
      <c r="AV45" s="48">
        <v>4765802.0039999997</v>
      </c>
      <c r="AW45" s="48">
        <v>4894184.6279999996</v>
      </c>
      <c r="AX45" s="48">
        <v>6165549.182</v>
      </c>
      <c r="AY45" s="48">
        <v>5956036.9539999999</v>
      </c>
      <c r="AZ45" s="48">
        <v>6050152.7290000003</v>
      </c>
      <c r="BA45" s="48">
        <v>6543837.574</v>
      </c>
      <c r="BB45" s="48">
        <v>6488997.966</v>
      </c>
      <c r="BC45" s="48">
        <v>6783079.148</v>
      </c>
      <c r="BD45" s="48">
        <v>6914839.3990000002</v>
      </c>
      <c r="BE45" s="48">
        <v>6309625.1210000003</v>
      </c>
      <c r="BF45" s="48">
        <v>6397541.1629999997</v>
      </c>
      <c r="BG45" s="48">
        <v>7044953.8269999996</v>
      </c>
      <c r="BH45" s="71">
        <f t="shared" si="38"/>
        <v>0.64105148175612958</v>
      </c>
      <c r="BI45" s="64">
        <v>1735022.595</v>
      </c>
      <c r="BJ45" s="48">
        <v>1741891.101</v>
      </c>
      <c r="BK45" s="56">
        <v>1817120</v>
      </c>
      <c r="BL45" s="48">
        <v>2597751.9849999999</v>
      </c>
      <c r="BM45" s="48">
        <v>2327574.6150000002</v>
      </c>
      <c r="BN45" s="56">
        <v>2530801.6370000001</v>
      </c>
      <c r="BO45" s="48">
        <v>2497148.5970000001</v>
      </c>
      <c r="BP45" s="48">
        <v>2385793.1920000003</v>
      </c>
      <c r="BQ45" s="48">
        <v>1426646.531</v>
      </c>
      <c r="BR45" s="48">
        <v>1809387.5210000002</v>
      </c>
      <c r="BS45" s="48">
        <v>1785979.5069999998</v>
      </c>
      <c r="BT45" s="48">
        <v>1756010.433</v>
      </c>
      <c r="BU45" s="48">
        <v>2333335.2180000003</v>
      </c>
      <c r="BV45" s="48">
        <v>2583070.3369999998</v>
      </c>
      <c r="BW45" s="48">
        <v>2669452.625</v>
      </c>
      <c r="BX45" s="48">
        <v>3003498.5649999999</v>
      </c>
      <c r="BY45" s="48">
        <v>3635647.8840000005</v>
      </c>
      <c r="BZ45" s="48">
        <v>3146814.1839999999</v>
      </c>
      <c r="CA45" s="109">
        <f t="shared" si="39"/>
        <v>0.28634252899332818</v>
      </c>
      <c r="CB45" s="108">
        <f t="shared" si="28"/>
        <v>1</v>
      </c>
      <c r="CC45" s="48">
        <v>1543001</v>
      </c>
      <c r="CD45" s="64">
        <v>228356.61199999999</v>
      </c>
      <c r="CE45" s="43">
        <f t="shared" si="86"/>
        <v>197845.80599999998</v>
      </c>
      <c r="CF45" s="56">
        <v>167335</v>
      </c>
      <c r="CG45" s="48">
        <v>193122.402</v>
      </c>
      <c r="CH45" s="48">
        <v>209912.56200000001</v>
      </c>
      <c r="CI45" s="43">
        <f t="shared" si="87"/>
        <v>224931.75</v>
      </c>
      <c r="CJ45" s="48">
        <v>239950.93799999999</v>
      </c>
      <c r="CK45" s="48">
        <v>250131.87299999999</v>
      </c>
      <c r="CL45" s="48">
        <v>262273.70699999999</v>
      </c>
      <c r="CM45" s="48">
        <v>272832.55800000002</v>
      </c>
      <c r="CN45" s="48">
        <v>283268.15299999999</v>
      </c>
      <c r="CO45" s="48">
        <v>296361.34400000004</v>
      </c>
      <c r="CP45" s="48">
        <v>304617.913</v>
      </c>
      <c r="CQ45" s="48">
        <v>319447.353</v>
      </c>
      <c r="CR45" s="48">
        <v>325954.13900000002</v>
      </c>
      <c r="CS45" s="48">
        <v>320534.71799999994</v>
      </c>
      <c r="CT45" s="48">
        <v>321761.95499999996</v>
      </c>
      <c r="CU45" s="48">
        <v>330096.136</v>
      </c>
      <c r="CV45" s="16"/>
      <c r="CW45" s="2">
        <f t="shared" si="88"/>
        <v>6842010.2170000002</v>
      </c>
      <c r="CX45" s="3">
        <f t="shared" si="89"/>
        <v>7262950.6009999998</v>
      </c>
      <c r="CY45" s="2">
        <f t="shared" si="90"/>
        <v>7279977.8200000003</v>
      </c>
      <c r="CZ45" s="2">
        <f t="shared" si="91"/>
        <v>7592195.7129999995</v>
      </c>
      <c r="DA45" s="2">
        <f t="shared" si="92"/>
        <v>7765424.4749999996</v>
      </c>
      <c r="DB45" s="2">
        <f t="shared" si="93"/>
        <v>7836132.2359999996</v>
      </c>
      <c r="DC45" s="2">
        <f t="shared" si="94"/>
        <v>8299848.0070000002</v>
      </c>
      <c r="DD45" s="2">
        <f t="shared" si="95"/>
        <v>8822333.1840000004</v>
      </c>
      <c r="DE45" s="2">
        <f t="shared" si="96"/>
        <v>9366149.4849999994</v>
      </c>
      <c r="DF45" s="3">
        <f t="shared" si="97"/>
        <v>9584292.0240000002</v>
      </c>
      <c r="DG45" s="3">
        <f t="shared" si="98"/>
        <v>9313123.6860000007</v>
      </c>
      <c r="DH45" s="3">
        <f t="shared" si="99"/>
        <v>10033189.047</v>
      </c>
      <c r="DI45" s="3">
        <f t="shared" si="100"/>
        <v>10191768.011</v>
      </c>
    </row>
    <row r="46" spans="1:113" s="1" customFormat="1" x14ac:dyDescent="0.2">
      <c r="A46" s="48" t="s">
        <v>76</v>
      </c>
      <c r="B46" s="48">
        <v>3442018</v>
      </c>
      <c r="C46" s="56">
        <v>3699939.233</v>
      </c>
      <c r="D46" s="48">
        <v>3968550.6809999999</v>
      </c>
      <c r="E46" s="48">
        <v>4053529</v>
      </c>
      <c r="F46" s="56">
        <v>6005255.6320000002</v>
      </c>
      <c r="G46" s="48">
        <v>6265697.0590000004</v>
      </c>
      <c r="H46" s="48">
        <v>6665303.5280000009</v>
      </c>
      <c r="I46" s="48">
        <v>7102501.0959999999</v>
      </c>
      <c r="J46" s="48">
        <v>7517417.0930000003</v>
      </c>
      <c r="K46" s="48">
        <v>7662199.3669999996</v>
      </c>
      <c r="L46" s="48">
        <v>7937575.534</v>
      </c>
      <c r="M46" s="48">
        <v>8373953.8730000006</v>
      </c>
      <c r="N46" s="48">
        <v>8908447.3469999991</v>
      </c>
      <c r="O46" s="48">
        <v>9345716.0649999995</v>
      </c>
      <c r="P46" s="48">
        <v>9876930.0969999991</v>
      </c>
      <c r="Q46" s="48">
        <v>10042752.976999998</v>
      </c>
      <c r="R46" s="48">
        <v>10157111.580000002</v>
      </c>
      <c r="S46" s="48">
        <v>10169473.361</v>
      </c>
      <c r="T46" s="48">
        <v>10221688.938000001</v>
      </c>
      <c r="U46" s="64">
        <v>198500</v>
      </c>
      <c r="V46" s="48">
        <v>205178.87100000001</v>
      </c>
      <c r="W46" s="56">
        <v>222221.467</v>
      </c>
      <c r="X46" s="48">
        <v>258032</v>
      </c>
      <c r="Y46" s="48">
        <v>375184.98800000001</v>
      </c>
      <c r="Z46" s="56">
        <v>405350.61099999998</v>
      </c>
      <c r="AA46" s="48">
        <v>439525.50099999999</v>
      </c>
      <c r="AB46" s="48">
        <v>491233.48200000002</v>
      </c>
      <c r="AC46" s="48">
        <v>570165.18500000006</v>
      </c>
      <c r="AD46" s="48">
        <v>616043.27099999995</v>
      </c>
      <c r="AE46" s="48">
        <v>684900.86600000004</v>
      </c>
      <c r="AF46" s="48">
        <v>745815.19900000002</v>
      </c>
      <c r="AG46" s="48">
        <v>794317.58499999996</v>
      </c>
      <c r="AH46" s="48">
        <v>787309.40099999995</v>
      </c>
      <c r="AI46" s="48">
        <v>799985.98899999994</v>
      </c>
      <c r="AJ46" s="48">
        <v>833909.35600000003</v>
      </c>
      <c r="AK46" s="48">
        <v>1515939.422</v>
      </c>
      <c r="AL46" s="48">
        <v>1381908.2709999999</v>
      </c>
      <c r="AM46" s="48">
        <v>1034047.385</v>
      </c>
      <c r="AN46" s="108">
        <f t="shared" si="37"/>
        <v>0.10116208693808326</v>
      </c>
      <c r="AO46" s="86">
        <v>1365067</v>
      </c>
      <c r="AP46" s="48">
        <v>1480193.409</v>
      </c>
      <c r="AQ46" s="56">
        <v>1560232.304</v>
      </c>
      <c r="AR46" s="48">
        <v>1538752</v>
      </c>
      <c r="AS46" s="48">
        <v>2384740.8280000002</v>
      </c>
      <c r="AT46" s="56">
        <v>2446271.2969999998</v>
      </c>
      <c r="AU46" s="48">
        <v>2507804.3250000002</v>
      </c>
      <c r="AV46" s="48">
        <v>2661904.3190000001</v>
      </c>
      <c r="AW46" s="48">
        <v>2726147.9219999998</v>
      </c>
      <c r="AX46" s="48">
        <v>2743289.372</v>
      </c>
      <c r="AY46" s="48">
        <v>2720378.5129999998</v>
      </c>
      <c r="AZ46" s="48">
        <v>2859179.2030000002</v>
      </c>
      <c r="BA46" s="48">
        <v>2982806.2250000001</v>
      </c>
      <c r="BB46" s="48">
        <v>3111234.983</v>
      </c>
      <c r="BC46" s="48">
        <v>3292455.9279999998</v>
      </c>
      <c r="BD46" s="48">
        <v>3425715.95</v>
      </c>
      <c r="BE46" s="48">
        <v>2971264.926</v>
      </c>
      <c r="BF46" s="48">
        <v>3008368.8250000002</v>
      </c>
      <c r="BG46" s="48">
        <v>3275438.378</v>
      </c>
      <c r="BH46" s="71">
        <f t="shared" si="38"/>
        <v>0.32044003665805937</v>
      </c>
      <c r="BI46" s="64">
        <v>2014566.953</v>
      </c>
      <c r="BJ46" s="48">
        <v>2186096.91</v>
      </c>
      <c r="BK46" s="56">
        <v>2088076</v>
      </c>
      <c r="BL46" s="48">
        <v>3009034.4249999998</v>
      </c>
      <c r="BM46" s="48">
        <v>3164640.3460000004</v>
      </c>
      <c r="BN46" s="56">
        <v>3717973.702</v>
      </c>
      <c r="BO46" s="48">
        <v>3680121.5959999999</v>
      </c>
      <c r="BP46" s="48">
        <v>3935514.7850000001</v>
      </c>
      <c r="BQ46" s="48">
        <v>4005033.2259999998</v>
      </c>
      <c r="BR46" s="48">
        <v>4223395.1280000005</v>
      </c>
      <c r="BS46" s="48">
        <v>4447068.1809999999</v>
      </c>
      <c r="BT46" s="48">
        <v>4793582.0729999999</v>
      </c>
      <c r="BU46" s="48">
        <v>5099402.8309999993</v>
      </c>
      <c r="BV46" s="48">
        <v>5434670.0109999999</v>
      </c>
      <c r="BW46" s="48">
        <v>5426763.4799999995</v>
      </c>
      <c r="BX46" s="48">
        <v>5669907.2320000008</v>
      </c>
      <c r="BY46" s="48">
        <v>5779196.2649999997</v>
      </c>
      <c r="BZ46" s="48">
        <v>5912203.1749999998</v>
      </c>
      <c r="CA46" s="109">
        <f t="shared" si="39"/>
        <v>0.57839787640385731</v>
      </c>
      <c r="CB46" s="108">
        <f t="shared" si="28"/>
        <v>0.99999999999999989</v>
      </c>
      <c r="CC46" s="48">
        <v>1878451</v>
      </c>
      <c r="CD46" s="64">
        <v>147706.671</v>
      </c>
      <c r="CE46" s="43">
        <f t="shared" si="86"/>
        <v>158187.33549999999</v>
      </c>
      <c r="CF46" s="56">
        <v>168668</v>
      </c>
      <c r="CG46" s="48">
        <v>236295.391</v>
      </c>
      <c r="CH46" s="48">
        <v>249434.80499999999</v>
      </c>
      <c r="CI46" s="43">
        <f t="shared" si="87"/>
        <v>259338.25200000001</v>
      </c>
      <c r="CJ46" s="48">
        <v>269241.69900000002</v>
      </c>
      <c r="CK46" s="48">
        <v>285589.201</v>
      </c>
      <c r="CL46" s="48">
        <v>297833.49800000002</v>
      </c>
      <c r="CM46" s="48">
        <v>308901.027</v>
      </c>
      <c r="CN46" s="48">
        <v>321891.28999999998</v>
      </c>
      <c r="CO46" s="48">
        <v>337741.46400000004</v>
      </c>
      <c r="CP46" s="48">
        <v>347768.85</v>
      </c>
      <c r="CQ46" s="48">
        <v>349818.16899999999</v>
      </c>
      <c r="CR46" s="48">
        <v>356364.19099999999</v>
      </c>
      <c r="CS46" s="48">
        <v>349604.28099999996</v>
      </c>
      <c r="CT46" s="48">
        <v>347660.71100000001</v>
      </c>
      <c r="CU46" s="48">
        <v>349994.32199999999</v>
      </c>
      <c r="CV46" s="16"/>
      <c r="CW46" s="2">
        <f t="shared" si="88"/>
        <v>6225778.0270000007</v>
      </c>
      <c r="CX46" s="3">
        <f t="shared" si="89"/>
        <v>6342025.915</v>
      </c>
      <c r="CY46" s="2">
        <f t="shared" si="90"/>
        <v>6661662.7070000004</v>
      </c>
      <c r="CZ46" s="2">
        <f t="shared" si="91"/>
        <v>6748322.5979999993</v>
      </c>
      <c r="DA46" s="2">
        <f t="shared" si="92"/>
        <v>6943773.6410000008</v>
      </c>
      <c r="DB46" s="2">
        <f t="shared" si="93"/>
        <v>7306247.3839999996</v>
      </c>
      <c r="DC46" s="2">
        <f t="shared" si="94"/>
        <v>7776388.2980000004</v>
      </c>
      <c r="DD46" s="2">
        <f t="shared" si="95"/>
        <v>8210637.8139999993</v>
      </c>
      <c r="DE46" s="2">
        <f t="shared" si="96"/>
        <v>8727125.9389999993</v>
      </c>
      <c r="DF46" s="3">
        <f t="shared" si="97"/>
        <v>8852479.4299999997</v>
      </c>
      <c r="DG46" s="3">
        <f t="shared" si="98"/>
        <v>8641172.1579999998</v>
      </c>
      <c r="DH46" s="3">
        <f t="shared" si="99"/>
        <v>8787565.0899999999</v>
      </c>
      <c r="DI46" s="3">
        <f t="shared" si="100"/>
        <v>9187641.5529999994</v>
      </c>
    </row>
    <row r="47" spans="1:113" s="1" customFormat="1" x14ac:dyDescent="0.2">
      <c r="A47" s="48" t="s">
        <v>78</v>
      </c>
      <c r="B47" s="48">
        <v>1214451</v>
      </c>
      <c r="C47" s="56">
        <v>1359712.0589999999</v>
      </c>
      <c r="D47" s="48">
        <v>1469586.371</v>
      </c>
      <c r="E47" s="48">
        <v>1506050</v>
      </c>
      <c r="F47" s="56">
        <v>1964204.7339999999</v>
      </c>
      <c r="G47" s="48">
        <v>2168308.3170000003</v>
      </c>
      <c r="H47" s="48">
        <v>2216655.6550000003</v>
      </c>
      <c r="I47" s="48">
        <v>2307803.9439999997</v>
      </c>
      <c r="J47" s="48">
        <v>2473075.3540000003</v>
      </c>
      <c r="K47" s="48">
        <v>2550525.0789999999</v>
      </c>
      <c r="L47" s="48">
        <v>2663031.8119999999</v>
      </c>
      <c r="M47" s="48">
        <v>2800201.8339999998</v>
      </c>
      <c r="N47" s="48">
        <v>2972025.835</v>
      </c>
      <c r="O47" s="48">
        <v>3123329.3080000002</v>
      </c>
      <c r="P47" s="48">
        <v>3286861.5819999995</v>
      </c>
      <c r="Q47" s="48">
        <v>3455794.0669999998</v>
      </c>
      <c r="R47" s="48">
        <v>3693929.5430000001</v>
      </c>
      <c r="S47" s="48">
        <v>3911429.8569999998</v>
      </c>
      <c r="T47" s="48">
        <v>3778748.923</v>
      </c>
      <c r="U47" s="64">
        <v>75690</v>
      </c>
      <c r="V47" s="48">
        <v>79741.721999999994</v>
      </c>
      <c r="W47" s="56">
        <v>86107.258000000002</v>
      </c>
      <c r="X47" s="48">
        <v>93705</v>
      </c>
      <c r="Y47" s="48">
        <v>130715.98299999999</v>
      </c>
      <c r="Z47" s="56">
        <v>150123.318</v>
      </c>
      <c r="AA47" s="48">
        <v>152083.69399999999</v>
      </c>
      <c r="AB47" s="48">
        <v>168036.34400000001</v>
      </c>
      <c r="AC47" s="48">
        <v>193715.98699999999</v>
      </c>
      <c r="AD47" s="48">
        <v>225769.35</v>
      </c>
      <c r="AE47" s="48">
        <v>239901.05</v>
      </c>
      <c r="AF47" s="48">
        <v>289539.609</v>
      </c>
      <c r="AG47" s="48">
        <v>297318.413</v>
      </c>
      <c r="AH47" s="48">
        <v>293222.533</v>
      </c>
      <c r="AI47" s="48">
        <v>298660.41700000002</v>
      </c>
      <c r="AJ47" s="48">
        <v>280666.22399999999</v>
      </c>
      <c r="AK47" s="48">
        <v>469502.53700000001</v>
      </c>
      <c r="AL47" s="48">
        <v>634410.58400000003</v>
      </c>
      <c r="AM47" s="48">
        <v>358929.87099999998</v>
      </c>
      <c r="AN47" s="108">
        <f t="shared" si="37"/>
        <v>9.4986430248199902E-2</v>
      </c>
      <c r="AO47" s="86">
        <v>244802</v>
      </c>
      <c r="AP47" s="48">
        <v>314370.69199999998</v>
      </c>
      <c r="AQ47" s="56">
        <v>455722.83799999999</v>
      </c>
      <c r="AR47" s="48">
        <v>517098</v>
      </c>
      <c r="AS47" s="48">
        <v>650846.29399999999</v>
      </c>
      <c r="AT47" s="56">
        <v>804817.38600000006</v>
      </c>
      <c r="AU47" s="48">
        <v>812385.92500000005</v>
      </c>
      <c r="AV47" s="48">
        <v>805418.78099999996</v>
      </c>
      <c r="AW47" s="48">
        <v>879001.97100000002</v>
      </c>
      <c r="AX47" s="48">
        <v>877656.72100000002</v>
      </c>
      <c r="AY47" s="48">
        <v>873661.35600000003</v>
      </c>
      <c r="AZ47" s="48">
        <v>877246.48100000003</v>
      </c>
      <c r="BA47" s="48">
        <v>946683.01100000006</v>
      </c>
      <c r="BB47" s="48">
        <v>990277.255</v>
      </c>
      <c r="BC47" s="48">
        <v>1089025.6329999999</v>
      </c>
      <c r="BD47" s="48">
        <v>1213317.4550000001</v>
      </c>
      <c r="BE47" s="48">
        <v>1220465.9550000001</v>
      </c>
      <c r="BF47" s="48">
        <v>1186278.69</v>
      </c>
      <c r="BG47" s="48">
        <v>1167743.379</v>
      </c>
      <c r="BH47" s="71">
        <f t="shared" si="38"/>
        <v>0.30902910005275308</v>
      </c>
      <c r="BI47" s="64">
        <v>965599.64500000002</v>
      </c>
      <c r="BJ47" s="48">
        <v>927756.27500000002</v>
      </c>
      <c r="BK47" s="56">
        <v>761716</v>
      </c>
      <c r="BL47" s="48">
        <v>1074732.8769999999</v>
      </c>
      <c r="BM47" s="48">
        <v>1100787.672</v>
      </c>
      <c r="BN47" s="56">
        <v>1252186.0360000001</v>
      </c>
      <c r="BO47" s="48">
        <v>1210411.9619999998</v>
      </c>
      <c r="BP47" s="48">
        <v>1276884.493</v>
      </c>
      <c r="BQ47" s="48">
        <v>1319520.1100000001</v>
      </c>
      <c r="BR47" s="48">
        <v>1415885.125</v>
      </c>
      <c r="BS47" s="48">
        <v>1495402.2559999998</v>
      </c>
      <c r="BT47" s="48">
        <v>1588081.9010000001</v>
      </c>
      <c r="BU47" s="48">
        <v>1696805.1120000002</v>
      </c>
      <c r="BV47" s="48">
        <v>1753841.0429999998</v>
      </c>
      <c r="BW47" s="48">
        <v>1808600.037</v>
      </c>
      <c r="BX47" s="48">
        <v>2003961.051</v>
      </c>
      <c r="BY47" s="48">
        <v>2090740.5829999999</v>
      </c>
      <c r="BZ47" s="48">
        <v>2252075.673</v>
      </c>
      <c r="CA47" s="109">
        <f t="shared" si="39"/>
        <v>0.59598446969904695</v>
      </c>
      <c r="CB47" s="108">
        <f t="shared" si="28"/>
        <v>0.99999999999999989</v>
      </c>
      <c r="CC47" s="48">
        <v>893959</v>
      </c>
      <c r="CD47" s="64">
        <v>35569.68</v>
      </c>
      <c r="CE47" s="43">
        <f t="shared" si="86"/>
        <v>84549.84</v>
      </c>
      <c r="CF47" s="56">
        <v>133530</v>
      </c>
      <c r="CG47" s="48">
        <v>107909.58</v>
      </c>
      <c r="CH47" s="48">
        <v>112579.94100000001</v>
      </c>
      <c r="CI47" s="43">
        <f t="shared" si="87"/>
        <v>118258.399</v>
      </c>
      <c r="CJ47" s="48">
        <v>123936.857</v>
      </c>
      <c r="CK47" s="48">
        <v>123472.90300000001</v>
      </c>
      <c r="CL47" s="48">
        <v>127578.89799999999</v>
      </c>
      <c r="CM47" s="48">
        <v>133584.28099999999</v>
      </c>
      <c r="CN47" s="48">
        <v>138013.48800000001</v>
      </c>
      <c r="CO47" s="48">
        <v>139942.51</v>
      </c>
      <c r="CP47" s="48">
        <v>143024.408</v>
      </c>
      <c r="CQ47" s="48">
        <v>145334.489</v>
      </c>
      <c r="CR47" s="48">
        <v>153210.35100000002</v>
      </c>
      <c r="CS47" s="48">
        <v>151369.04800000001</v>
      </c>
      <c r="CT47" s="48">
        <v>156193.38800000001</v>
      </c>
      <c r="CU47" s="48">
        <v>161742.47500000001</v>
      </c>
      <c r="CV47" s="16"/>
      <c r="CW47" s="2">
        <f t="shared" si="88"/>
        <v>2064571.9610000001</v>
      </c>
      <c r="CX47" s="3">
        <f t="shared" si="89"/>
        <v>2015830.7429999998</v>
      </c>
      <c r="CY47" s="2">
        <f t="shared" si="90"/>
        <v>2155886.4640000002</v>
      </c>
      <c r="CZ47" s="2">
        <f t="shared" si="91"/>
        <v>2197176.8310000002</v>
      </c>
      <c r="DA47" s="2">
        <f t="shared" si="92"/>
        <v>2289546.4810000001</v>
      </c>
      <c r="DB47" s="2">
        <f t="shared" si="93"/>
        <v>2372648.7369999997</v>
      </c>
      <c r="DC47" s="2">
        <f t="shared" si="94"/>
        <v>2534764.912</v>
      </c>
      <c r="DD47" s="2">
        <f t="shared" si="95"/>
        <v>2687082.3670000001</v>
      </c>
      <c r="DE47" s="2">
        <f t="shared" si="96"/>
        <v>2842866.676</v>
      </c>
      <c r="DF47" s="3">
        <f t="shared" si="97"/>
        <v>3021917.4920000001</v>
      </c>
      <c r="DG47" s="3">
        <f t="shared" si="98"/>
        <v>3224427.0060000001</v>
      </c>
      <c r="DH47" s="3">
        <f t="shared" si="99"/>
        <v>3277019.273</v>
      </c>
      <c r="DI47" s="3">
        <f t="shared" si="100"/>
        <v>3419819.0520000001</v>
      </c>
    </row>
    <row r="48" spans="1:113" s="1" customFormat="1" x14ac:dyDescent="0.2">
      <c r="A48" s="48" t="s">
        <v>84</v>
      </c>
      <c r="B48" s="48">
        <v>469629</v>
      </c>
      <c r="C48" s="56">
        <v>487048.77299999999</v>
      </c>
      <c r="D48" s="48">
        <v>515072.88500000001</v>
      </c>
      <c r="E48" s="48">
        <v>539184</v>
      </c>
      <c r="F48" s="56">
        <v>682418.71600000001</v>
      </c>
      <c r="G48" s="48">
        <v>709426.61600000004</v>
      </c>
      <c r="H48" s="48">
        <v>749936.152</v>
      </c>
      <c r="I48" s="48">
        <v>767797.5</v>
      </c>
      <c r="J48" s="48">
        <v>794027.35899999994</v>
      </c>
      <c r="K48" s="48">
        <v>825134.70399999991</v>
      </c>
      <c r="L48" s="48">
        <v>877700.84900000005</v>
      </c>
      <c r="M48" s="48">
        <v>920566.17700000014</v>
      </c>
      <c r="N48" s="48">
        <v>958108.73199999996</v>
      </c>
      <c r="O48" s="48">
        <v>995394.80899999989</v>
      </c>
      <c r="P48" s="48">
        <v>1056726.2019999998</v>
      </c>
      <c r="Q48" s="48">
        <v>1102478.71</v>
      </c>
      <c r="R48" s="48">
        <v>1256047.706</v>
      </c>
      <c r="S48" s="48">
        <v>1258921.1440000001</v>
      </c>
      <c r="T48" s="48">
        <v>1296813.496</v>
      </c>
      <c r="U48" s="64">
        <v>43170</v>
      </c>
      <c r="V48" s="48">
        <v>47517.35</v>
      </c>
      <c r="W48" s="56">
        <v>51827.552000000003</v>
      </c>
      <c r="X48" s="48">
        <v>59909</v>
      </c>
      <c r="Y48" s="48">
        <v>84339.150999999998</v>
      </c>
      <c r="Z48" s="56">
        <v>92087.971999999994</v>
      </c>
      <c r="AA48" s="48">
        <v>96944.703999999998</v>
      </c>
      <c r="AB48" s="48">
        <v>102697.272</v>
      </c>
      <c r="AC48" s="48">
        <v>111057.60799999999</v>
      </c>
      <c r="AD48" s="48">
        <v>126029.265</v>
      </c>
      <c r="AE48" s="48">
        <v>134751.024</v>
      </c>
      <c r="AF48" s="48">
        <v>148494.81700000001</v>
      </c>
      <c r="AG48" s="48">
        <v>151234.59299999999</v>
      </c>
      <c r="AH48" s="48">
        <v>150169.28</v>
      </c>
      <c r="AI48" s="48">
        <v>145766.772</v>
      </c>
      <c r="AJ48" s="48">
        <v>161484.39600000001</v>
      </c>
      <c r="AK48" s="48">
        <v>277988.78499999997</v>
      </c>
      <c r="AL48" s="48">
        <v>186727.11900000001</v>
      </c>
      <c r="AM48" s="48">
        <v>170085.43100000001</v>
      </c>
      <c r="AN48" s="108">
        <f t="shared" si="37"/>
        <v>0.13115643191918169</v>
      </c>
      <c r="AO48" s="86">
        <v>219852</v>
      </c>
      <c r="AP48" s="48">
        <v>218041.43599999999</v>
      </c>
      <c r="AQ48" s="56">
        <v>232350.478</v>
      </c>
      <c r="AR48" s="48">
        <v>241401</v>
      </c>
      <c r="AS48" s="48">
        <v>280238.39899999998</v>
      </c>
      <c r="AT48" s="56">
        <v>285772.48</v>
      </c>
      <c r="AU48" s="48">
        <v>301278.80499999999</v>
      </c>
      <c r="AV48" s="48">
        <v>299089.391</v>
      </c>
      <c r="AW48" s="48">
        <v>303151.33399999997</v>
      </c>
      <c r="AX48" s="48">
        <v>303924.62099999998</v>
      </c>
      <c r="AY48" s="48">
        <v>334524.66200000001</v>
      </c>
      <c r="AZ48" s="48">
        <v>340258.81800000003</v>
      </c>
      <c r="BA48" s="48">
        <v>347093.337</v>
      </c>
      <c r="BB48" s="48">
        <v>353519.37599999999</v>
      </c>
      <c r="BC48" s="48">
        <v>383230.97200000001</v>
      </c>
      <c r="BD48" s="48">
        <v>408004.228</v>
      </c>
      <c r="BE48" s="48">
        <v>552862.35699999996</v>
      </c>
      <c r="BF48" s="48">
        <v>629843.1</v>
      </c>
      <c r="BG48" s="48">
        <v>653841.58700000006</v>
      </c>
      <c r="BH48" s="71">
        <f t="shared" si="38"/>
        <v>0.50419091798224158</v>
      </c>
      <c r="BI48" s="64">
        <v>221489.98699999999</v>
      </c>
      <c r="BJ48" s="48">
        <v>230894.85500000001</v>
      </c>
      <c r="BK48" s="56">
        <v>207434</v>
      </c>
      <c r="BL48" s="48">
        <v>280741.5</v>
      </c>
      <c r="BM48" s="48">
        <v>294013.41800000001</v>
      </c>
      <c r="BN48" s="56">
        <v>351712.64299999998</v>
      </c>
      <c r="BO48" s="48">
        <v>324794.48799999995</v>
      </c>
      <c r="BP48" s="48">
        <v>337711.27899999998</v>
      </c>
      <c r="BQ48" s="48">
        <v>353480.69900000002</v>
      </c>
      <c r="BR48" s="48">
        <v>365633.614</v>
      </c>
      <c r="BS48" s="48">
        <v>388284.6860000001</v>
      </c>
      <c r="BT48" s="48">
        <v>415223.43399999995</v>
      </c>
      <c r="BU48" s="48">
        <v>446662.95199999993</v>
      </c>
      <c r="BV48" s="48">
        <v>480852.62200000003</v>
      </c>
      <c r="BW48" s="48">
        <v>485411.946</v>
      </c>
      <c r="BX48" s="48">
        <v>425196.56399999995</v>
      </c>
      <c r="BY48" s="48">
        <v>442350.92499999999</v>
      </c>
      <c r="BZ48" s="48">
        <v>472886.47800000006</v>
      </c>
      <c r="CA48" s="109">
        <f t="shared" si="39"/>
        <v>0.36465265009857672</v>
      </c>
      <c r="CB48" s="108">
        <f t="shared" si="28"/>
        <v>1</v>
      </c>
      <c r="CC48" s="48">
        <v>206607</v>
      </c>
      <c r="CD48" s="64">
        <v>12314.511</v>
      </c>
      <c r="CE48" s="43">
        <f t="shared" si="86"/>
        <v>21376.755499999999</v>
      </c>
      <c r="CF48" s="56">
        <v>30439</v>
      </c>
      <c r="CG48" s="48">
        <v>37099.665999999997</v>
      </c>
      <c r="CH48" s="48">
        <v>37552.745999999999</v>
      </c>
      <c r="CI48" s="43">
        <f t="shared" si="87"/>
        <v>39384.547500000001</v>
      </c>
      <c r="CJ48" s="48">
        <v>41216.349000000002</v>
      </c>
      <c r="CK48" s="48">
        <v>42107.137999999999</v>
      </c>
      <c r="CL48" s="48">
        <v>41700.118999999999</v>
      </c>
      <c r="CM48" s="48">
        <v>42791.548999999999</v>
      </c>
      <c r="CN48" s="48">
        <v>43527.856</v>
      </c>
      <c r="CO48" s="48">
        <v>44557.368000000002</v>
      </c>
      <c r="CP48" s="48">
        <v>45043.201000000001</v>
      </c>
      <c r="CQ48" s="48">
        <v>46875.836000000003</v>
      </c>
      <c r="CR48" s="48">
        <v>47578.139999999992</v>
      </c>
      <c r="CS48" s="48">
        <v>49288.667000000001</v>
      </c>
      <c r="CT48" s="48">
        <v>50813.542000000001</v>
      </c>
      <c r="CU48" s="48">
        <v>54046.008999999998</v>
      </c>
      <c r="CV48" s="16"/>
      <c r="CW48" s="2">
        <f t="shared" si="88"/>
        <v>652991.44799999997</v>
      </c>
      <c r="CX48" s="3">
        <f t="shared" si="89"/>
        <v>623883.87899999996</v>
      </c>
      <c r="CY48" s="2">
        <f t="shared" si="90"/>
        <v>640862.6129999999</v>
      </c>
      <c r="CZ48" s="2">
        <f t="shared" si="91"/>
        <v>657405.32000000007</v>
      </c>
      <c r="DA48" s="2">
        <f t="shared" si="92"/>
        <v>700158.27600000007</v>
      </c>
      <c r="DB48" s="2">
        <f t="shared" si="93"/>
        <v>728543.50400000019</v>
      </c>
      <c r="DC48" s="2">
        <f t="shared" si="94"/>
        <v>762316.77099999995</v>
      </c>
      <c r="DD48" s="2">
        <f t="shared" si="95"/>
        <v>800182.32799999998</v>
      </c>
      <c r="DE48" s="2">
        <f t="shared" si="96"/>
        <v>864083.59400000004</v>
      </c>
      <c r="DF48" s="3">
        <f t="shared" si="97"/>
        <v>893416.174</v>
      </c>
      <c r="DG48" s="3">
        <f t="shared" si="98"/>
        <v>978058.92099999986</v>
      </c>
      <c r="DH48" s="3">
        <f t="shared" si="99"/>
        <v>1072194.0249999999</v>
      </c>
      <c r="DI48" s="3">
        <f t="shared" si="100"/>
        <v>1126728.0650000002</v>
      </c>
    </row>
    <row r="49" spans="1:113" s="1" customFormat="1" x14ac:dyDescent="0.2">
      <c r="A49" s="48" t="s">
        <v>85</v>
      </c>
      <c r="B49" s="48">
        <v>8243196</v>
      </c>
      <c r="C49" s="56">
        <v>8709508.5209999997</v>
      </c>
      <c r="D49" s="48">
        <v>9116257.3849999998</v>
      </c>
      <c r="E49" s="48">
        <v>9736287</v>
      </c>
      <c r="F49" s="56">
        <v>13458094.642999999</v>
      </c>
      <c r="G49" s="48">
        <v>14399472.106999999</v>
      </c>
      <c r="H49" s="48">
        <v>15231085.936000001</v>
      </c>
      <c r="I49" s="48">
        <v>16649361.419999998</v>
      </c>
      <c r="J49" s="48">
        <v>17643929.035</v>
      </c>
      <c r="K49" s="48">
        <v>18143061.847000003</v>
      </c>
      <c r="L49" s="48">
        <v>18913892.947999999</v>
      </c>
      <c r="M49" s="48">
        <v>19912038.248999998</v>
      </c>
      <c r="N49" s="48">
        <v>21106425.549000002</v>
      </c>
      <c r="O49" s="48">
        <v>22242576.777999993</v>
      </c>
      <c r="P49" s="48">
        <v>22796037.300000001</v>
      </c>
      <c r="Q49" s="48">
        <v>22956215.232000005</v>
      </c>
      <c r="R49" s="48">
        <v>22729890.148000002</v>
      </c>
      <c r="S49" s="48">
        <v>22973367.887000002</v>
      </c>
      <c r="T49" s="48">
        <v>22886511.223999999</v>
      </c>
      <c r="U49" s="64">
        <v>449575</v>
      </c>
      <c r="V49" s="48">
        <v>463554.39</v>
      </c>
      <c r="W49" s="56">
        <v>511459.68599999999</v>
      </c>
      <c r="X49" s="48">
        <v>571416</v>
      </c>
      <c r="Y49" s="48">
        <v>783396.90800000005</v>
      </c>
      <c r="Z49" s="56">
        <v>829886.75600000005</v>
      </c>
      <c r="AA49" s="48">
        <v>888673.43200000003</v>
      </c>
      <c r="AB49" s="48">
        <v>1007370.459</v>
      </c>
      <c r="AC49" s="48">
        <v>1047516.798</v>
      </c>
      <c r="AD49" s="48">
        <v>1166816.2949999999</v>
      </c>
      <c r="AE49" s="48">
        <v>1369190.2709999999</v>
      </c>
      <c r="AF49" s="48">
        <v>1526501.4979999999</v>
      </c>
      <c r="AG49" s="48">
        <v>1603473.9469999999</v>
      </c>
      <c r="AH49" s="48">
        <v>1589200.9539999999</v>
      </c>
      <c r="AI49" s="48">
        <v>1658313.514</v>
      </c>
      <c r="AJ49" s="48">
        <v>1685616.693</v>
      </c>
      <c r="AK49" s="48">
        <v>2452032.415</v>
      </c>
      <c r="AL49" s="48">
        <v>2702863.4419999998</v>
      </c>
      <c r="AM49" s="48">
        <v>2186000.2170000002</v>
      </c>
      <c r="AN49" s="108">
        <f t="shared" si="37"/>
        <v>9.5514785788217704E-2</v>
      </c>
      <c r="AO49" s="86">
        <v>3607382</v>
      </c>
      <c r="AP49" s="48">
        <v>3774794.5079999999</v>
      </c>
      <c r="AQ49" s="56">
        <v>3906212.4980000001</v>
      </c>
      <c r="AR49" s="48">
        <v>3974682</v>
      </c>
      <c r="AS49" s="48">
        <v>5547735.6969999997</v>
      </c>
      <c r="AT49" s="56">
        <v>6057593.3909999998</v>
      </c>
      <c r="AU49" s="48">
        <v>6473138.4570000004</v>
      </c>
      <c r="AV49" s="48">
        <v>7187324.5159999998</v>
      </c>
      <c r="AW49" s="48">
        <v>8041328.0889999997</v>
      </c>
      <c r="AX49" s="48">
        <v>8132703.4060000004</v>
      </c>
      <c r="AY49" s="48">
        <v>8492579.6140000001</v>
      </c>
      <c r="AZ49" s="48">
        <v>8752117.5730000008</v>
      </c>
      <c r="BA49" s="48">
        <v>9217115.3269999996</v>
      </c>
      <c r="BB49" s="48">
        <v>9888710.2709999997</v>
      </c>
      <c r="BC49" s="48">
        <v>10392394.987</v>
      </c>
      <c r="BD49" s="48">
        <v>10917973.794</v>
      </c>
      <c r="BE49" s="48">
        <v>10017539.556</v>
      </c>
      <c r="BF49" s="48">
        <v>9921997.3969999999</v>
      </c>
      <c r="BG49" s="48">
        <v>10132935.979</v>
      </c>
      <c r="BH49" s="71">
        <f t="shared" si="38"/>
        <v>0.44274707839148814</v>
      </c>
      <c r="BI49" s="64">
        <v>4471159.6229999997</v>
      </c>
      <c r="BJ49" s="48">
        <v>4698585.2010000004</v>
      </c>
      <c r="BK49" s="56">
        <v>4797389</v>
      </c>
      <c r="BL49" s="48">
        <v>6581230.8839999996</v>
      </c>
      <c r="BM49" s="48">
        <v>6963798.3379999995</v>
      </c>
      <c r="BN49" s="56">
        <v>7869274.0470000003</v>
      </c>
      <c r="BO49" s="48">
        <v>7840209.267</v>
      </c>
      <c r="BP49" s="48">
        <v>7939584.6069999998</v>
      </c>
      <c r="BQ49" s="48">
        <v>8212727.5809999993</v>
      </c>
      <c r="BR49" s="48">
        <v>8401136.6689999998</v>
      </c>
      <c r="BS49" s="48">
        <v>8962879.8029999994</v>
      </c>
      <c r="BT49" s="48">
        <v>9601190.0590000004</v>
      </c>
      <c r="BU49" s="48">
        <v>10074699.323999997</v>
      </c>
      <c r="BV49" s="48">
        <v>10045461.867000001</v>
      </c>
      <c r="BW49" s="48">
        <v>9660733.0660000015</v>
      </c>
      <c r="BX49" s="48">
        <v>10260318.177000001</v>
      </c>
      <c r="BY49" s="48">
        <v>10348507.048</v>
      </c>
      <c r="BZ49" s="48">
        <v>10567575.027999999</v>
      </c>
      <c r="CA49" s="109">
        <f t="shared" si="39"/>
        <v>0.46173813582029416</v>
      </c>
      <c r="CB49" s="108">
        <f t="shared" si="28"/>
        <v>1</v>
      </c>
      <c r="CC49" s="48">
        <v>4186239</v>
      </c>
      <c r="CD49" s="64">
        <v>568995.80599999998</v>
      </c>
      <c r="CE49" s="43">
        <f t="shared" si="86"/>
        <v>480897.90299999999</v>
      </c>
      <c r="CF49" s="56">
        <v>392800</v>
      </c>
      <c r="CG49" s="48">
        <v>545731.15399999998</v>
      </c>
      <c r="CH49" s="48">
        <v>548193.62199999997</v>
      </c>
      <c r="CI49" s="43">
        <f t="shared" si="87"/>
        <v>581325.39999999991</v>
      </c>
      <c r="CJ49" s="48">
        <v>614457.17799999996</v>
      </c>
      <c r="CK49" s="48">
        <v>615499.54099999997</v>
      </c>
      <c r="CL49" s="48">
        <v>630814.56499999994</v>
      </c>
      <c r="CM49" s="48">
        <v>650986.39399999997</v>
      </c>
      <c r="CN49" s="48">
        <v>670539.375</v>
      </c>
      <c r="CO49" s="48">
        <v>684646.21600000001</v>
      </c>
      <c r="CP49" s="48">
        <v>689966.22900000005</v>
      </c>
      <c r="CQ49" s="48">
        <v>699866.93200000003</v>
      </c>
      <c r="CR49" s="48">
        <v>691891.679</v>
      </c>
      <c r="CS49" s="48">
        <v>684266.64099999995</v>
      </c>
      <c r="CT49" s="48">
        <v>681256.57400000002</v>
      </c>
      <c r="CU49" s="48">
        <v>676159.97</v>
      </c>
      <c r="CV49" s="16"/>
      <c r="CW49" s="2">
        <f t="shared" si="88"/>
        <v>14342412.504000001</v>
      </c>
      <c r="CX49" s="3">
        <f t="shared" si="89"/>
        <v>15027533.783</v>
      </c>
      <c r="CY49" s="2">
        <f t="shared" si="90"/>
        <v>15980912.695999999</v>
      </c>
      <c r="CZ49" s="2">
        <f t="shared" si="91"/>
        <v>16345430.987</v>
      </c>
      <c r="DA49" s="2">
        <f t="shared" si="92"/>
        <v>16893716.283</v>
      </c>
      <c r="DB49" s="2">
        <f t="shared" si="93"/>
        <v>17714997.376000002</v>
      </c>
      <c r="DC49" s="2">
        <f t="shared" si="94"/>
        <v>18818305.386</v>
      </c>
      <c r="DD49" s="2">
        <f t="shared" si="95"/>
        <v>19963409.594999999</v>
      </c>
      <c r="DE49" s="2">
        <f t="shared" si="96"/>
        <v>20437856.854000002</v>
      </c>
      <c r="DF49" s="3">
        <f t="shared" si="97"/>
        <v>20578706.859999999</v>
      </c>
      <c r="DG49" s="3">
        <f t="shared" si="98"/>
        <v>20277857.733000003</v>
      </c>
      <c r="DH49" s="3">
        <f t="shared" si="99"/>
        <v>20270504.445</v>
      </c>
      <c r="DI49" s="3">
        <f t="shared" si="100"/>
        <v>20700511.006999999</v>
      </c>
    </row>
    <row r="50" spans="1:113" s="1" customFormat="1" x14ac:dyDescent="0.2">
      <c r="A50" s="48" t="s">
        <v>89</v>
      </c>
      <c r="B50" s="48">
        <v>468670</v>
      </c>
      <c r="C50" s="56">
        <v>503948.74800000002</v>
      </c>
      <c r="D50" s="48">
        <v>532388.12</v>
      </c>
      <c r="E50" s="48">
        <v>559944</v>
      </c>
      <c r="F50" s="56">
        <v>794255.51699999999</v>
      </c>
      <c r="G50" s="48">
        <v>829028.174</v>
      </c>
      <c r="H50" s="48">
        <v>865040.59699999995</v>
      </c>
      <c r="I50" s="48">
        <v>885229.36800000002</v>
      </c>
      <c r="J50" s="48">
        <v>922409.76900000009</v>
      </c>
      <c r="K50" s="48">
        <v>963996.66099999996</v>
      </c>
      <c r="L50" s="48">
        <v>1015552.333</v>
      </c>
      <c r="M50" s="48">
        <v>1061843.5890000002</v>
      </c>
      <c r="N50" s="48">
        <v>1094020.655</v>
      </c>
      <c r="O50" s="48">
        <v>1138700.5360000001</v>
      </c>
      <c r="P50" s="48">
        <v>1206955.3289999999</v>
      </c>
      <c r="Q50" s="48">
        <v>1241891.875</v>
      </c>
      <c r="R50" s="48">
        <v>1300147.4270000001</v>
      </c>
      <c r="S50" s="48">
        <v>1307520.1129999999</v>
      </c>
      <c r="T50" s="48">
        <v>1303054.8689999999</v>
      </c>
      <c r="U50" s="64">
        <v>54600</v>
      </c>
      <c r="V50" s="48">
        <v>57773.663</v>
      </c>
      <c r="W50" s="56">
        <v>60269.737000000001</v>
      </c>
      <c r="X50" s="48">
        <v>61986</v>
      </c>
      <c r="Y50" s="48">
        <v>79521.966</v>
      </c>
      <c r="Z50" s="56">
        <v>87185.593999999997</v>
      </c>
      <c r="AA50" s="48">
        <v>108264.299</v>
      </c>
      <c r="AB50" s="48">
        <v>107531.60400000001</v>
      </c>
      <c r="AC50" s="48">
        <v>129954.564</v>
      </c>
      <c r="AD50" s="48">
        <v>151235.35699999999</v>
      </c>
      <c r="AE50" s="48">
        <v>159326.88500000001</v>
      </c>
      <c r="AF50" s="48">
        <v>179862.87899999999</v>
      </c>
      <c r="AG50" s="48">
        <v>180527.60399999999</v>
      </c>
      <c r="AH50" s="48">
        <v>177129.734</v>
      </c>
      <c r="AI50" s="48">
        <v>184549.39799999999</v>
      </c>
      <c r="AJ50" s="48">
        <v>203353.62599999999</v>
      </c>
      <c r="AK50" s="48">
        <v>253760.77</v>
      </c>
      <c r="AL50" s="48">
        <v>265922.00400000002</v>
      </c>
      <c r="AM50" s="48">
        <v>215937.17499999999</v>
      </c>
      <c r="AN50" s="108">
        <f t="shared" si="37"/>
        <v>0.1657161030875976</v>
      </c>
      <c r="AO50" s="86">
        <v>118752</v>
      </c>
      <c r="AP50" s="48">
        <v>130551.93399999999</v>
      </c>
      <c r="AQ50" s="56">
        <v>146649.386</v>
      </c>
      <c r="AR50" s="48">
        <v>151173</v>
      </c>
      <c r="AS50" s="48">
        <v>282517.82299999997</v>
      </c>
      <c r="AT50" s="56">
        <v>297347.28399999999</v>
      </c>
      <c r="AU50" s="48">
        <v>298364.35399999999</v>
      </c>
      <c r="AV50" s="48">
        <v>312880.10200000001</v>
      </c>
      <c r="AW50" s="48">
        <v>335558.14799999999</v>
      </c>
      <c r="AX50" s="48">
        <v>325090.63</v>
      </c>
      <c r="AY50" s="48">
        <v>348908.77799999999</v>
      </c>
      <c r="AZ50" s="48">
        <v>355968.58</v>
      </c>
      <c r="BA50" s="48">
        <v>361530.8</v>
      </c>
      <c r="BB50" s="48">
        <v>374228.424</v>
      </c>
      <c r="BC50" s="48">
        <v>409679.90399999998</v>
      </c>
      <c r="BD50" s="48">
        <v>410178.842</v>
      </c>
      <c r="BE50" s="48">
        <v>404401.92099999997</v>
      </c>
      <c r="BF50" s="48">
        <v>380410.43699999998</v>
      </c>
      <c r="BG50" s="48">
        <v>400362.08399999997</v>
      </c>
      <c r="BH50" s="71">
        <f t="shared" si="38"/>
        <v>0.30724883005674875</v>
      </c>
      <c r="BI50" s="64">
        <v>315623.15100000001</v>
      </c>
      <c r="BJ50" s="48">
        <v>325468.99699999997</v>
      </c>
      <c r="BK50" s="56">
        <v>327868</v>
      </c>
      <c r="BL50" s="48">
        <v>408047.25599999999</v>
      </c>
      <c r="BM50" s="48">
        <v>420190.74099999998</v>
      </c>
      <c r="BN50" s="56">
        <v>458411.94400000002</v>
      </c>
      <c r="BO50" s="48">
        <v>438650.80100000004</v>
      </c>
      <c r="BP50" s="48">
        <v>429527.88199999998</v>
      </c>
      <c r="BQ50" s="48">
        <v>457932.31299999997</v>
      </c>
      <c r="BR50" s="48">
        <v>476492.11200000002</v>
      </c>
      <c r="BS50" s="48">
        <v>494426.06900000002</v>
      </c>
      <c r="BT50" s="48">
        <v>519381.23199999996</v>
      </c>
      <c r="BU50" s="48">
        <v>553471.62199999997</v>
      </c>
      <c r="BV50" s="48">
        <v>577410.16800000006</v>
      </c>
      <c r="BW50" s="48">
        <v>591747.049</v>
      </c>
      <c r="BX50" s="48">
        <v>641984.73600000015</v>
      </c>
      <c r="BY50" s="48">
        <v>661187.67200000002</v>
      </c>
      <c r="BZ50" s="48">
        <v>686755.60999999987</v>
      </c>
      <c r="CA50" s="109">
        <f t="shared" si="39"/>
        <v>0.5270350668556536</v>
      </c>
      <c r="CB50" s="108">
        <f t="shared" si="28"/>
        <v>1</v>
      </c>
      <c r="CC50" s="48">
        <v>295319</v>
      </c>
      <c r="CD50" s="64">
        <v>23396.34</v>
      </c>
      <c r="CE50" s="43">
        <f t="shared" si="86"/>
        <v>21157.17</v>
      </c>
      <c r="CF50" s="56">
        <v>18918</v>
      </c>
      <c r="CG50" s="48">
        <v>24168.472000000002</v>
      </c>
      <c r="CH50" s="48">
        <v>24304.555</v>
      </c>
      <c r="CI50" s="43">
        <f t="shared" si="87"/>
        <v>25235.707999999999</v>
      </c>
      <c r="CJ50" s="48">
        <v>26166.861000000001</v>
      </c>
      <c r="CK50" s="48">
        <v>27369.174999999999</v>
      </c>
      <c r="CL50" s="48">
        <v>29738.361000000001</v>
      </c>
      <c r="CM50" s="48">
        <v>30824.558000000001</v>
      </c>
      <c r="CN50" s="48">
        <v>31586.061000000002</v>
      </c>
      <c r="CO50" s="48">
        <v>32581.019</v>
      </c>
      <c r="CP50" s="48">
        <v>33870.756000000001</v>
      </c>
      <c r="CQ50" s="48">
        <v>35315.858999999997</v>
      </c>
      <c r="CR50" s="48">
        <v>36612.358</v>
      </c>
      <c r="CS50" s="48">
        <v>36413.751000000004</v>
      </c>
      <c r="CT50" s="48">
        <v>37121.279999999999</v>
      </c>
      <c r="CU50" s="48">
        <v>38620.663</v>
      </c>
      <c r="CV50" s="16"/>
      <c r="CW50" s="2">
        <f t="shared" si="88"/>
        <v>756776.29799999995</v>
      </c>
      <c r="CX50" s="3">
        <f t="shared" si="89"/>
        <v>751530.90300000005</v>
      </c>
      <c r="CY50" s="2">
        <f t="shared" si="90"/>
        <v>765086.03</v>
      </c>
      <c r="CZ50" s="2">
        <f t="shared" si="91"/>
        <v>783022.94299999997</v>
      </c>
      <c r="DA50" s="2">
        <f t="shared" si="92"/>
        <v>825400.89</v>
      </c>
      <c r="DB50" s="2">
        <f t="shared" si="93"/>
        <v>850394.64899999998</v>
      </c>
      <c r="DC50" s="2">
        <f t="shared" si="94"/>
        <v>880912.03199999989</v>
      </c>
      <c r="DD50" s="2">
        <f t="shared" si="95"/>
        <v>927700.04599999997</v>
      </c>
      <c r="DE50" s="2">
        <f t="shared" si="96"/>
        <v>987090.07200000004</v>
      </c>
      <c r="DF50" s="3">
        <f t="shared" si="97"/>
        <v>1001925.8910000001</v>
      </c>
      <c r="DG50" s="3">
        <f t="shared" si="98"/>
        <v>1046386.6570000001</v>
      </c>
      <c r="DH50" s="3">
        <f t="shared" si="99"/>
        <v>1041598.1089999999</v>
      </c>
      <c r="DI50" s="3">
        <f t="shared" si="100"/>
        <v>1087117.6939999999</v>
      </c>
    </row>
    <row r="51" spans="1:113" s="1" customFormat="1" x14ac:dyDescent="0.2">
      <c r="A51" s="51" t="s">
        <v>93</v>
      </c>
      <c r="B51" s="51">
        <v>3904897</v>
      </c>
      <c r="C51" s="57">
        <v>4240432.3569999998</v>
      </c>
      <c r="D51" s="51">
        <v>4636119.4939999999</v>
      </c>
      <c r="E51" s="51">
        <v>4966200</v>
      </c>
      <c r="F51" s="57">
        <v>7059759.1149999993</v>
      </c>
      <c r="G51" s="51">
        <v>7409485.165</v>
      </c>
      <c r="H51" s="51">
        <v>7785585.6359999999</v>
      </c>
      <c r="I51" s="51">
        <v>8327254.6889999993</v>
      </c>
      <c r="J51" s="51">
        <v>8537995.5850000009</v>
      </c>
      <c r="K51" s="51">
        <v>8858181.4059999995</v>
      </c>
      <c r="L51" s="51">
        <v>9087053.5050000008</v>
      </c>
      <c r="M51" s="51">
        <v>9432161.6889999993</v>
      </c>
      <c r="N51" s="51">
        <v>9726951.6010000017</v>
      </c>
      <c r="O51" s="51">
        <v>10069345.301999999</v>
      </c>
      <c r="P51" s="51">
        <v>10485160.983999999</v>
      </c>
      <c r="Q51" s="51">
        <v>10832105.165999999</v>
      </c>
      <c r="R51" s="51">
        <v>11104748.972999999</v>
      </c>
      <c r="S51" s="51">
        <v>11429211.134</v>
      </c>
      <c r="T51" s="51">
        <v>10879540.545</v>
      </c>
      <c r="U51" s="65">
        <v>167690</v>
      </c>
      <c r="V51" s="51">
        <v>174248.70600000001</v>
      </c>
      <c r="W51" s="57">
        <v>192934.16800000001</v>
      </c>
      <c r="X51" s="51">
        <v>216430</v>
      </c>
      <c r="Y51" s="51">
        <v>316879.467</v>
      </c>
      <c r="Z51" s="57">
        <v>339370.92599999998</v>
      </c>
      <c r="AA51" s="51">
        <v>370451.70299999998</v>
      </c>
      <c r="AB51" s="51">
        <v>418472.185</v>
      </c>
      <c r="AC51" s="51">
        <v>473915.87099999998</v>
      </c>
      <c r="AD51" s="51">
        <v>536643.05099999998</v>
      </c>
      <c r="AE51" s="51">
        <v>587731.79099999997</v>
      </c>
      <c r="AF51" s="51">
        <v>606012.61699999997</v>
      </c>
      <c r="AG51" s="51">
        <v>586486.08499999996</v>
      </c>
      <c r="AH51" s="51">
        <v>577878.02899999998</v>
      </c>
      <c r="AI51" s="51">
        <v>669634.777</v>
      </c>
      <c r="AJ51" s="51">
        <v>1302449.064</v>
      </c>
      <c r="AK51" s="51">
        <v>1163102.6969999999</v>
      </c>
      <c r="AL51" s="51">
        <v>1045226.9080000001</v>
      </c>
      <c r="AM51" s="51">
        <v>953229.89199999999</v>
      </c>
      <c r="AN51" s="106">
        <f t="shared" si="37"/>
        <v>8.7616741539520593E-2</v>
      </c>
      <c r="AO51" s="51">
        <v>1556530</v>
      </c>
      <c r="AP51" s="51">
        <v>1703555.1540000001</v>
      </c>
      <c r="AQ51" s="57">
        <v>1864755.9</v>
      </c>
      <c r="AR51" s="51">
        <v>1958288</v>
      </c>
      <c r="AS51" s="51">
        <v>3789319.5809999998</v>
      </c>
      <c r="AT51" s="57">
        <v>3955854.2480000001</v>
      </c>
      <c r="AU51" s="51">
        <v>4201629.7949999999</v>
      </c>
      <c r="AV51" s="51">
        <v>4424429.1890000002</v>
      </c>
      <c r="AW51" s="51">
        <v>4582656.8679999998</v>
      </c>
      <c r="AX51" s="51">
        <v>4727337.773</v>
      </c>
      <c r="AY51" s="51">
        <v>4747695.602</v>
      </c>
      <c r="AZ51" s="51">
        <v>4789269.0029999996</v>
      </c>
      <c r="BA51" s="51">
        <v>5086692.4160000002</v>
      </c>
      <c r="BB51" s="51">
        <v>5197594.6940000001</v>
      </c>
      <c r="BC51" s="51">
        <v>5244729.6320000002</v>
      </c>
      <c r="BD51" s="51">
        <v>4809185.0630000001</v>
      </c>
      <c r="BE51" s="51">
        <v>4975032.6770000001</v>
      </c>
      <c r="BF51" s="51">
        <v>5246795.0020000003</v>
      </c>
      <c r="BG51" s="51">
        <v>4806328.0489999996</v>
      </c>
      <c r="BH51" s="91">
        <f t="shared" si="38"/>
        <v>0.44177674867059374</v>
      </c>
      <c r="BI51" s="65">
        <v>2362628.497</v>
      </c>
      <c r="BJ51" s="51">
        <v>2578429.426</v>
      </c>
      <c r="BK51" s="57">
        <v>2693730</v>
      </c>
      <c r="BL51" s="51">
        <v>2803967.7289999998</v>
      </c>
      <c r="BM51" s="51">
        <v>2951269.9920000001</v>
      </c>
      <c r="BN51" s="57">
        <v>3213504.1379999998</v>
      </c>
      <c r="BO51" s="51">
        <v>3295253.94</v>
      </c>
      <c r="BP51" s="51">
        <v>3278975.923</v>
      </c>
      <c r="BQ51" s="51">
        <v>3380438.6459999997</v>
      </c>
      <c r="BR51" s="51">
        <v>3531642.0639999998</v>
      </c>
      <c r="BS51" s="51">
        <v>3811303.3360000001</v>
      </c>
      <c r="BT51" s="51">
        <v>3824234.9280000003</v>
      </c>
      <c r="BU51" s="51">
        <v>4054512.923</v>
      </c>
      <c r="BV51" s="51">
        <v>4333567.6090000002</v>
      </c>
      <c r="BW51" s="51">
        <v>4478421.7179999994</v>
      </c>
      <c r="BX51" s="51">
        <v>4966613.5989999995</v>
      </c>
      <c r="BY51" s="51">
        <v>5137189.2239999995</v>
      </c>
      <c r="BZ51" s="51">
        <v>5119982.6040000003</v>
      </c>
      <c r="CA51" s="91">
        <f t="shared" si="39"/>
        <v>0.47060650978988566</v>
      </c>
      <c r="CB51" s="106">
        <f t="shared" si="28"/>
        <v>1</v>
      </c>
      <c r="CC51" s="51">
        <v>2180678</v>
      </c>
      <c r="CD51" s="65">
        <v>282520.00699999998</v>
      </c>
      <c r="CE51" s="72">
        <f t="shared" si="86"/>
        <v>190136.00349999999</v>
      </c>
      <c r="CF51" s="57">
        <v>97752</v>
      </c>
      <c r="CG51" s="51">
        <v>149592.33799999999</v>
      </c>
      <c r="CH51" s="51">
        <v>162989.99900000001</v>
      </c>
      <c r="CI51" s="72">
        <f t="shared" si="87"/>
        <v>176044.68700000001</v>
      </c>
      <c r="CJ51" s="51">
        <v>189099.375</v>
      </c>
      <c r="CK51" s="51">
        <v>202446.92300000001</v>
      </c>
      <c r="CL51" s="51">
        <v>213761.93599999999</v>
      </c>
      <c r="CM51" s="51">
        <v>219984.04800000001</v>
      </c>
      <c r="CN51" s="51">
        <v>225576.73300000001</v>
      </c>
      <c r="CO51" s="51">
        <v>229538.17199999999</v>
      </c>
      <c r="CP51" s="51">
        <v>239359.65599999999</v>
      </c>
      <c r="CQ51" s="51">
        <v>237228.96599999999</v>
      </c>
      <c r="CR51" s="51">
        <v>242049.321</v>
      </c>
      <c r="CS51" s="51">
        <v>232262.367</v>
      </c>
      <c r="CT51" s="51">
        <v>225258.12900000002</v>
      </c>
      <c r="CU51" s="51">
        <v>224611.019</v>
      </c>
      <c r="CV51" s="16"/>
      <c r="CW51" s="2">
        <f t="shared" si="88"/>
        <v>7415133.9330000002</v>
      </c>
      <c r="CX51" s="3">
        <f t="shared" si="89"/>
        <v>7719683.1290000007</v>
      </c>
      <c r="CY51" s="2">
        <f t="shared" si="90"/>
        <v>7861632.7909999993</v>
      </c>
      <c r="CZ51" s="2">
        <f t="shared" si="91"/>
        <v>8107776.4189999998</v>
      </c>
      <c r="DA51" s="2">
        <f t="shared" si="92"/>
        <v>8279337.6659999993</v>
      </c>
      <c r="DB51" s="2">
        <f t="shared" si="93"/>
        <v>8600572.3389999997</v>
      </c>
      <c r="DC51" s="2">
        <f t="shared" si="94"/>
        <v>8910927.3440000005</v>
      </c>
      <c r="DD51" s="2">
        <f t="shared" si="95"/>
        <v>9252107.6170000006</v>
      </c>
      <c r="DE51" s="2">
        <f t="shared" si="96"/>
        <v>9578297.2410000004</v>
      </c>
      <c r="DF51" s="3">
        <f t="shared" si="97"/>
        <v>9287606.7809999995</v>
      </c>
      <c r="DG51" s="3">
        <f t="shared" si="98"/>
        <v>9941646.2760000005</v>
      </c>
      <c r="DH51" s="3">
        <f t="shared" si="99"/>
        <v>10383984.226</v>
      </c>
      <c r="DI51" s="3">
        <f t="shared" si="100"/>
        <v>9926310.6530000009</v>
      </c>
    </row>
    <row r="52" spans="1:113" s="1" customFormat="1" x14ac:dyDescent="0.2">
      <c r="A52" s="48" t="s">
        <v>120</v>
      </c>
      <c r="B52" s="43">
        <f>SUM(B54:B62)</f>
        <v>47011541</v>
      </c>
      <c r="C52" s="43">
        <f t="shared" ref="C52:AM52" si="101">SUM(C54:C62)</f>
        <v>51257453.409999996</v>
      </c>
      <c r="D52" s="43">
        <f t="shared" si="101"/>
        <v>54781002.324000001</v>
      </c>
      <c r="E52" s="43">
        <f t="shared" si="101"/>
        <v>56974727</v>
      </c>
      <c r="F52" s="43">
        <f t="shared" si="101"/>
        <v>73954734.129000008</v>
      </c>
      <c r="G52" s="43">
        <f t="shared" si="101"/>
        <v>79105267.582999989</v>
      </c>
      <c r="H52" s="43">
        <f t="shared" si="101"/>
        <v>84621497.352999985</v>
      </c>
      <c r="I52" s="43">
        <f t="shared" si="101"/>
        <v>90125806.630999997</v>
      </c>
      <c r="J52" s="43">
        <f t="shared" si="101"/>
        <v>95208071.165000007</v>
      </c>
      <c r="K52" s="43">
        <f t="shared" si="101"/>
        <v>101452588.39</v>
      </c>
      <c r="L52" s="43">
        <f t="shared" si="101"/>
        <v>107537868.764</v>
      </c>
      <c r="M52" s="43">
        <f t="shared" si="101"/>
        <v>115291216.998</v>
      </c>
      <c r="N52" s="43">
        <f t="shared" si="101"/>
        <v>122954810.207</v>
      </c>
      <c r="O52" s="43">
        <f t="shared" si="101"/>
        <v>129784785.531</v>
      </c>
      <c r="P52" s="43">
        <f t="shared" si="101"/>
        <v>135642508.40400001</v>
      </c>
      <c r="Q52" s="43">
        <f t="shared" si="101"/>
        <v>140543571.06099999</v>
      </c>
      <c r="R52" s="43">
        <f t="shared" si="101"/>
        <v>143207802.90799999</v>
      </c>
      <c r="S52" s="43">
        <f t="shared" si="101"/>
        <v>144640073.92400002</v>
      </c>
      <c r="T52" s="43">
        <f t="shared" si="101"/>
        <v>147496420.03999999</v>
      </c>
      <c r="U52" s="63">
        <f t="shared" si="101"/>
        <v>2158964</v>
      </c>
      <c r="V52" s="43">
        <f t="shared" si="101"/>
        <v>2376521.8170000003</v>
      </c>
      <c r="W52" s="43">
        <f t="shared" si="101"/>
        <v>2525467.2300000004</v>
      </c>
      <c r="X52" s="43">
        <f t="shared" si="101"/>
        <v>2925587</v>
      </c>
      <c r="Y52" s="43">
        <f t="shared" si="101"/>
        <v>3732354.7419999996</v>
      </c>
      <c r="Z52" s="43">
        <f t="shared" si="101"/>
        <v>4222411.1540000001</v>
      </c>
      <c r="AA52" s="43">
        <f t="shared" si="101"/>
        <v>4610043.2019999996</v>
      </c>
      <c r="AB52" s="43">
        <f t="shared" si="101"/>
        <v>4867587.7549999999</v>
      </c>
      <c r="AC52" s="43">
        <f t="shared" si="101"/>
        <v>5582955.5499999998</v>
      </c>
      <c r="AD52" s="43">
        <f t="shared" si="101"/>
        <v>6468425.7239999995</v>
      </c>
      <c r="AE52" s="43">
        <f t="shared" si="101"/>
        <v>7385296.4809999997</v>
      </c>
      <c r="AF52" s="43">
        <f t="shared" si="101"/>
        <v>7731921.300999999</v>
      </c>
      <c r="AG52" s="43">
        <f t="shared" si="101"/>
        <v>8038108.4610000001</v>
      </c>
      <c r="AH52" s="43">
        <f t="shared" si="101"/>
        <v>7961004.8509999989</v>
      </c>
      <c r="AI52" s="43">
        <f t="shared" si="101"/>
        <v>7839070.8680000007</v>
      </c>
      <c r="AJ52" s="43">
        <f t="shared" si="101"/>
        <v>8557595.5719999988</v>
      </c>
      <c r="AK52" s="43">
        <f t="shared" si="101"/>
        <v>13562543.030999998</v>
      </c>
      <c r="AL52" s="43">
        <f t="shared" si="101"/>
        <v>13044301.365999999</v>
      </c>
      <c r="AM52" s="43">
        <f t="shared" si="101"/>
        <v>9946156.6439999994</v>
      </c>
      <c r="AN52" s="108">
        <f t="shared" si="37"/>
        <v>6.7433207133452272E-2</v>
      </c>
      <c r="AO52" s="120">
        <f t="shared" ref="AO52:BG52" si="102">SUM(AO54:AO62)</f>
        <v>19763795</v>
      </c>
      <c r="AP52" s="43">
        <f t="shared" si="102"/>
        <v>20617452.794000003</v>
      </c>
      <c r="AQ52" s="43">
        <f t="shared" si="102"/>
        <v>22177935.558999997</v>
      </c>
      <c r="AR52" s="43">
        <f t="shared" si="102"/>
        <v>22493313</v>
      </c>
      <c r="AS52" s="43">
        <f t="shared" si="102"/>
        <v>28778404.356999997</v>
      </c>
      <c r="AT52" s="43">
        <f t="shared" si="102"/>
        <v>32312115.774000004</v>
      </c>
      <c r="AU52" s="43">
        <f t="shared" si="102"/>
        <v>36236366.113999993</v>
      </c>
      <c r="AV52" s="43">
        <f t="shared" si="102"/>
        <v>39038840.883000001</v>
      </c>
      <c r="AW52" s="43">
        <f t="shared" si="102"/>
        <v>42285941.83600001</v>
      </c>
      <c r="AX52" s="43">
        <f t="shared" si="102"/>
        <v>43243365.727000013</v>
      </c>
      <c r="AY52" s="43">
        <f t="shared" si="102"/>
        <v>44473188.682999998</v>
      </c>
      <c r="AZ52" s="43">
        <f t="shared" si="102"/>
        <v>48082182.266999997</v>
      </c>
      <c r="BA52" s="43">
        <f t="shared" si="102"/>
        <v>51316378.884000003</v>
      </c>
      <c r="BB52" s="43">
        <f t="shared" si="102"/>
        <v>54841253.643999994</v>
      </c>
      <c r="BC52" s="43">
        <f t="shared" si="102"/>
        <v>57463843.780999996</v>
      </c>
      <c r="BD52" s="43">
        <f t="shared" si="102"/>
        <v>59964996.460000001</v>
      </c>
      <c r="BE52" s="43">
        <f t="shared" si="102"/>
        <v>55446476.529999994</v>
      </c>
      <c r="BF52" s="43">
        <f t="shared" si="102"/>
        <v>55364639.229999997</v>
      </c>
      <c r="BG52" s="43">
        <f t="shared" si="102"/>
        <v>57771590.038999997</v>
      </c>
      <c r="BH52" s="71">
        <f t="shared" si="38"/>
        <v>0.39168130333829626</v>
      </c>
      <c r="BI52" s="63">
        <f t="shared" ref="BI52:BZ52" si="103">SUM(BI54:BI62)</f>
        <v>28263478.798999999</v>
      </c>
      <c r="BJ52" s="43">
        <f t="shared" si="103"/>
        <v>30077599.535</v>
      </c>
      <c r="BK52" s="43">
        <f t="shared" si="103"/>
        <v>30622018</v>
      </c>
      <c r="BL52" s="43">
        <f t="shared" si="103"/>
        <v>40276297.634999998</v>
      </c>
      <c r="BM52" s="43">
        <f t="shared" si="103"/>
        <v>41337477.088000007</v>
      </c>
      <c r="BN52" s="43">
        <f t="shared" si="103"/>
        <v>43775088.037</v>
      </c>
      <c r="BO52" s="43">
        <f t="shared" si="103"/>
        <v>44896191.406000003</v>
      </c>
      <c r="BP52" s="43">
        <f t="shared" si="103"/>
        <v>45915254.801000006</v>
      </c>
      <c r="BQ52" s="43">
        <f t="shared" si="103"/>
        <v>50254005.747999996</v>
      </c>
      <c r="BR52" s="43">
        <f t="shared" si="103"/>
        <v>54114706.572999991</v>
      </c>
      <c r="BS52" s="43">
        <f t="shared" si="103"/>
        <v>57847246.806000009</v>
      </c>
      <c r="BT52" s="43">
        <f t="shared" si="103"/>
        <v>61867625.057999998</v>
      </c>
      <c r="BU52" s="43">
        <f t="shared" si="103"/>
        <v>65238444.452</v>
      </c>
      <c r="BV52" s="43">
        <f t="shared" si="103"/>
        <v>68588352.649999991</v>
      </c>
      <c r="BW52" s="43">
        <f t="shared" si="103"/>
        <v>70247375.244000003</v>
      </c>
      <c r="BX52" s="43">
        <f t="shared" si="103"/>
        <v>74198783.347000003</v>
      </c>
      <c r="BY52" s="43">
        <f t="shared" si="103"/>
        <v>76231133.327999994</v>
      </c>
      <c r="BZ52" s="43">
        <f t="shared" si="103"/>
        <v>79778673.356999993</v>
      </c>
      <c r="CA52" s="109">
        <f t="shared" si="39"/>
        <v>0.54088548952825144</v>
      </c>
      <c r="CB52" s="108">
        <f t="shared" si="28"/>
        <v>1</v>
      </c>
      <c r="CC52" s="43">
        <f t="shared" ref="CC52:CU52" si="104">SUM(CC54:CC62)</f>
        <v>25088779</v>
      </c>
      <c r="CD52" s="63">
        <f t="shared" si="104"/>
        <v>2806027.35</v>
      </c>
      <c r="CE52" s="43">
        <f t="shared" si="104"/>
        <v>1869917.675</v>
      </c>
      <c r="CF52" s="43">
        <f t="shared" si="104"/>
        <v>933808</v>
      </c>
      <c r="CG52" s="43">
        <f t="shared" si="104"/>
        <v>1167677.3949999998</v>
      </c>
      <c r="CH52" s="43">
        <f t="shared" si="104"/>
        <v>1233263.567</v>
      </c>
      <c r="CI52" s="43">
        <f t="shared" ref="CI52" si="105">SUM(CI54:CI62)</f>
        <v>1278225.077</v>
      </c>
      <c r="CJ52" s="43">
        <f t="shared" si="104"/>
        <v>1323186.5870000001</v>
      </c>
      <c r="CK52" s="43">
        <f t="shared" si="104"/>
        <v>1423918.9779999997</v>
      </c>
      <c r="CL52" s="43">
        <f t="shared" si="104"/>
        <v>1486791.1909999996</v>
      </c>
      <c r="CM52" s="43">
        <f t="shared" si="104"/>
        <v>1564677.027</v>
      </c>
      <c r="CN52" s="43">
        <f t="shared" si="104"/>
        <v>1629866.6239999998</v>
      </c>
      <c r="CO52" s="43">
        <f t="shared" si="104"/>
        <v>1732697.8040000002</v>
      </c>
      <c r="CP52" s="43">
        <f t="shared" si="104"/>
        <v>1744082.5839999998</v>
      </c>
      <c r="CQ52" s="43">
        <f t="shared" si="104"/>
        <v>1751241.1050000002</v>
      </c>
      <c r="CR52" s="43">
        <f t="shared" si="104"/>
        <v>1773603.7850000001</v>
      </c>
      <c r="CS52" s="43">
        <f t="shared" si="104"/>
        <v>1768925.2290000001</v>
      </c>
      <c r="CT52" s="43">
        <f t="shared" si="104"/>
        <v>1781325.3379999995</v>
      </c>
      <c r="CU52" s="43">
        <f t="shared" si="104"/>
        <v>1801624.625</v>
      </c>
      <c r="CV52" s="16"/>
      <c r="CW52" s="2">
        <f t="shared" ref="CW52:DE52" si="106">SUM(CW54:CW62)</f>
        <v>80011454.150999993</v>
      </c>
      <c r="CX52" s="3">
        <f t="shared" si="106"/>
        <v>83935032.289000005</v>
      </c>
      <c r="CY52" s="2">
        <f t="shared" si="106"/>
        <v>88201196.637000009</v>
      </c>
      <c r="CZ52" s="2">
        <f t="shared" si="106"/>
        <v>93497371.474999994</v>
      </c>
      <c r="DA52" s="2">
        <f t="shared" si="106"/>
        <v>98587895.255999997</v>
      </c>
      <c r="DB52" s="2">
        <f t="shared" si="106"/>
        <v>105929429.07300001</v>
      </c>
      <c r="DC52" s="2">
        <f t="shared" si="106"/>
        <v>113184003.942</v>
      </c>
      <c r="DD52" s="2">
        <f t="shared" si="106"/>
        <v>120079698.096</v>
      </c>
      <c r="DE52" s="2">
        <f t="shared" si="106"/>
        <v>126052196.43099999</v>
      </c>
      <c r="DF52" s="3">
        <f t="shared" ref="DF52:DH52" si="107">SUM(DF54:DF62)</f>
        <v>130212371.70399998</v>
      </c>
      <c r="DG52" s="3">
        <f t="shared" si="107"/>
        <v>129645259.877</v>
      </c>
      <c r="DH52" s="3">
        <f t="shared" si="107"/>
        <v>131595772.558</v>
      </c>
      <c r="DI52" s="3">
        <f t="shared" ref="DI52" si="108">SUM(DI54:DI62)</f>
        <v>137550263.39599997</v>
      </c>
    </row>
    <row r="53" spans="1:113" s="1" customFormat="1" x14ac:dyDescent="0.2">
      <c r="A53" s="48"/>
      <c r="B53" s="48"/>
      <c r="C53" s="56"/>
      <c r="D53" s="48"/>
      <c r="E53" s="48"/>
      <c r="F53" s="56"/>
      <c r="G53" s="48"/>
      <c r="H53" s="48"/>
      <c r="I53" s="48"/>
      <c r="J53" s="48"/>
      <c r="K53" s="48"/>
      <c r="L53" s="48"/>
      <c r="M53" s="48"/>
      <c r="N53" s="48"/>
      <c r="O53" s="48"/>
      <c r="P53" s="48"/>
      <c r="Q53" s="48"/>
      <c r="R53" s="48"/>
      <c r="S53" s="48"/>
      <c r="T53" s="48"/>
      <c r="U53" s="64"/>
      <c r="V53" s="48"/>
      <c r="W53" s="56"/>
      <c r="X53" s="48"/>
      <c r="Y53" s="48"/>
      <c r="Z53" s="56"/>
      <c r="AA53" s="48"/>
      <c r="AB53" s="48"/>
      <c r="AC53" s="48"/>
      <c r="AD53" s="48"/>
      <c r="AE53" s="48"/>
      <c r="AF53" s="48"/>
      <c r="AG53" s="48"/>
      <c r="AH53" s="48"/>
      <c r="AI53" s="48"/>
      <c r="AJ53" s="48"/>
      <c r="AK53" s="48"/>
      <c r="AL53" s="48"/>
      <c r="AM53" s="48"/>
      <c r="AN53" s="108"/>
      <c r="AO53" s="86"/>
      <c r="AP53" s="48"/>
      <c r="AQ53" s="56"/>
      <c r="AR53" s="48"/>
      <c r="AS53" s="48"/>
      <c r="AT53" s="56"/>
      <c r="AU53" s="48"/>
      <c r="AV53" s="48"/>
      <c r="AW53" s="48"/>
      <c r="AX53" s="48"/>
      <c r="AY53" s="48"/>
      <c r="AZ53" s="48"/>
      <c r="BA53" s="48"/>
      <c r="BB53" s="48"/>
      <c r="BC53" s="48"/>
      <c r="BD53" s="48"/>
      <c r="BE53" s="48"/>
      <c r="BF53" s="48"/>
      <c r="BG53" s="48"/>
      <c r="BH53" s="71"/>
      <c r="BI53" s="64"/>
      <c r="BJ53" s="48"/>
      <c r="BK53" s="56"/>
      <c r="BL53" s="48"/>
      <c r="BM53" s="48"/>
      <c r="BN53" s="56"/>
      <c r="BO53" s="48"/>
      <c r="BP53" s="48"/>
      <c r="BQ53" s="48"/>
      <c r="BR53" s="48"/>
      <c r="BS53" s="48"/>
      <c r="BT53" s="48"/>
      <c r="BU53" s="48"/>
      <c r="BV53" s="48"/>
      <c r="BW53" s="48"/>
      <c r="BX53" s="48"/>
      <c r="BY53" s="48"/>
      <c r="BZ53" s="48"/>
      <c r="CA53" s="109"/>
      <c r="CB53" s="108"/>
      <c r="CC53" s="48"/>
      <c r="CD53" s="64"/>
      <c r="CE53" s="48"/>
      <c r="CF53" s="56"/>
      <c r="CG53" s="48"/>
      <c r="CH53" s="48"/>
      <c r="CI53" s="48"/>
      <c r="CJ53" s="48"/>
      <c r="CK53" s="48"/>
      <c r="CL53" s="48"/>
      <c r="CM53" s="48"/>
      <c r="CN53" s="48"/>
      <c r="CO53" s="48"/>
      <c r="CP53" s="48"/>
      <c r="CQ53" s="48"/>
      <c r="CR53" s="48"/>
      <c r="CS53" s="48"/>
      <c r="CT53" s="48"/>
      <c r="CU53" s="48"/>
      <c r="CV53" s="16"/>
      <c r="CW53" s="2"/>
      <c r="CX53" s="3"/>
      <c r="CY53" s="2"/>
      <c r="CZ53" s="2"/>
      <c r="DA53" s="2"/>
      <c r="DB53" s="2"/>
      <c r="DC53" s="2"/>
      <c r="DD53" s="13"/>
      <c r="DE53" s="13"/>
      <c r="DF53" s="77"/>
      <c r="DG53" s="77"/>
      <c r="DH53" s="77"/>
      <c r="DI53" s="77"/>
    </row>
    <row r="54" spans="1:113" s="1" customFormat="1" x14ac:dyDescent="0.2">
      <c r="A54" s="48" t="s">
        <v>65</v>
      </c>
      <c r="B54" s="48">
        <v>3116060</v>
      </c>
      <c r="C54" s="56">
        <v>3646852.4619999998</v>
      </c>
      <c r="D54" s="48">
        <v>3800519.7540000002</v>
      </c>
      <c r="E54" s="48">
        <v>3891100</v>
      </c>
      <c r="F54" s="56">
        <v>5159304.3610000005</v>
      </c>
      <c r="G54" s="48">
        <v>5607014.0279999999</v>
      </c>
      <c r="H54" s="48">
        <v>6065481.6670000004</v>
      </c>
      <c r="I54" s="48">
        <v>6460491.3599999994</v>
      </c>
      <c r="J54" s="48">
        <v>6755231.2960000001</v>
      </c>
      <c r="K54" s="48">
        <v>7087301.8019999992</v>
      </c>
      <c r="L54" s="48">
        <v>7396815.7410000004</v>
      </c>
      <c r="M54" s="48">
        <v>8015308.8530000011</v>
      </c>
      <c r="N54" s="48">
        <v>8711813.7809999995</v>
      </c>
      <c r="O54" s="48">
        <v>9050538.7539999988</v>
      </c>
      <c r="P54" s="48">
        <v>9464064.9499999993</v>
      </c>
      <c r="Q54" s="48">
        <v>9871754.6199999992</v>
      </c>
      <c r="R54" s="48">
        <v>9895487.0889999997</v>
      </c>
      <c r="S54" s="48">
        <v>9989985.8379999995</v>
      </c>
      <c r="T54" s="48">
        <v>10274601.723999999</v>
      </c>
      <c r="U54" s="64">
        <v>81120</v>
      </c>
      <c r="V54" s="48">
        <v>97828.013000000006</v>
      </c>
      <c r="W54" s="56">
        <v>108712</v>
      </c>
      <c r="X54" s="48">
        <v>126225</v>
      </c>
      <c r="Y54" s="48">
        <v>201858.21299999999</v>
      </c>
      <c r="Z54" s="56">
        <v>223082.52799999999</v>
      </c>
      <c r="AA54" s="48">
        <v>251564.10200000001</v>
      </c>
      <c r="AB54" s="48">
        <v>276427.06400000001</v>
      </c>
      <c r="AC54" s="48">
        <v>311511.12699999998</v>
      </c>
      <c r="AD54" s="48">
        <v>369444.04800000001</v>
      </c>
      <c r="AE54" s="48">
        <v>379367.99599999998</v>
      </c>
      <c r="AF54" s="48">
        <v>425653.05699999997</v>
      </c>
      <c r="AG54" s="48">
        <v>417629.20199999999</v>
      </c>
      <c r="AH54" s="48">
        <v>419906.07699999999</v>
      </c>
      <c r="AI54" s="48">
        <v>420348.12199999997</v>
      </c>
      <c r="AJ54" s="48">
        <v>440826.179</v>
      </c>
      <c r="AK54" s="48">
        <v>854645.39300000004</v>
      </c>
      <c r="AL54" s="48">
        <v>827617.66299999994</v>
      </c>
      <c r="AM54" s="48">
        <v>535207.73800000001</v>
      </c>
      <c r="AN54" s="108">
        <f t="shared" si="37"/>
        <v>5.2090363439570735E-2</v>
      </c>
      <c r="AO54" s="86">
        <v>1407684</v>
      </c>
      <c r="AP54" s="48">
        <v>1575130.8810000001</v>
      </c>
      <c r="AQ54" s="56">
        <v>1520722.7520000001</v>
      </c>
      <c r="AR54" s="48">
        <v>1583668</v>
      </c>
      <c r="AS54" s="48">
        <v>1925675.601</v>
      </c>
      <c r="AT54" s="56">
        <v>2184637.2080000001</v>
      </c>
      <c r="AU54" s="48">
        <v>2437887.6949999998</v>
      </c>
      <c r="AV54" s="48">
        <v>2553179.9509999999</v>
      </c>
      <c r="AW54" s="48">
        <v>2885921.3629999999</v>
      </c>
      <c r="AX54" s="48">
        <v>2652211.5159999998</v>
      </c>
      <c r="AY54" s="48">
        <v>2686571.5329999998</v>
      </c>
      <c r="AZ54" s="48">
        <v>3062149.8659999999</v>
      </c>
      <c r="BA54" s="48">
        <v>3351643.7940000002</v>
      </c>
      <c r="BB54" s="48">
        <v>3509494.9879999999</v>
      </c>
      <c r="BC54" s="48">
        <v>3743349.9550000001</v>
      </c>
      <c r="BD54" s="48">
        <v>3842177.2179999999</v>
      </c>
      <c r="BE54" s="48">
        <v>3463789.585</v>
      </c>
      <c r="BF54" s="48">
        <v>3422641.91</v>
      </c>
      <c r="BG54" s="48">
        <v>3978525.3909999998</v>
      </c>
      <c r="BH54" s="71">
        <f t="shared" si="38"/>
        <v>0.38721942688121269</v>
      </c>
      <c r="BI54" s="64">
        <v>1973893.568</v>
      </c>
      <c r="BJ54" s="48">
        <v>2171085.0019999999</v>
      </c>
      <c r="BK54" s="56">
        <v>2063543</v>
      </c>
      <c r="BL54" s="48">
        <v>2894417.7680000002</v>
      </c>
      <c r="BM54" s="48">
        <v>3047597.6150000002</v>
      </c>
      <c r="BN54" s="56">
        <v>3376029.87</v>
      </c>
      <c r="BO54" s="48">
        <v>3527301.7039999999</v>
      </c>
      <c r="BP54" s="48">
        <v>3453961.5780000002</v>
      </c>
      <c r="BQ54" s="48">
        <v>3955348.3640000001</v>
      </c>
      <c r="BR54" s="48">
        <v>4211507.8229999999</v>
      </c>
      <c r="BS54" s="48">
        <v>4404118.82</v>
      </c>
      <c r="BT54" s="48">
        <v>4812373.432</v>
      </c>
      <c r="BU54" s="48">
        <v>5001042.0779999997</v>
      </c>
      <c r="BV54" s="48">
        <v>5175050.1500000004</v>
      </c>
      <c r="BW54" s="48">
        <v>5462464.898</v>
      </c>
      <c r="BX54" s="48">
        <v>5577052.1109999996</v>
      </c>
      <c r="BY54" s="48">
        <v>5739726.2649999997</v>
      </c>
      <c r="BZ54" s="48">
        <v>5760868.5950000007</v>
      </c>
      <c r="CA54" s="109">
        <f t="shared" si="39"/>
        <v>0.56069020967921668</v>
      </c>
      <c r="CB54" s="108">
        <f t="shared" si="28"/>
        <v>1</v>
      </c>
      <c r="CC54" s="48">
        <v>1627256</v>
      </c>
      <c r="CD54" s="64">
        <v>169811.78700000001</v>
      </c>
      <c r="CE54" s="43">
        <f t="shared" ref="CE54:CE63" si="109">((CF54-CD54)/2)+CD54</f>
        <v>143737.89350000001</v>
      </c>
      <c r="CF54" s="56">
        <v>117664</v>
      </c>
      <c r="CG54" s="48">
        <v>137352.77900000001</v>
      </c>
      <c r="CH54" s="48">
        <v>151696.677</v>
      </c>
      <c r="CI54" s="43">
        <f t="shared" ref="CI54:CI63" si="110">((CJ54-CH54)/2)+CH54</f>
        <v>127639.659</v>
      </c>
      <c r="CJ54" s="48">
        <v>103582.641</v>
      </c>
      <c r="CK54" s="48">
        <v>103837.228</v>
      </c>
      <c r="CL54" s="48">
        <v>110297.874</v>
      </c>
      <c r="CM54" s="48">
        <v>119368.389</v>
      </c>
      <c r="CN54" s="48">
        <v>123387.11</v>
      </c>
      <c r="CO54" s="48">
        <v>130167.353</v>
      </c>
      <c r="CP54" s="48">
        <v>120095.61099999999</v>
      </c>
      <c r="CQ54" s="48">
        <v>125316.723</v>
      </c>
      <c r="CR54" s="48">
        <v>126286.32500000001</v>
      </c>
      <c r="CS54" s="48">
        <v>119437.36900000001</v>
      </c>
      <c r="CT54" s="48">
        <v>112250.465</v>
      </c>
      <c r="CU54" s="48">
        <v>109350.60799999999</v>
      </c>
      <c r="CV54" s="16"/>
      <c r="CW54" s="2">
        <f t="shared" ref="CW54:CW63" si="111">+AU54+BN54</f>
        <v>5813917.5649999995</v>
      </c>
      <c r="CX54" s="3">
        <f t="shared" ref="CX54:CX63" si="112">+AV54+BO54</f>
        <v>6080481.6549999993</v>
      </c>
      <c r="CY54" s="2">
        <f t="shared" ref="CY54:CY63" si="113">+AW54+BP54</f>
        <v>6339882.9409999996</v>
      </c>
      <c r="CZ54" s="2">
        <f t="shared" ref="CZ54:CZ63" si="114">+AX54+BQ54</f>
        <v>6607559.8799999999</v>
      </c>
      <c r="DA54" s="2">
        <f t="shared" ref="DA54:DA63" si="115">+AY54+BR54</f>
        <v>6898079.3559999997</v>
      </c>
      <c r="DB54" s="2">
        <f t="shared" ref="DB54:DB63" si="116">+AZ54+BS54</f>
        <v>7466268.6860000007</v>
      </c>
      <c r="DC54" s="2">
        <f t="shared" ref="DC54:DC63" si="117">+BA54+BT54</f>
        <v>8164017.2259999998</v>
      </c>
      <c r="DD54" s="2">
        <f t="shared" ref="DD54:DD63" si="118">+BB54+BU54</f>
        <v>8510537.0659999996</v>
      </c>
      <c r="DE54" s="2">
        <f t="shared" ref="DE54:DE63" si="119">+BC54+BV54</f>
        <v>8918400.1050000004</v>
      </c>
      <c r="DF54" s="3">
        <f t="shared" ref="DF54:DF63" si="120">+BD54+BW54</f>
        <v>9304642.1160000004</v>
      </c>
      <c r="DG54" s="3">
        <f t="shared" ref="DG54:DG63" si="121">+BE54+BX54</f>
        <v>9040841.6959999986</v>
      </c>
      <c r="DH54" s="3">
        <f t="shared" ref="DH54:DH63" si="122">+BF54+BY54</f>
        <v>9162368.1750000007</v>
      </c>
      <c r="DI54" s="3">
        <f t="shared" ref="DI54:DI63" si="123">+BG54+BZ54</f>
        <v>9739393.9860000014</v>
      </c>
    </row>
    <row r="55" spans="1:113" s="1" customFormat="1" x14ac:dyDescent="0.2">
      <c r="A55" s="48" t="s">
        <v>72</v>
      </c>
      <c r="B55" s="48">
        <v>1027134</v>
      </c>
      <c r="C55" s="56">
        <v>1154667.1950000001</v>
      </c>
      <c r="D55" s="48">
        <v>1192429.727</v>
      </c>
      <c r="E55" s="48">
        <v>1246798</v>
      </c>
      <c r="F55" s="56">
        <v>1600634.909</v>
      </c>
      <c r="G55" s="48">
        <v>1703251.6259999999</v>
      </c>
      <c r="H55" s="48">
        <v>1811965.1759999997</v>
      </c>
      <c r="I55" s="48">
        <v>1934178.1879999998</v>
      </c>
      <c r="J55" s="48">
        <v>2049078.4209999999</v>
      </c>
      <c r="K55" s="48">
        <v>2161237.7590000001</v>
      </c>
      <c r="L55" s="48">
        <v>2183575.5380000002</v>
      </c>
      <c r="M55" s="48">
        <v>2308518.2620000001</v>
      </c>
      <c r="N55" s="48">
        <v>2372152.3730000001</v>
      </c>
      <c r="O55" s="48">
        <v>2537228.1210000003</v>
      </c>
      <c r="P55" s="48">
        <v>2601562.8909999998</v>
      </c>
      <c r="Q55" s="48">
        <v>2575515.5359999994</v>
      </c>
      <c r="R55" s="48">
        <v>2639779.3719999995</v>
      </c>
      <c r="S55" s="48">
        <v>2597927.1150000002</v>
      </c>
      <c r="T55" s="48">
        <v>2556186.1540000001</v>
      </c>
      <c r="U55" s="64">
        <v>56575</v>
      </c>
      <c r="V55" s="48">
        <v>62804.927000000003</v>
      </c>
      <c r="W55" s="56">
        <v>65366.445</v>
      </c>
      <c r="X55" s="48">
        <v>73876</v>
      </c>
      <c r="Y55" s="48">
        <v>111891.564</v>
      </c>
      <c r="Z55" s="56">
        <v>127495.325</v>
      </c>
      <c r="AA55" s="48">
        <v>144465.30799999999</v>
      </c>
      <c r="AB55" s="48">
        <v>153099.80799999999</v>
      </c>
      <c r="AC55" s="48">
        <v>167102.34599999999</v>
      </c>
      <c r="AD55" s="48">
        <v>193403.02299999999</v>
      </c>
      <c r="AE55" s="48">
        <v>189881.28099999999</v>
      </c>
      <c r="AF55" s="48">
        <v>227117.33100000001</v>
      </c>
      <c r="AG55" s="48">
        <v>233741.035</v>
      </c>
      <c r="AH55" s="48">
        <v>231870.13200000001</v>
      </c>
      <c r="AI55" s="48">
        <v>233418.842</v>
      </c>
      <c r="AJ55" s="48">
        <v>245718.546</v>
      </c>
      <c r="AK55" s="48">
        <v>315277.31800000003</v>
      </c>
      <c r="AL55" s="48">
        <v>289248.68400000001</v>
      </c>
      <c r="AM55" s="48">
        <v>233761.448</v>
      </c>
      <c r="AN55" s="108">
        <f t="shared" si="37"/>
        <v>9.1449305299695319E-2</v>
      </c>
      <c r="AO55" s="86">
        <v>546008</v>
      </c>
      <c r="AP55" s="48">
        <v>613446.745</v>
      </c>
      <c r="AQ55" s="56">
        <v>608474.61</v>
      </c>
      <c r="AR55" s="48">
        <v>621026</v>
      </c>
      <c r="AS55" s="48">
        <v>728812.47699999996</v>
      </c>
      <c r="AT55" s="56">
        <v>781035.30299999996</v>
      </c>
      <c r="AU55" s="48">
        <v>807655.65899999999</v>
      </c>
      <c r="AV55" s="48">
        <v>863294.96699999995</v>
      </c>
      <c r="AW55" s="48">
        <v>905441.32799999998</v>
      </c>
      <c r="AX55" s="48">
        <v>927773.52500000002</v>
      </c>
      <c r="AY55" s="48">
        <v>921528.902</v>
      </c>
      <c r="AZ55" s="48">
        <v>946281.75600000005</v>
      </c>
      <c r="BA55" s="48">
        <v>1004898.659</v>
      </c>
      <c r="BB55" s="48">
        <v>1147115.825</v>
      </c>
      <c r="BC55" s="48">
        <v>1168948.9569999999</v>
      </c>
      <c r="BD55" s="48">
        <v>1127032.4069999999</v>
      </c>
      <c r="BE55" s="48">
        <v>1079329.5149999999</v>
      </c>
      <c r="BF55" s="48">
        <v>1052058.3940000001</v>
      </c>
      <c r="BG55" s="48">
        <v>1022269.061</v>
      </c>
      <c r="BH55" s="71">
        <f t="shared" si="38"/>
        <v>0.39991964568007748</v>
      </c>
      <c r="BI55" s="64">
        <v>478415.52299999999</v>
      </c>
      <c r="BJ55" s="48">
        <v>518588.67200000002</v>
      </c>
      <c r="BK55" s="56">
        <v>548461</v>
      </c>
      <c r="BL55" s="48">
        <v>742944.86</v>
      </c>
      <c r="BM55" s="48">
        <v>775761.35800000001</v>
      </c>
      <c r="BN55" s="56">
        <v>859844.20900000003</v>
      </c>
      <c r="BO55" s="48">
        <v>880399.3</v>
      </c>
      <c r="BP55" s="48">
        <v>938280.04</v>
      </c>
      <c r="BQ55" s="48">
        <v>999640.93</v>
      </c>
      <c r="BR55" s="48">
        <v>1034521.5060000001</v>
      </c>
      <c r="BS55" s="48">
        <v>1093729.4669999999</v>
      </c>
      <c r="BT55" s="48">
        <v>1090113.4550000001</v>
      </c>
      <c r="BU55" s="48">
        <v>1114824.7210000001</v>
      </c>
      <c r="BV55" s="48">
        <v>1153082.625</v>
      </c>
      <c r="BW55" s="48">
        <v>1158486.9309999999</v>
      </c>
      <c r="BX55" s="48">
        <v>1245172.5389999999</v>
      </c>
      <c r="BY55" s="48">
        <v>1256620.037</v>
      </c>
      <c r="BZ55" s="48">
        <v>1300155.645</v>
      </c>
      <c r="CA55" s="109">
        <f t="shared" si="39"/>
        <v>0.50863104902022716</v>
      </c>
      <c r="CB55" s="108">
        <f t="shared" si="28"/>
        <v>0.99999999999999989</v>
      </c>
      <c r="CC55" s="48">
        <v>424551</v>
      </c>
      <c r="CD55" s="64">
        <v>67069.812000000005</v>
      </c>
      <c r="CE55" s="43">
        <f t="shared" si="109"/>
        <v>35252.406000000003</v>
      </c>
      <c r="CF55" s="56">
        <v>3435</v>
      </c>
      <c r="CG55" s="48">
        <v>16986.008000000002</v>
      </c>
      <c r="CH55" s="48">
        <v>18959.64</v>
      </c>
      <c r="CI55" s="43">
        <f t="shared" si="110"/>
        <v>28171.876499999998</v>
      </c>
      <c r="CJ55" s="48">
        <v>37384.112999999998</v>
      </c>
      <c r="CK55" s="48">
        <v>38254.707000000002</v>
      </c>
      <c r="CL55" s="48">
        <v>40420.281000000003</v>
      </c>
      <c r="CM55" s="48">
        <v>37643.849000000002</v>
      </c>
      <c r="CN55" s="48">
        <v>41389.707999999999</v>
      </c>
      <c r="CO55" s="48">
        <v>43399.224000000002</v>
      </c>
      <c r="CP55" s="48">
        <v>43417.442999999999</v>
      </c>
      <c r="CQ55" s="48">
        <v>46112.466999999997</v>
      </c>
      <c r="CR55" s="48">
        <v>44277.652000000002</v>
      </c>
      <c r="CS55" s="48">
        <v>40480.060000000005</v>
      </c>
      <c r="CT55" s="48">
        <v>39583.592000000004</v>
      </c>
      <c r="CU55" s="48">
        <v>39812.527000000002</v>
      </c>
      <c r="CV55" s="16"/>
      <c r="CW55" s="2">
        <f t="shared" si="111"/>
        <v>1667499.868</v>
      </c>
      <c r="CX55" s="3">
        <f t="shared" si="112"/>
        <v>1743694.267</v>
      </c>
      <c r="CY55" s="2">
        <f t="shared" si="113"/>
        <v>1843721.368</v>
      </c>
      <c r="CZ55" s="2">
        <f t="shared" si="114"/>
        <v>1927414.4550000001</v>
      </c>
      <c r="DA55" s="2">
        <f t="shared" si="115"/>
        <v>1956050.4080000001</v>
      </c>
      <c r="DB55" s="2">
        <f t="shared" si="116"/>
        <v>2040011.223</v>
      </c>
      <c r="DC55" s="2">
        <f t="shared" si="117"/>
        <v>2095012.1140000001</v>
      </c>
      <c r="DD55" s="2">
        <f t="shared" si="118"/>
        <v>2261940.5460000001</v>
      </c>
      <c r="DE55" s="2">
        <f t="shared" si="119"/>
        <v>2322031.5819999999</v>
      </c>
      <c r="DF55" s="3">
        <f t="shared" si="120"/>
        <v>2285519.3379999995</v>
      </c>
      <c r="DG55" s="3">
        <f t="shared" si="121"/>
        <v>2324502.0539999995</v>
      </c>
      <c r="DH55" s="3">
        <f t="shared" si="122"/>
        <v>2308678.4309999999</v>
      </c>
      <c r="DI55" s="3">
        <f t="shared" si="123"/>
        <v>2322424.7060000002</v>
      </c>
    </row>
    <row r="56" spans="1:113" s="1" customFormat="1" x14ac:dyDescent="0.2">
      <c r="A56" s="48" t="s">
        <v>73</v>
      </c>
      <c r="B56" s="48">
        <v>4874196</v>
      </c>
      <c r="C56" s="56">
        <v>5117504.0489999996</v>
      </c>
      <c r="D56" s="48">
        <v>5274333.2429999998</v>
      </c>
      <c r="E56" s="48">
        <v>5621629</v>
      </c>
      <c r="F56" s="56">
        <v>7893657.0089999996</v>
      </c>
      <c r="G56" s="48">
        <v>8534079.959999999</v>
      </c>
      <c r="H56" s="48">
        <v>9260129.9600000009</v>
      </c>
      <c r="I56" s="48">
        <v>10148498.372</v>
      </c>
      <c r="J56" s="48">
        <v>11014705.416000001</v>
      </c>
      <c r="K56" s="48">
        <v>11801318.427000001</v>
      </c>
      <c r="L56" s="48">
        <v>11716904.470999999</v>
      </c>
      <c r="M56" s="48">
        <v>12735802.096999999</v>
      </c>
      <c r="N56" s="48">
        <v>13850961.567</v>
      </c>
      <c r="O56" s="48">
        <v>14179327.516999999</v>
      </c>
      <c r="P56" s="48">
        <v>14602937.454000002</v>
      </c>
      <c r="Q56" s="48">
        <v>15102479.640999999</v>
      </c>
      <c r="R56" s="48">
        <v>14859330.925999999</v>
      </c>
      <c r="S56" s="48">
        <v>15357042.436999999</v>
      </c>
      <c r="T56" s="48">
        <v>15835036.838999998</v>
      </c>
      <c r="U56" s="64">
        <v>243281</v>
      </c>
      <c r="V56" s="48">
        <v>240191.652</v>
      </c>
      <c r="W56" s="56">
        <v>268718.321</v>
      </c>
      <c r="X56" s="48">
        <v>296702</v>
      </c>
      <c r="Y56" s="48">
        <v>395259.25199999998</v>
      </c>
      <c r="Z56" s="56">
        <v>422922.924</v>
      </c>
      <c r="AA56" s="48">
        <v>488985.91100000002</v>
      </c>
      <c r="AB56" s="48">
        <v>511197.65399999998</v>
      </c>
      <c r="AC56" s="48">
        <v>602209.36899999995</v>
      </c>
      <c r="AD56" s="48">
        <v>705874.57900000003</v>
      </c>
      <c r="AE56" s="48">
        <v>781254.826</v>
      </c>
      <c r="AF56" s="48">
        <v>768308.64800000004</v>
      </c>
      <c r="AG56" s="48">
        <v>772304.80700000003</v>
      </c>
      <c r="AH56" s="48">
        <v>763031.13199999998</v>
      </c>
      <c r="AI56" s="48">
        <v>831541.42799999996</v>
      </c>
      <c r="AJ56" s="48">
        <v>1276249.818</v>
      </c>
      <c r="AK56" s="48">
        <v>1175523.9850000001</v>
      </c>
      <c r="AL56" s="48">
        <v>1271995.2420000001</v>
      </c>
      <c r="AM56" s="48">
        <v>1059638.7879999999</v>
      </c>
      <c r="AN56" s="108">
        <f t="shared" si="37"/>
        <v>6.6917355404581269E-2</v>
      </c>
      <c r="AO56" s="86">
        <v>1987808</v>
      </c>
      <c r="AP56" s="48">
        <v>1765254.74</v>
      </c>
      <c r="AQ56" s="56">
        <v>1959857.7239999999</v>
      </c>
      <c r="AR56" s="48">
        <v>1728360</v>
      </c>
      <c r="AS56" s="48">
        <v>3213490.4559999998</v>
      </c>
      <c r="AT56" s="56">
        <v>3593252.0830000001</v>
      </c>
      <c r="AU56" s="48">
        <v>4048287.3530000001</v>
      </c>
      <c r="AV56" s="48">
        <v>4420621.949</v>
      </c>
      <c r="AW56" s="48">
        <v>4755024.9970000004</v>
      </c>
      <c r="AX56" s="48">
        <v>4827630.0640000002</v>
      </c>
      <c r="AY56" s="48">
        <v>4738773.0729999999</v>
      </c>
      <c r="AZ56" s="48">
        <v>5442171.9409999996</v>
      </c>
      <c r="BA56" s="48">
        <v>6507611.7359999996</v>
      </c>
      <c r="BB56" s="48">
        <v>6641467.3619999997</v>
      </c>
      <c r="BC56" s="48">
        <v>6127024.0080000004</v>
      </c>
      <c r="BD56" s="48">
        <v>6036201.7489999998</v>
      </c>
      <c r="BE56" s="48">
        <v>5765516.4069999997</v>
      </c>
      <c r="BF56" s="48">
        <v>5797874.3930000002</v>
      </c>
      <c r="BG56" s="48">
        <v>6206699.0889999997</v>
      </c>
      <c r="BH56" s="71">
        <f t="shared" si="38"/>
        <v>0.39195987682918204</v>
      </c>
      <c r="BI56" s="64">
        <v>3112057.6570000001</v>
      </c>
      <c r="BJ56" s="48">
        <v>3045757.1979999999</v>
      </c>
      <c r="BK56" s="56">
        <v>3483002</v>
      </c>
      <c r="BL56" s="48">
        <v>4175831.05</v>
      </c>
      <c r="BM56" s="48">
        <v>4400522.5549999997</v>
      </c>
      <c r="BN56" s="56">
        <v>4722856.6960000005</v>
      </c>
      <c r="BO56" s="48">
        <v>5052863.22</v>
      </c>
      <c r="BP56" s="48">
        <v>5477720.699</v>
      </c>
      <c r="BQ56" s="48">
        <v>6091947.0200000005</v>
      </c>
      <c r="BR56" s="48">
        <v>6014289.5290000001</v>
      </c>
      <c r="BS56" s="48">
        <v>6353089.8459999999</v>
      </c>
      <c r="BT56" s="48">
        <v>6362253.1239999998</v>
      </c>
      <c r="BU56" s="48">
        <v>6574724.6519999998</v>
      </c>
      <c r="BV56" s="48">
        <v>7449374.1270000003</v>
      </c>
      <c r="BW56" s="48">
        <v>7585204.9319999991</v>
      </c>
      <c r="BX56" s="48">
        <v>7918290.534</v>
      </c>
      <c r="BY56" s="48">
        <v>8287172.8020000001</v>
      </c>
      <c r="BZ56" s="48">
        <v>8568698.9619999994</v>
      </c>
      <c r="CA56" s="109">
        <f t="shared" si="39"/>
        <v>0.54112276776623669</v>
      </c>
      <c r="CB56" s="108">
        <f t="shared" si="28"/>
        <v>1</v>
      </c>
      <c r="CC56" s="48">
        <v>2643107</v>
      </c>
      <c r="CD56" s="64">
        <v>49019.836000000003</v>
      </c>
      <c r="CE56" s="43">
        <f t="shared" si="109"/>
        <v>81292.418000000005</v>
      </c>
      <c r="CF56" s="56">
        <v>113565</v>
      </c>
      <c r="CG56" s="48">
        <v>109076.251</v>
      </c>
      <c r="CH56" s="48">
        <v>117382.398</v>
      </c>
      <c r="CI56" s="43">
        <f t="shared" si="110"/>
        <v>140598.97349999999</v>
      </c>
      <c r="CJ56" s="48">
        <v>163815.549</v>
      </c>
      <c r="CK56" s="48">
        <v>179750.351</v>
      </c>
      <c r="CL56" s="48">
        <v>175866.76400000002</v>
      </c>
      <c r="CM56" s="48">
        <v>182587.04300000001</v>
      </c>
      <c r="CN56" s="48">
        <v>172231.66199999998</v>
      </c>
      <c r="CO56" s="48">
        <v>208791.9</v>
      </c>
      <c r="CP56" s="48">
        <v>200104.37100000001</v>
      </c>
      <c r="CQ56" s="48">
        <v>194997.891</v>
      </c>
      <c r="CR56" s="48">
        <v>204823.14199999999</v>
      </c>
      <c r="CS56" s="48">
        <v>225881.33100000001</v>
      </c>
      <c r="CT56" s="48">
        <v>203618.53399999999</v>
      </c>
      <c r="CU56" s="48">
        <v>214459.20199999999</v>
      </c>
      <c r="CV56" s="16"/>
      <c r="CW56" s="2">
        <f t="shared" si="111"/>
        <v>8771144.0490000006</v>
      </c>
      <c r="CX56" s="3">
        <f t="shared" si="112"/>
        <v>9473485.1689999998</v>
      </c>
      <c r="CY56" s="2">
        <f t="shared" si="113"/>
        <v>10232745.696</v>
      </c>
      <c r="CZ56" s="2">
        <f t="shared" si="114"/>
        <v>10919577.084000001</v>
      </c>
      <c r="DA56" s="2">
        <f t="shared" si="115"/>
        <v>10753062.602</v>
      </c>
      <c r="DB56" s="2">
        <f t="shared" si="116"/>
        <v>11795261.787</v>
      </c>
      <c r="DC56" s="2">
        <f t="shared" si="117"/>
        <v>12869864.859999999</v>
      </c>
      <c r="DD56" s="2">
        <f t="shared" si="118"/>
        <v>13216192.013999999</v>
      </c>
      <c r="DE56" s="2">
        <f t="shared" si="119"/>
        <v>13576398.135000002</v>
      </c>
      <c r="DF56" s="3">
        <f t="shared" si="120"/>
        <v>13621406.680999998</v>
      </c>
      <c r="DG56" s="3">
        <f t="shared" si="121"/>
        <v>13683806.941</v>
      </c>
      <c r="DH56" s="3">
        <f t="shared" si="122"/>
        <v>14085047.195</v>
      </c>
      <c r="DI56" s="3">
        <f t="shared" si="123"/>
        <v>14775398.050999999</v>
      </c>
    </row>
    <row r="57" spans="1:113" s="1" customFormat="1" x14ac:dyDescent="0.2">
      <c r="A57" s="48" t="s">
        <v>80</v>
      </c>
      <c r="B57" s="48">
        <v>826358</v>
      </c>
      <c r="C57" s="56">
        <v>900843.29</v>
      </c>
      <c r="D57" s="48">
        <v>977609.54299999995</v>
      </c>
      <c r="E57" s="48">
        <v>1015187</v>
      </c>
      <c r="F57" s="56">
        <v>1364942.7320000001</v>
      </c>
      <c r="G57" s="48">
        <v>1441115.48</v>
      </c>
      <c r="H57" s="48">
        <v>1559653.31</v>
      </c>
      <c r="I57" s="48">
        <v>1714147.23</v>
      </c>
      <c r="J57" s="48">
        <v>1820833.9909999999</v>
      </c>
      <c r="K57" s="48">
        <v>1957267.1350000002</v>
      </c>
      <c r="L57" s="48">
        <v>2116168.699</v>
      </c>
      <c r="M57" s="48">
        <v>2242384.142</v>
      </c>
      <c r="N57" s="48">
        <v>2363964.1360000004</v>
      </c>
      <c r="O57" s="48">
        <v>2502258.1119999997</v>
      </c>
      <c r="P57" s="48">
        <v>2613798.2390000001</v>
      </c>
      <c r="Q57" s="48">
        <v>2717114.6709999996</v>
      </c>
      <c r="R57" s="48">
        <v>2810017.95</v>
      </c>
      <c r="S57" s="48">
        <v>2844768.5040000002</v>
      </c>
      <c r="T57" s="48">
        <v>2864747.4009999996</v>
      </c>
      <c r="U57" s="64">
        <v>24798</v>
      </c>
      <c r="V57" s="48">
        <v>24944.004000000001</v>
      </c>
      <c r="W57" s="56">
        <v>27398.627</v>
      </c>
      <c r="X57" s="48">
        <v>31098</v>
      </c>
      <c r="Y57" s="48">
        <v>51940.421000000002</v>
      </c>
      <c r="Z57" s="56">
        <v>58224.175000000003</v>
      </c>
      <c r="AA57" s="48">
        <v>68390.525999999998</v>
      </c>
      <c r="AB57" s="48">
        <v>77364.803</v>
      </c>
      <c r="AC57" s="48">
        <v>85931.198999999993</v>
      </c>
      <c r="AD57" s="48">
        <v>101903.51700000001</v>
      </c>
      <c r="AE57" s="48">
        <v>120502.289</v>
      </c>
      <c r="AF57" s="48">
        <v>126742.54399999999</v>
      </c>
      <c r="AG57" s="48">
        <v>130584.76</v>
      </c>
      <c r="AH57" s="48">
        <v>137549.09299999999</v>
      </c>
      <c r="AI57" s="48">
        <v>136515.834</v>
      </c>
      <c r="AJ57" s="48">
        <v>147318.28</v>
      </c>
      <c r="AK57" s="48">
        <v>351278.57299999997</v>
      </c>
      <c r="AL57" s="48">
        <v>205572.141</v>
      </c>
      <c r="AM57" s="48">
        <v>188927.06200000001</v>
      </c>
      <c r="AN57" s="108">
        <f t="shared" si="37"/>
        <v>6.5948942630701432E-2</v>
      </c>
      <c r="AO57" s="86">
        <v>69663</v>
      </c>
      <c r="AP57" s="48">
        <v>75683.918000000005</v>
      </c>
      <c r="AQ57" s="56">
        <v>76667.005000000005</v>
      </c>
      <c r="AR57" s="48">
        <v>86597</v>
      </c>
      <c r="AS57" s="48">
        <v>127607.497</v>
      </c>
      <c r="AT57" s="56">
        <v>127701.961</v>
      </c>
      <c r="AU57" s="48">
        <v>869992.01500000001</v>
      </c>
      <c r="AV57" s="48">
        <v>884875.46100000001</v>
      </c>
      <c r="AW57" s="48">
        <v>943937.63399999996</v>
      </c>
      <c r="AX57" s="48">
        <v>957849.69099999999</v>
      </c>
      <c r="AY57" s="48">
        <v>968752.77399999998</v>
      </c>
      <c r="AZ57" s="48">
        <v>879427.63600000006</v>
      </c>
      <c r="BA57" s="48">
        <v>926256.14300000004</v>
      </c>
      <c r="BB57" s="48">
        <v>937660.103</v>
      </c>
      <c r="BC57" s="48">
        <v>1009290.767</v>
      </c>
      <c r="BD57" s="48">
        <v>1003249.4449999999</v>
      </c>
      <c r="BE57" s="48">
        <v>902020.09</v>
      </c>
      <c r="BF57" s="48">
        <v>1041560.79</v>
      </c>
      <c r="BG57" s="48">
        <v>1031777.745</v>
      </c>
      <c r="BH57" s="71">
        <f t="shared" si="38"/>
        <v>0.36016360278041848</v>
      </c>
      <c r="BI57" s="64">
        <v>800215.36800000002</v>
      </c>
      <c r="BJ57" s="48">
        <v>873543.91099999996</v>
      </c>
      <c r="BK57" s="56">
        <v>871238</v>
      </c>
      <c r="BL57" s="48">
        <v>1152827.5430000001</v>
      </c>
      <c r="BM57" s="48">
        <v>1220702.5109999999</v>
      </c>
      <c r="BN57" s="56">
        <v>621270.76899999997</v>
      </c>
      <c r="BO57" s="48">
        <v>712118.50600000005</v>
      </c>
      <c r="BP57" s="48">
        <v>748576.95499999996</v>
      </c>
      <c r="BQ57" s="48">
        <v>853864.82699999993</v>
      </c>
      <c r="BR57" s="48">
        <v>980861.96299999999</v>
      </c>
      <c r="BS57" s="48">
        <v>1188298.933</v>
      </c>
      <c r="BT57" s="48">
        <v>1257929.121</v>
      </c>
      <c r="BU57" s="48">
        <v>1376858.82</v>
      </c>
      <c r="BV57" s="48">
        <v>1416607.6259999999</v>
      </c>
      <c r="BW57" s="48">
        <v>1516310.7449999999</v>
      </c>
      <c r="BX57" s="48">
        <v>1556719.2870000002</v>
      </c>
      <c r="BY57" s="48">
        <v>1597635.5730000001</v>
      </c>
      <c r="BZ57" s="48">
        <v>1644042.5939999998</v>
      </c>
      <c r="CA57" s="109">
        <f t="shared" si="39"/>
        <v>0.57388745458888013</v>
      </c>
      <c r="CB57" s="108">
        <f t="shared" si="28"/>
        <v>1</v>
      </c>
      <c r="CC57" s="48">
        <v>731897</v>
      </c>
      <c r="CD57" s="64">
        <v>86093.925000000003</v>
      </c>
      <c r="CE57" s="43">
        <f t="shared" si="109"/>
        <v>56173.462500000001</v>
      </c>
      <c r="CF57" s="56">
        <v>26253</v>
      </c>
      <c r="CG57" s="48">
        <v>32567.271000000001</v>
      </c>
      <c r="CH57" s="48">
        <v>34486.832999999999</v>
      </c>
      <c r="CI57" s="43">
        <f t="shared" si="110"/>
        <v>37137.646500000003</v>
      </c>
      <c r="CJ57" s="48">
        <v>39788.46</v>
      </c>
      <c r="CK57" s="48">
        <v>42388.203000000001</v>
      </c>
      <c r="CL57" s="48">
        <v>43649.1</v>
      </c>
      <c r="CM57" s="48">
        <v>46051.673000000003</v>
      </c>
      <c r="CN57" s="48">
        <v>47915.028999999988</v>
      </c>
      <c r="CO57" s="48">
        <v>49194.112000000001</v>
      </c>
      <c r="CP57" s="48">
        <v>50190.09599999999</v>
      </c>
      <c r="CQ57" s="48">
        <v>51384.012000000002</v>
      </c>
      <c r="CR57" s="48">
        <v>50236.201000000001</v>
      </c>
      <c r="CS57" s="48">
        <v>48387.691999999995</v>
      </c>
      <c r="CT57" s="48">
        <v>48240.781000000003</v>
      </c>
      <c r="CU57" s="48">
        <v>48682.052000000003</v>
      </c>
      <c r="CV57" s="16"/>
      <c r="CW57" s="2">
        <f t="shared" si="111"/>
        <v>1491262.784</v>
      </c>
      <c r="CX57" s="3">
        <f t="shared" si="112"/>
        <v>1596993.9670000002</v>
      </c>
      <c r="CY57" s="2">
        <f t="shared" si="113"/>
        <v>1692514.5889999999</v>
      </c>
      <c r="CZ57" s="2">
        <f t="shared" si="114"/>
        <v>1811714.5179999999</v>
      </c>
      <c r="DA57" s="2">
        <f t="shared" si="115"/>
        <v>1949614.737</v>
      </c>
      <c r="DB57" s="2">
        <f t="shared" si="116"/>
        <v>2067726.5690000001</v>
      </c>
      <c r="DC57" s="2">
        <f t="shared" si="117"/>
        <v>2184185.264</v>
      </c>
      <c r="DD57" s="2">
        <f t="shared" si="118"/>
        <v>2314518.923</v>
      </c>
      <c r="DE57" s="2">
        <f t="shared" si="119"/>
        <v>2425898.3930000002</v>
      </c>
      <c r="DF57" s="3">
        <f t="shared" si="120"/>
        <v>2519560.19</v>
      </c>
      <c r="DG57" s="3">
        <f t="shared" si="121"/>
        <v>2458739.3770000003</v>
      </c>
      <c r="DH57" s="3">
        <f t="shared" si="122"/>
        <v>2639196.3629999999</v>
      </c>
      <c r="DI57" s="3">
        <f t="shared" si="123"/>
        <v>2675820.3389999997</v>
      </c>
    </row>
    <row r="58" spans="1:113" s="1" customFormat="1" x14ac:dyDescent="0.2">
      <c r="A58" s="48" t="s">
        <v>81</v>
      </c>
      <c r="B58" s="48">
        <v>7992886</v>
      </c>
      <c r="C58" s="56">
        <v>8935489.8019999992</v>
      </c>
      <c r="D58" s="48">
        <v>9627777.1490000002</v>
      </c>
      <c r="E58" s="48">
        <v>10523004</v>
      </c>
      <c r="F58" s="56">
        <v>13189983.277000001</v>
      </c>
      <c r="G58" s="48">
        <v>14192542.948999999</v>
      </c>
      <c r="H58" s="48">
        <v>14882015.366</v>
      </c>
      <c r="I58" s="48">
        <v>15967075.228</v>
      </c>
      <c r="J58" s="48">
        <v>17306722.5</v>
      </c>
      <c r="K58" s="48">
        <v>18905028.432</v>
      </c>
      <c r="L58" s="48">
        <v>20476709.327</v>
      </c>
      <c r="M58" s="48">
        <v>21738449.390999999</v>
      </c>
      <c r="N58" s="48">
        <v>22799624.285000004</v>
      </c>
      <c r="O58" s="48">
        <v>24190489.642999999</v>
      </c>
      <c r="P58" s="48">
        <v>24892357.794</v>
      </c>
      <c r="Q58" s="48">
        <v>25283289.511</v>
      </c>
      <c r="R58" s="48">
        <v>25547376.429000001</v>
      </c>
      <c r="S58" s="48">
        <v>25217564.131999999</v>
      </c>
      <c r="T58" s="48">
        <v>26590517.071000002</v>
      </c>
      <c r="U58" s="64">
        <v>310480</v>
      </c>
      <c r="V58" s="48">
        <v>336350.91</v>
      </c>
      <c r="W58" s="56">
        <v>384759.14</v>
      </c>
      <c r="X58" s="48">
        <v>436024</v>
      </c>
      <c r="Y58" s="48">
        <v>477087.527</v>
      </c>
      <c r="Z58" s="56">
        <v>527334.29200000002</v>
      </c>
      <c r="AA58" s="48">
        <v>582043.13399999996</v>
      </c>
      <c r="AB58" s="48">
        <v>628834.42700000003</v>
      </c>
      <c r="AC58" s="48">
        <v>729208.49399999995</v>
      </c>
      <c r="AD58" s="48">
        <v>805498.07</v>
      </c>
      <c r="AE58" s="48">
        <v>925099.88300000003</v>
      </c>
      <c r="AF58" s="48">
        <v>956048.05599999998</v>
      </c>
      <c r="AG58" s="48">
        <v>1001813.209</v>
      </c>
      <c r="AH58" s="48">
        <v>1055815.6299999999</v>
      </c>
      <c r="AI58" s="48">
        <v>990197.64399999997</v>
      </c>
      <c r="AJ58" s="48">
        <v>1040732.99</v>
      </c>
      <c r="AK58" s="48">
        <v>2422449.1290000002</v>
      </c>
      <c r="AL58" s="48">
        <v>1336981.7579999999</v>
      </c>
      <c r="AM58" s="48">
        <v>1425760.7279999999</v>
      </c>
      <c r="AN58" s="108">
        <f t="shared" si="37"/>
        <v>5.3619142651233166E-2</v>
      </c>
      <c r="AO58" s="86">
        <v>3362505</v>
      </c>
      <c r="AP58" s="48">
        <v>3486520.932</v>
      </c>
      <c r="AQ58" s="56">
        <v>3614415.0639999998</v>
      </c>
      <c r="AR58" s="48">
        <v>4438939</v>
      </c>
      <c r="AS58" s="48">
        <v>5246645.9649999999</v>
      </c>
      <c r="AT58" s="56">
        <v>5868487.1830000002</v>
      </c>
      <c r="AU58" s="48">
        <v>6124074.1040000003</v>
      </c>
      <c r="AV58" s="48">
        <v>6669857.8399999999</v>
      </c>
      <c r="AW58" s="48">
        <v>7418666.5870000003</v>
      </c>
      <c r="AX58" s="48">
        <v>8230289.4800000004</v>
      </c>
      <c r="AY58" s="48">
        <v>8883027.8839999996</v>
      </c>
      <c r="AZ58" s="48">
        <v>9450496.0649999995</v>
      </c>
      <c r="BA58" s="48">
        <v>9642529.5390000008</v>
      </c>
      <c r="BB58" s="48">
        <v>10194360.778000001</v>
      </c>
      <c r="BC58" s="48">
        <v>10472031.23</v>
      </c>
      <c r="BD58" s="48">
        <v>10525550.069</v>
      </c>
      <c r="BE58" s="48">
        <v>9214017.8829999994</v>
      </c>
      <c r="BF58" s="48">
        <v>9403391.1970000006</v>
      </c>
      <c r="BG58" s="48">
        <v>10507938.695</v>
      </c>
      <c r="BH58" s="71">
        <f t="shared" si="38"/>
        <v>0.39517617002115796</v>
      </c>
      <c r="BI58" s="64">
        <v>5112617.96</v>
      </c>
      <c r="BJ58" s="48">
        <v>5628602.9450000003</v>
      </c>
      <c r="BK58" s="56">
        <v>5451200</v>
      </c>
      <c r="BL58" s="48">
        <v>7160964.2510000002</v>
      </c>
      <c r="BM58" s="48">
        <v>7480957.7309999997</v>
      </c>
      <c r="BN58" s="56">
        <v>8175898.1279999996</v>
      </c>
      <c r="BO58" s="48">
        <v>8351731.1779999994</v>
      </c>
      <c r="BP58" s="48">
        <v>8804722.993999999</v>
      </c>
      <c r="BQ58" s="48">
        <v>9464543.1079999991</v>
      </c>
      <c r="BR58" s="48">
        <v>10231722.114999998</v>
      </c>
      <c r="BS58" s="48">
        <v>10859896.835999999</v>
      </c>
      <c r="BT58" s="48">
        <v>11666137.32</v>
      </c>
      <c r="BU58" s="48">
        <v>12427778.377</v>
      </c>
      <c r="BV58" s="48">
        <v>12900733.521</v>
      </c>
      <c r="BW58" s="48">
        <v>13174940.029000001</v>
      </c>
      <c r="BX58" s="48">
        <v>13910909.417000001</v>
      </c>
      <c r="BY58" s="48">
        <v>14477191.176999999</v>
      </c>
      <c r="BZ58" s="48">
        <v>14656817.648</v>
      </c>
      <c r="CA58" s="109">
        <f t="shared" si="39"/>
        <v>0.55120468732760874</v>
      </c>
      <c r="CB58" s="108">
        <f t="shared" si="28"/>
        <v>0.99999999999999978</v>
      </c>
      <c r="CC58" s="48">
        <v>4319900</v>
      </c>
      <c r="CD58" s="64">
        <v>420000.11300000001</v>
      </c>
      <c r="CE58" s="43">
        <f t="shared" si="109"/>
        <v>308420.55650000001</v>
      </c>
      <c r="CF58" s="56">
        <v>196841</v>
      </c>
      <c r="CG58" s="48">
        <v>305285.53399999999</v>
      </c>
      <c r="CH58" s="48">
        <v>315763.74300000002</v>
      </c>
      <c r="CI58" s="43">
        <f t="shared" si="110"/>
        <v>316207.76300000004</v>
      </c>
      <c r="CJ58" s="48">
        <v>316651.783</v>
      </c>
      <c r="CK58" s="48">
        <v>354124.42499999999</v>
      </c>
      <c r="CL58" s="48">
        <v>404697.77399999998</v>
      </c>
      <c r="CM58" s="48">
        <v>436859.44500000001</v>
      </c>
      <c r="CN58" s="48">
        <v>472008.43400000001</v>
      </c>
      <c r="CO58" s="48">
        <v>489144.21700000006</v>
      </c>
      <c r="CP58" s="48">
        <v>512534.85799999995</v>
      </c>
      <c r="CQ58" s="48">
        <v>529395.39899999998</v>
      </c>
      <c r="CR58" s="48">
        <v>542066.42299999995</v>
      </c>
      <c r="CS58" s="48">
        <v>544031.73</v>
      </c>
      <c r="CT58" s="48">
        <v>559163.14899999998</v>
      </c>
      <c r="CU58" s="48">
        <v>561254.152</v>
      </c>
      <c r="CV58" s="16"/>
      <c r="CW58" s="2">
        <f t="shared" si="111"/>
        <v>14299972.232000001</v>
      </c>
      <c r="CX58" s="3">
        <f t="shared" si="112"/>
        <v>15021589.017999999</v>
      </c>
      <c r="CY58" s="2">
        <f t="shared" si="113"/>
        <v>16223389.581</v>
      </c>
      <c r="CZ58" s="2">
        <f t="shared" si="114"/>
        <v>17694832.588</v>
      </c>
      <c r="DA58" s="2">
        <f t="shared" si="115"/>
        <v>19114749.998999998</v>
      </c>
      <c r="DB58" s="2">
        <f t="shared" si="116"/>
        <v>20310392.901000001</v>
      </c>
      <c r="DC58" s="2">
        <f t="shared" si="117"/>
        <v>21308666.859000001</v>
      </c>
      <c r="DD58" s="2">
        <f t="shared" si="118"/>
        <v>22622139.155000001</v>
      </c>
      <c r="DE58" s="2">
        <f t="shared" si="119"/>
        <v>23372764.751000002</v>
      </c>
      <c r="DF58" s="3">
        <f t="shared" si="120"/>
        <v>23700490.098000001</v>
      </c>
      <c r="DG58" s="3">
        <f t="shared" si="121"/>
        <v>23124927.300000001</v>
      </c>
      <c r="DH58" s="3">
        <f t="shared" si="122"/>
        <v>23880582.373999998</v>
      </c>
      <c r="DI58" s="3">
        <f t="shared" si="123"/>
        <v>25164756.343000002</v>
      </c>
    </row>
    <row r="59" spans="1:113" s="1" customFormat="1" x14ac:dyDescent="0.2">
      <c r="A59" s="48" t="s">
        <v>83</v>
      </c>
      <c r="B59" s="48">
        <v>18764256</v>
      </c>
      <c r="C59" s="56">
        <v>19744546.054000001</v>
      </c>
      <c r="D59" s="48">
        <v>21362778.561999999</v>
      </c>
      <c r="E59" s="48">
        <v>21573865</v>
      </c>
      <c r="F59" s="56">
        <v>27782468.179000001</v>
      </c>
      <c r="G59" s="48">
        <v>29874220.000999998</v>
      </c>
      <c r="H59" s="48">
        <v>32403065.649999999</v>
      </c>
      <c r="I59" s="48">
        <v>34266170.866000004</v>
      </c>
      <c r="J59" s="48">
        <v>35626449.612000003</v>
      </c>
      <c r="K59" s="48">
        <v>37894516.612999998</v>
      </c>
      <c r="L59" s="48">
        <v>40610042.642999999</v>
      </c>
      <c r="M59" s="48">
        <v>43649604.622999996</v>
      </c>
      <c r="N59" s="48">
        <v>46776451.905999996</v>
      </c>
      <c r="O59" s="48">
        <v>49749321.70099999</v>
      </c>
      <c r="P59" s="48">
        <v>52766248.682999998</v>
      </c>
      <c r="Q59" s="48">
        <v>55558189.718000002</v>
      </c>
      <c r="R59" s="48">
        <v>57146375.461999997</v>
      </c>
      <c r="S59" s="48">
        <v>57538127.943000004</v>
      </c>
      <c r="T59" s="48">
        <v>58645469.511</v>
      </c>
      <c r="U59" s="64">
        <v>868961</v>
      </c>
      <c r="V59" s="48">
        <v>1014296.192</v>
      </c>
      <c r="W59" s="56">
        <v>1023652.008</v>
      </c>
      <c r="X59" s="48">
        <v>1210481</v>
      </c>
      <c r="Y59" s="48">
        <v>1512286.078</v>
      </c>
      <c r="Z59" s="56">
        <v>1799258.0249999999</v>
      </c>
      <c r="AA59" s="48">
        <v>1881476.186</v>
      </c>
      <c r="AB59" s="48">
        <v>1961653.142</v>
      </c>
      <c r="AC59" s="48">
        <v>2260252.3629999999</v>
      </c>
      <c r="AD59" s="48">
        <v>2645470.9649999999</v>
      </c>
      <c r="AE59" s="48">
        <v>3106450.5279999999</v>
      </c>
      <c r="AF59" s="48">
        <v>3198727.452</v>
      </c>
      <c r="AG59" s="48">
        <v>3383865.8760000002</v>
      </c>
      <c r="AH59" s="48">
        <v>3320152.5469999998</v>
      </c>
      <c r="AI59" s="48">
        <v>3163748.8820000002</v>
      </c>
      <c r="AJ59" s="48">
        <v>3220416.9649999999</v>
      </c>
      <c r="AK59" s="48">
        <v>5122663.9840000002</v>
      </c>
      <c r="AL59" s="48">
        <v>5368090.1040000003</v>
      </c>
      <c r="AM59" s="48">
        <v>3956260.1880000001</v>
      </c>
      <c r="AN59" s="108">
        <f t="shared" si="37"/>
        <v>6.7460627751610602E-2</v>
      </c>
      <c r="AO59" s="86">
        <v>8101488</v>
      </c>
      <c r="AP59" s="48">
        <v>8044917.267</v>
      </c>
      <c r="AQ59" s="56">
        <v>9091432.2970000003</v>
      </c>
      <c r="AR59" s="48">
        <v>8696709</v>
      </c>
      <c r="AS59" s="48">
        <v>11038713.761</v>
      </c>
      <c r="AT59" s="56">
        <v>12599176.461999999</v>
      </c>
      <c r="AU59" s="48">
        <v>14503217.811000001</v>
      </c>
      <c r="AV59" s="48">
        <v>15818051.392000001</v>
      </c>
      <c r="AW59" s="48">
        <v>17160039.530000001</v>
      </c>
      <c r="AX59" s="48">
        <v>17267654.918000001</v>
      </c>
      <c r="AY59" s="48">
        <v>17561565.708999999</v>
      </c>
      <c r="AZ59" s="48">
        <v>18768007.958999999</v>
      </c>
      <c r="BA59" s="48">
        <v>19859480.901999999</v>
      </c>
      <c r="BB59" s="48">
        <v>21632213.296</v>
      </c>
      <c r="BC59" s="48">
        <v>23641251.326000001</v>
      </c>
      <c r="BD59" s="48">
        <v>25346556.089000002</v>
      </c>
      <c r="BE59" s="48">
        <v>23438008.008000001</v>
      </c>
      <c r="BF59" s="48">
        <v>23097859.131000001</v>
      </c>
      <c r="BG59" s="48">
        <v>23131272.329999998</v>
      </c>
      <c r="BH59" s="71">
        <f t="shared" si="38"/>
        <v>0.39442556301235371</v>
      </c>
      <c r="BI59" s="64">
        <v>10685332.595000001</v>
      </c>
      <c r="BJ59" s="48">
        <v>11247694.256999999</v>
      </c>
      <c r="BK59" s="56">
        <v>11447389</v>
      </c>
      <c r="BL59" s="48">
        <v>14970650.219000001</v>
      </c>
      <c r="BM59" s="48">
        <v>15202314.536</v>
      </c>
      <c r="BN59" s="56">
        <v>16018371.653000001</v>
      </c>
      <c r="BO59" s="48">
        <v>16187386.504999999</v>
      </c>
      <c r="BP59" s="48">
        <v>15895189.549000001</v>
      </c>
      <c r="BQ59" s="48">
        <v>17663906.264000002</v>
      </c>
      <c r="BR59" s="48">
        <v>19613074.491999999</v>
      </c>
      <c r="BS59" s="48">
        <v>21341592.175000001</v>
      </c>
      <c r="BT59" s="48">
        <v>23184409.717</v>
      </c>
      <c r="BU59" s="48">
        <v>24441606.366999999</v>
      </c>
      <c r="BV59" s="48">
        <v>25604575.781999998</v>
      </c>
      <c r="BW59" s="48">
        <v>26630217.691999998</v>
      </c>
      <c r="BX59" s="48">
        <v>28585703.469999995</v>
      </c>
      <c r="BY59" s="48">
        <v>29072178.708000004</v>
      </c>
      <c r="BZ59" s="48">
        <v>31557936.993000001</v>
      </c>
      <c r="CA59" s="109">
        <f t="shared" si="39"/>
        <v>0.53811380923603569</v>
      </c>
      <c r="CB59" s="108">
        <f t="shared" si="28"/>
        <v>1</v>
      </c>
      <c r="CC59" s="48">
        <v>9793807</v>
      </c>
      <c r="CD59" s="64">
        <v>591098.17000000004</v>
      </c>
      <c r="CE59" s="43">
        <f t="shared" si="109"/>
        <v>405192.08500000002</v>
      </c>
      <c r="CF59" s="56">
        <v>219286</v>
      </c>
      <c r="CG59" s="48">
        <v>260818.12100000001</v>
      </c>
      <c r="CH59" s="48">
        <v>273470.978</v>
      </c>
      <c r="CI59" s="43">
        <f t="shared" si="110"/>
        <v>286275.40249999997</v>
      </c>
      <c r="CJ59" s="48">
        <v>299079.82699999999</v>
      </c>
      <c r="CK59" s="48">
        <v>310968.17</v>
      </c>
      <c r="CL59" s="48">
        <v>317484.46599999996</v>
      </c>
      <c r="CM59" s="48">
        <v>328951.91399999999</v>
      </c>
      <c r="CN59" s="48">
        <v>341277.03700000007</v>
      </c>
      <c r="CO59" s="48">
        <v>348695.41100000002</v>
      </c>
      <c r="CP59" s="48">
        <v>355349.49099999998</v>
      </c>
      <c r="CQ59" s="48">
        <v>356672.69300000003</v>
      </c>
      <c r="CR59" s="48">
        <v>360998.97200000001</v>
      </c>
      <c r="CS59" s="48">
        <v>350624.07400000002</v>
      </c>
      <c r="CT59" s="48">
        <v>348904.56599999993</v>
      </c>
      <c r="CU59" s="48">
        <v>351067.52100000001</v>
      </c>
      <c r="CV59" s="16"/>
      <c r="CW59" s="2">
        <f t="shared" si="111"/>
        <v>30521589.464000002</v>
      </c>
      <c r="CX59" s="3">
        <f t="shared" si="112"/>
        <v>32005437.897</v>
      </c>
      <c r="CY59" s="2">
        <f t="shared" si="113"/>
        <v>33055229.079000004</v>
      </c>
      <c r="CZ59" s="2">
        <f t="shared" si="114"/>
        <v>34931561.182000004</v>
      </c>
      <c r="DA59" s="2">
        <f t="shared" si="115"/>
        <v>37174640.200999998</v>
      </c>
      <c r="DB59" s="2">
        <f t="shared" si="116"/>
        <v>40109600.134000003</v>
      </c>
      <c r="DC59" s="2">
        <f t="shared" si="117"/>
        <v>43043890.619000003</v>
      </c>
      <c r="DD59" s="2">
        <f t="shared" si="118"/>
        <v>46073819.663000003</v>
      </c>
      <c r="DE59" s="2">
        <f t="shared" si="119"/>
        <v>49245827.107999995</v>
      </c>
      <c r="DF59" s="3">
        <f t="shared" si="120"/>
        <v>51976773.781000003</v>
      </c>
      <c r="DG59" s="3">
        <f t="shared" si="121"/>
        <v>52023711.478</v>
      </c>
      <c r="DH59" s="3">
        <f t="shared" si="122"/>
        <v>52170037.839000002</v>
      </c>
      <c r="DI59" s="3">
        <f t="shared" si="123"/>
        <v>54689209.322999999</v>
      </c>
    </row>
    <row r="60" spans="1:113" s="1" customFormat="1" x14ac:dyDescent="0.2">
      <c r="A60" s="48" t="s">
        <v>87</v>
      </c>
      <c r="B60" s="48">
        <v>9149691</v>
      </c>
      <c r="C60" s="56">
        <v>10336059.717</v>
      </c>
      <c r="D60" s="48">
        <v>11063954.744000001</v>
      </c>
      <c r="E60" s="48">
        <v>11561337</v>
      </c>
      <c r="F60" s="56">
        <v>14837945.311000001</v>
      </c>
      <c r="G60" s="48">
        <v>15525300.726</v>
      </c>
      <c r="H60" s="48">
        <v>16224852.912999999</v>
      </c>
      <c r="I60" s="48">
        <v>17053891.434999999</v>
      </c>
      <c r="J60" s="48">
        <v>17882680.811999999</v>
      </c>
      <c r="K60" s="48">
        <v>18751159.985999998</v>
      </c>
      <c r="L60" s="48">
        <v>19966276.726</v>
      </c>
      <c r="M60" s="48">
        <v>21439694.993000004</v>
      </c>
      <c r="N60" s="48">
        <v>22683986.778000005</v>
      </c>
      <c r="O60" s="48">
        <v>23988601.891000003</v>
      </c>
      <c r="P60" s="48">
        <v>24973391.584000003</v>
      </c>
      <c r="Q60" s="48">
        <v>25632072.368999999</v>
      </c>
      <c r="R60" s="48">
        <v>26408846.274999999</v>
      </c>
      <c r="S60" s="48">
        <v>27174138.912</v>
      </c>
      <c r="T60" s="48">
        <v>26807484.531999998</v>
      </c>
      <c r="U60" s="64">
        <v>508376</v>
      </c>
      <c r="V60" s="48">
        <v>534117.99</v>
      </c>
      <c r="W60" s="56">
        <v>574977.10600000003</v>
      </c>
      <c r="X60" s="48">
        <v>664767</v>
      </c>
      <c r="Y60" s="48">
        <v>868599.554</v>
      </c>
      <c r="Z60" s="56">
        <v>937333.125</v>
      </c>
      <c r="AA60" s="48">
        <v>1044167.059</v>
      </c>
      <c r="AB60" s="48">
        <v>1107854.371</v>
      </c>
      <c r="AC60" s="48">
        <v>1256061.2549999999</v>
      </c>
      <c r="AD60" s="48">
        <v>1453198.06</v>
      </c>
      <c r="AE60" s="48">
        <v>1649438.0830000001</v>
      </c>
      <c r="AF60" s="48">
        <v>1784412.2479999999</v>
      </c>
      <c r="AG60" s="48">
        <v>1839508.2139999999</v>
      </c>
      <c r="AH60" s="48">
        <v>1762026.2050000001</v>
      </c>
      <c r="AI60" s="48">
        <v>1795632.6810000001</v>
      </c>
      <c r="AJ60" s="48">
        <v>1868033.5049999999</v>
      </c>
      <c r="AK60" s="48">
        <v>2887079.28</v>
      </c>
      <c r="AL60" s="48">
        <v>3318881.2439999999</v>
      </c>
      <c r="AM60" s="48">
        <v>2201593.372</v>
      </c>
      <c r="AN60" s="108">
        <f t="shared" si="37"/>
        <v>8.2126070775941917E-2</v>
      </c>
      <c r="AO60" s="86">
        <v>3792725</v>
      </c>
      <c r="AP60" s="48">
        <v>4511629.8890000004</v>
      </c>
      <c r="AQ60" s="56">
        <v>4755737.7220000001</v>
      </c>
      <c r="AR60" s="48">
        <v>4788825</v>
      </c>
      <c r="AS60" s="48">
        <v>5736509.3090000004</v>
      </c>
      <c r="AT60" s="56">
        <v>5933153.7889999999</v>
      </c>
      <c r="AU60" s="48">
        <v>6136158.2589999996</v>
      </c>
      <c r="AV60" s="48">
        <v>6443673.0360000003</v>
      </c>
      <c r="AW60" s="48">
        <v>6756469.1150000002</v>
      </c>
      <c r="AX60" s="48">
        <v>6867531.0410000002</v>
      </c>
      <c r="AY60" s="48">
        <v>7144654.392</v>
      </c>
      <c r="AZ60" s="48">
        <v>7717500.0990000004</v>
      </c>
      <c r="BA60" s="48">
        <v>8028829.4390000002</v>
      </c>
      <c r="BB60" s="48">
        <v>8675315.5510000009</v>
      </c>
      <c r="BC60" s="48">
        <v>9122495.7630000003</v>
      </c>
      <c r="BD60" s="48">
        <v>9920339.7139999997</v>
      </c>
      <c r="BE60" s="48">
        <v>9456501.6789999995</v>
      </c>
      <c r="BF60" s="48">
        <v>9378293.8320000004</v>
      </c>
      <c r="BG60" s="48">
        <v>9594822.6649999991</v>
      </c>
      <c r="BH60" s="71">
        <f t="shared" si="38"/>
        <v>0.35791581465044564</v>
      </c>
      <c r="BI60" s="64">
        <v>5290311.8380000005</v>
      </c>
      <c r="BJ60" s="48">
        <v>5733239.9160000002</v>
      </c>
      <c r="BK60" s="56">
        <v>5874822</v>
      </c>
      <c r="BL60" s="48">
        <v>7959292.3339999998</v>
      </c>
      <c r="BM60" s="48">
        <v>8366851.0860000001</v>
      </c>
      <c r="BN60" s="56">
        <v>9044527.5950000007</v>
      </c>
      <c r="BO60" s="48">
        <v>9176462.9689999986</v>
      </c>
      <c r="BP60" s="48">
        <v>9515501.841</v>
      </c>
      <c r="BQ60" s="48">
        <v>10076486.124999998</v>
      </c>
      <c r="BR60" s="48">
        <v>10801473.834000001</v>
      </c>
      <c r="BS60" s="48">
        <v>11550683.530000001</v>
      </c>
      <c r="BT60" s="48">
        <v>12397029.764</v>
      </c>
      <c r="BU60" s="48">
        <v>13132107.584000001</v>
      </c>
      <c r="BV60" s="48">
        <v>13651618.094000001</v>
      </c>
      <c r="BW60" s="48">
        <v>13443212.522999998</v>
      </c>
      <c r="BX60" s="48">
        <v>14065265.316000002</v>
      </c>
      <c r="BY60" s="48">
        <v>14476963.836000001</v>
      </c>
      <c r="BZ60" s="48">
        <v>15011068.494999997</v>
      </c>
      <c r="CA60" s="109">
        <f t="shared" si="39"/>
        <v>0.55995811457361244</v>
      </c>
      <c r="CB60" s="108">
        <f t="shared" si="28"/>
        <v>1</v>
      </c>
      <c r="CC60" s="48">
        <v>4848590</v>
      </c>
      <c r="CD60" s="64">
        <v>1358990.3970000001</v>
      </c>
      <c r="CE60" s="43">
        <f t="shared" si="109"/>
        <v>795956.69850000006</v>
      </c>
      <c r="CF60" s="56">
        <v>232923</v>
      </c>
      <c r="CG60" s="48">
        <v>273544.114</v>
      </c>
      <c r="CH60" s="48">
        <v>287962.72600000002</v>
      </c>
      <c r="CI60" s="43">
        <f t="shared" si="110"/>
        <v>306931.89250000002</v>
      </c>
      <c r="CJ60" s="48">
        <v>325901.05900000001</v>
      </c>
      <c r="CK60" s="48">
        <v>354648.60100000002</v>
      </c>
      <c r="CL60" s="48">
        <v>353944.76</v>
      </c>
      <c r="CM60" s="48">
        <v>370710.41700000002</v>
      </c>
      <c r="CN60" s="48">
        <v>387099.11599999998</v>
      </c>
      <c r="CO60" s="48">
        <v>418619.36099999998</v>
      </c>
      <c r="CP60" s="48">
        <v>419152.55099999992</v>
      </c>
      <c r="CQ60" s="48">
        <v>403645.04599999997</v>
      </c>
      <c r="CR60" s="48">
        <v>400486.62700000004</v>
      </c>
      <c r="CS60" s="48">
        <v>393956.18600000005</v>
      </c>
      <c r="CT60" s="48">
        <v>427746.03899999999</v>
      </c>
      <c r="CU60" s="48">
        <v>434758.09700000001</v>
      </c>
      <c r="CV60" s="16"/>
      <c r="CW60" s="2">
        <f t="shared" si="111"/>
        <v>15180685.854</v>
      </c>
      <c r="CX60" s="3">
        <f t="shared" si="112"/>
        <v>15620136.004999999</v>
      </c>
      <c r="CY60" s="2">
        <f t="shared" si="113"/>
        <v>16271970.956</v>
      </c>
      <c r="CZ60" s="2">
        <f t="shared" si="114"/>
        <v>16944017.165999997</v>
      </c>
      <c r="DA60" s="2">
        <f t="shared" si="115"/>
        <v>17946128.226</v>
      </c>
      <c r="DB60" s="2">
        <f t="shared" si="116"/>
        <v>19268183.629000001</v>
      </c>
      <c r="DC60" s="2">
        <f t="shared" si="117"/>
        <v>20425859.203000002</v>
      </c>
      <c r="DD60" s="2">
        <f t="shared" si="118"/>
        <v>21807423.135000002</v>
      </c>
      <c r="DE60" s="2">
        <f t="shared" si="119"/>
        <v>22774113.857000001</v>
      </c>
      <c r="DF60" s="3">
        <f t="shared" si="120"/>
        <v>23363552.236999996</v>
      </c>
      <c r="DG60" s="3">
        <f t="shared" si="121"/>
        <v>23521766.995000001</v>
      </c>
      <c r="DH60" s="3">
        <f t="shared" si="122"/>
        <v>23855257.668000001</v>
      </c>
      <c r="DI60" s="3">
        <f t="shared" si="123"/>
        <v>24605891.159999996</v>
      </c>
    </row>
    <row r="61" spans="1:113" s="1" customFormat="1" x14ac:dyDescent="0.2">
      <c r="A61" s="48" t="s">
        <v>88</v>
      </c>
      <c r="B61" s="48">
        <v>753042</v>
      </c>
      <c r="C61" s="56">
        <v>858948.02800000005</v>
      </c>
      <c r="D61" s="48">
        <v>866150.58499999996</v>
      </c>
      <c r="E61" s="48">
        <v>896056</v>
      </c>
      <c r="F61" s="56">
        <v>1264155.6529999999</v>
      </c>
      <c r="G61" s="48">
        <v>1319597.1510000001</v>
      </c>
      <c r="H61" s="48">
        <v>1448205.409</v>
      </c>
      <c r="I61" s="48">
        <v>1545675.3939999999</v>
      </c>
      <c r="J61" s="48">
        <v>1650093.9710000001</v>
      </c>
      <c r="K61" s="48">
        <v>1744838.0679999997</v>
      </c>
      <c r="L61" s="48">
        <v>1863134.97</v>
      </c>
      <c r="M61" s="48">
        <v>1878044.132</v>
      </c>
      <c r="N61" s="48">
        <v>2047019.017</v>
      </c>
      <c r="O61" s="48">
        <v>2145821.193</v>
      </c>
      <c r="P61" s="48">
        <v>2223575.1109999996</v>
      </c>
      <c r="Q61" s="48">
        <v>2232148.5320000001</v>
      </c>
      <c r="R61" s="48">
        <v>2262193.2860000003</v>
      </c>
      <c r="S61" s="48">
        <v>2278564.1889999998</v>
      </c>
      <c r="T61" s="48">
        <v>2278095.2999999998</v>
      </c>
      <c r="U61" s="64">
        <v>40056</v>
      </c>
      <c r="V61" s="48">
        <v>41523.983999999997</v>
      </c>
      <c r="W61" s="56">
        <v>41780.574999999997</v>
      </c>
      <c r="X61" s="48">
        <v>53653</v>
      </c>
      <c r="Y61" s="48">
        <v>68680.464999999997</v>
      </c>
      <c r="Z61" s="56">
        <v>73870.45</v>
      </c>
      <c r="AA61" s="48">
        <v>83799.191999999995</v>
      </c>
      <c r="AB61" s="48">
        <v>90633.616999999998</v>
      </c>
      <c r="AC61" s="48">
        <v>101766.01300000001</v>
      </c>
      <c r="AD61" s="48">
        <v>113610.97</v>
      </c>
      <c r="AE61" s="48">
        <v>138760.09400000001</v>
      </c>
      <c r="AF61" s="48">
        <v>149861.92199999999</v>
      </c>
      <c r="AG61" s="48">
        <v>156793.76999999999</v>
      </c>
      <c r="AH61" s="48">
        <v>173401.70800000001</v>
      </c>
      <c r="AI61" s="48">
        <v>173043.28099999999</v>
      </c>
      <c r="AJ61" s="48">
        <v>215514.326</v>
      </c>
      <c r="AK61" s="48">
        <v>259486.2</v>
      </c>
      <c r="AL61" s="48">
        <v>250193.94899999999</v>
      </c>
      <c r="AM61" s="48">
        <v>217363.49799999999</v>
      </c>
      <c r="AN61" s="108">
        <f t="shared" si="37"/>
        <v>9.5414576378784505E-2</v>
      </c>
      <c r="AO61" s="86">
        <v>324392</v>
      </c>
      <c r="AP61" s="48">
        <v>363538.77799999999</v>
      </c>
      <c r="AQ61" s="56">
        <v>353329.25699999998</v>
      </c>
      <c r="AR61" s="48">
        <v>344820</v>
      </c>
      <c r="AS61" s="48">
        <v>507377.20899999997</v>
      </c>
      <c r="AT61" s="56">
        <v>548776.07900000003</v>
      </c>
      <c r="AU61" s="48">
        <v>597831.52500000002</v>
      </c>
      <c r="AV61" s="48">
        <v>652722.81200000003</v>
      </c>
      <c r="AW61" s="48">
        <v>694243.81700000004</v>
      </c>
      <c r="AX61" s="48">
        <v>733210.549</v>
      </c>
      <c r="AY61" s="48">
        <v>767153.26500000001</v>
      </c>
      <c r="AZ61" s="48">
        <v>725609.33299999998</v>
      </c>
      <c r="BA61" s="48">
        <v>840434.63199999998</v>
      </c>
      <c r="BB61" s="48">
        <v>865043.92200000002</v>
      </c>
      <c r="BC61" s="48">
        <v>887762.00199999998</v>
      </c>
      <c r="BD61" s="48">
        <v>817589.80299999996</v>
      </c>
      <c r="BE61" s="48">
        <v>790259.77500000002</v>
      </c>
      <c r="BF61" s="48">
        <v>830216.69700000004</v>
      </c>
      <c r="BG61" s="48">
        <v>846434.77599999995</v>
      </c>
      <c r="BH61" s="71">
        <f t="shared" si="38"/>
        <v>0.37155371682650856</v>
      </c>
      <c r="BI61" s="64">
        <v>453885.266</v>
      </c>
      <c r="BJ61" s="48">
        <v>471040.75300000003</v>
      </c>
      <c r="BK61" s="56">
        <v>486720</v>
      </c>
      <c r="BL61" s="48">
        <v>671445.25100000005</v>
      </c>
      <c r="BM61" s="48">
        <v>679478.37199999997</v>
      </c>
      <c r="BN61" s="56">
        <v>766574.69200000004</v>
      </c>
      <c r="BO61" s="48">
        <v>781753.32</v>
      </c>
      <c r="BP61" s="48">
        <v>831502.55200000003</v>
      </c>
      <c r="BQ61" s="48">
        <v>875428.17599999998</v>
      </c>
      <c r="BR61" s="48">
        <v>933739.43299999996</v>
      </c>
      <c r="BS61" s="48">
        <v>977939.12899999996</v>
      </c>
      <c r="BT61" s="48">
        <v>1026534.174</v>
      </c>
      <c r="BU61" s="48">
        <v>1084328.8049999999</v>
      </c>
      <c r="BV61" s="48">
        <v>1140348.7549999999</v>
      </c>
      <c r="BW61" s="48">
        <v>1177530.679</v>
      </c>
      <c r="BX61" s="48">
        <v>1212447.311</v>
      </c>
      <c r="BY61" s="48">
        <v>1198153.5429999998</v>
      </c>
      <c r="BZ61" s="48">
        <v>1214297.0260000001</v>
      </c>
      <c r="CA61" s="109">
        <f t="shared" si="39"/>
        <v>0.53303170679470702</v>
      </c>
      <c r="CB61" s="108">
        <f t="shared" si="28"/>
        <v>1.0000000000000002</v>
      </c>
      <c r="CC61" s="48">
        <v>388593</v>
      </c>
      <c r="CD61" s="64">
        <v>40452.057999999997</v>
      </c>
      <c r="CE61" s="43">
        <f t="shared" si="109"/>
        <v>25657.528999999999</v>
      </c>
      <c r="CF61" s="56">
        <v>10863</v>
      </c>
      <c r="CG61" s="48">
        <v>16652.727999999999</v>
      </c>
      <c r="CH61" s="48">
        <v>17472.25</v>
      </c>
      <c r="CI61" s="43">
        <f t="shared" si="110"/>
        <v>19018.947500000002</v>
      </c>
      <c r="CJ61" s="48">
        <v>20565.645</v>
      </c>
      <c r="CK61" s="48">
        <v>22581.589</v>
      </c>
      <c r="CL61" s="48">
        <v>22588.373</v>
      </c>
      <c r="CM61" s="48">
        <v>23482.178</v>
      </c>
      <c r="CN61" s="48">
        <v>24633.747999999996</v>
      </c>
      <c r="CO61" s="48">
        <v>23256.441000000003</v>
      </c>
      <c r="CP61" s="48">
        <v>23046.758000000002</v>
      </c>
      <c r="CQ61" s="48">
        <v>22421.073</v>
      </c>
      <c r="CR61" s="48">
        <v>21513.723999999998</v>
      </c>
      <c r="CS61" s="48">
        <v>21333.655000000002</v>
      </c>
      <c r="CT61" s="48">
        <v>19890.203999999998</v>
      </c>
      <c r="CU61" s="48">
        <v>20378.769</v>
      </c>
      <c r="CV61" s="16"/>
      <c r="CW61" s="2">
        <f t="shared" si="111"/>
        <v>1364406.2170000002</v>
      </c>
      <c r="CX61" s="3">
        <f t="shared" si="112"/>
        <v>1434476.132</v>
      </c>
      <c r="CY61" s="2">
        <f t="shared" si="113"/>
        <v>1525746.3689999999</v>
      </c>
      <c r="CZ61" s="2">
        <f t="shared" si="114"/>
        <v>1608638.7250000001</v>
      </c>
      <c r="DA61" s="2">
        <f t="shared" si="115"/>
        <v>1700892.6979999999</v>
      </c>
      <c r="DB61" s="2">
        <f t="shared" si="116"/>
        <v>1703548.4619999998</v>
      </c>
      <c r="DC61" s="2">
        <f t="shared" si="117"/>
        <v>1866968.8059999999</v>
      </c>
      <c r="DD61" s="2">
        <f t="shared" si="118"/>
        <v>1949372.727</v>
      </c>
      <c r="DE61" s="2">
        <f t="shared" si="119"/>
        <v>2028110.7569999998</v>
      </c>
      <c r="DF61" s="3">
        <f t="shared" si="120"/>
        <v>1995120.4819999998</v>
      </c>
      <c r="DG61" s="3">
        <f t="shared" si="121"/>
        <v>2002707.0860000001</v>
      </c>
      <c r="DH61" s="3">
        <f t="shared" si="122"/>
        <v>2028370.2399999998</v>
      </c>
      <c r="DI61" s="3">
        <f t="shared" si="123"/>
        <v>2060731.8020000001</v>
      </c>
    </row>
    <row r="62" spans="1:113" s="1" customFormat="1" x14ac:dyDescent="0.2">
      <c r="A62" s="51" t="s">
        <v>91</v>
      </c>
      <c r="B62" s="51">
        <v>507918</v>
      </c>
      <c r="C62" s="57">
        <v>562542.81299999997</v>
      </c>
      <c r="D62" s="51">
        <v>615449.01699999999</v>
      </c>
      <c r="E62" s="51">
        <v>645751</v>
      </c>
      <c r="F62" s="57">
        <v>861642.69800000009</v>
      </c>
      <c r="G62" s="51">
        <v>908145.66200000001</v>
      </c>
      <c r="H62" s="51">
        <v>966127.90199999989</v>
      </c>
      <c r="I62" s="51">
        <v>1035678.558</v>
      </c>
      <c r="J62" s="51">
        <v>1102275.1459999997</v>
      </c>
      <c r="K62" s="51">
        <v>1149920.1680000001</v>
      </c>
      <c r="L62" s="51">
        <v>1208240.649</v>
      </c>
      <c r="M62" s="51">
        <v>1283410.5050000001</v>
      </c>
      <c r="N62" s="51">
        <v>1348836.3639999998</v>
      </c>
      <c r="O62" s="51">
        <v>1441198.5989999999</v>
      </c>
      <c r="P62" s="51">
        <v>1504571.6980000001</v>
      </c>
      <c r="Q62" s="51">
        <v>1571006.463</v>
      </c>
      <c r="R62" s="51">
        <v>1638396.1189999999</v>
      </c>
      <c r="S62" s="51">
        <v>1641954.8540000001</v>
      </c>
      <c r="T62" s="51">
        <v>1644281.5079999999</v>
      </c>
      <c r="U62" s="65">
        <v>25317</v>
      </c>
      <c r="V62" s="51">
        <v>24464.145</v>
      </c>
      <c r="W62" s="57">
        <v>30103.008000000002</v>
      </c>
      <c r="X62" s="51">
        <v>32761</v>
      </c>
      <c r="Y62" s="51">
        <v>44751.667999999998</v>
      </c>
      <c r="Z62" s="57">
        <v>52890.31</v>
      </c>
      <c r="AA62" s="51">
        <v>65151.784</v>
      </c>
      <c r="AB62" s="51">
        <v>60522.868999999999</v>
      </c>
      <c r="AC62" s="51">
        <v>68913.384000000005</v>
      </c>
      <c r="AD62" s="51">
        <v>80022.491999999998</v>
      </c>
      <c r="AE62" s="51">
        <v>94541.501000000004</v>
      </c>
      <c r="AF62" s="51">
        <v>95050.043000000005</v>
      </c>
      <c r="AG62" s="51">
        <v>101867.588</v>
      </c>
      <c r="AH62" s="51">
        <v>97252.327000000005</v>
      </c>
      <c r="AI62" s="51">
        <v>94624.153999999995</v>
      </c>
      <c r="AJ62" s="51">
        <v>102784.963</v>
      </c>
      <c r="AK62" s="51">
        <v>174139.16899999999</v>
      </c>
      <c r="AL62" s="51">
        <v>175720.58100000001</v>
      </c>
      <c r="AM62" s="51">
        <v>127643.822</v>
      </c>
      <c r="AN62" s="106">
        <f t="shared" si="37"/>
        <v>7.7628934813758182E-2</v>
      </c>
      <c r="AO62" s="51">
        <v>171522</v>
      </c>
      <c r="AP62" s="51">
        <v>181329.644</v>
      </c>
      <c r="AQ62" s="57">
        <v>197299.128</v>
      </c>
      <c r="AR62" s="51">
        <v>204369</v>
      </c>
      <c r="AS62" s="51">
        <v>253572.08199999999</v>
      </c>
      <c r="AT62" s="57">
        <v>675895.70600000001</v>
      </c>
      <c r="AU62" s="51">
        <v>711261.69299999997</v>
      </c>
      <c r="AV62" s="51">
        <v>732563.47499999998</v>
      </c>
      <c r="AW62" s="51">
        <v>766197.46499999997</v>
      </c>
      <c r="AX62" s="51">
        <v>779214.94299999997</v>
      </c>
      <c r="AY62" s="51">
        <v>801161.15099999995</v>
      </c>
      <c r="AZ62" s="51">
        <v>1090537.612</v>
      </c>
      <c r="BA62" s="51">
        <v>1154694.04</v>
      </c>
      <c r="BB62" s="51">
        <v>1238581.8189999999</v>
      </c>
      <c r="BC62" s="51">
        <v>1291689.773</v>
      </c>
      <c r="BD62" s="51">
        <v>1346299.966</v>
      </c>
      <c r="BE62" s="51">
        <v>1337033.588</v>
      </c>
      <c r="BF62" s="51">
        <v>1340742.8859999999</v>
      </c>
      <c r="BG62" s="51">
        <v>1451850.287</v>
      </c>
      <c r="BH62" s="91">
        <f t="shared" si="38"/>
        <v>0.88296941851881494</v>
      </c>
      <c r="BI62" s="65">
        <v>356749.02399999998</v>
      </c>
      <c r="BJ62" s="51">
        <v>388046.88099999999</v>
      </c>
      <c r="BK62" s="57">
        <v>395643</v>
      </c>
      <c r="BL62" s="51">
        <v>547924.35900000005</v>
      </c>
      <c r="BM62" s="51">
        <v>163291.32399999999</v>
      </c>
      <c r="BN62" s="57">
        <v>189714.42499999999</v>
      </c>
      <c r="BO62" s="51">
        <v>226174.704</v>
      </c>
      <c r="BP62" s="51">
        <v>249798.59299999999</v>
      </c>
      <c r="BQ62" s="51">
        <v>272840.93400000001</v>
      </c>
      <c r="BR62" s="51">
        <v>293515.87800000003</v>
      </c>
      <c r="BS62" s="51">
        <v>77898.070000000007</v>
      </c>
      <c r="BT62" s="51">
        <v>70844.951000000001</v>
      </c>
      <c r="BU62" s="51">
        <v>85173.047999999995</v>
      </c>
      <c r="BV62" s="51">
        <v>96961.97</v>
      </c>
      <c r="BW62" s="51">
        <v>99006.815000000002</v>
      </c>
      <c r="BX62" s="51">
        <v>127223.36199999999</v>
      </c>
      <c r="BY62" s="51">
        <v>125491.387</v>
      </c>
      <c r="BZ62" s="51">
        <v>64787.398999999998</v>
      </c>
      <c r="CA62" s="91">
        <f t="shared" si="39"/>
        <v>3.9401646667426973E-2</v>
      </c>
      <c r="CB62" s="106">
        <f t="shared" si="28"/>
        <v>1</v>
      </c>
      <c r="CC62" s="51">
        <v>311078</v>
      </c>
      <c r="CD62" s="65">
        <v>23491.252</v>
      </c>
      <c r="CE62" s="72">
        <f t="shared" si="109"/>
        <v>18234.626</v>
      </c>
      <c r="CF62" s="57">
        <v>12978</v>
      </c>
      <c r="CG62" s="51">
        <v>15394.589</v>
      </c>
      <c r="CH62" s="51">
        <v>16068.322</v>
      </c>
      <c r="CI62" s="72">
        <f t="shared" si="110"/>
        <v>16242.915999999999</v>
      </c>
      <c r="CJ62" s="51">
        <v>16417.509999999998</v>
      </c>
      <c r="CK62" s="51">
        <v>17365.704000000002</v>
      </c>
      <c r="CL62" s="51">
        <v>17841.798999999999</v>
      </c>
      <c r="CM62" s="51">
        <v>19022.118999999999</v>
      </c>
      <c r="CN62" s="51">
        <v>19924.78</v>
      </c>
      <c r="CO62" s="51">
        <v>21429.785</v>
      </c>
      <c r="CP62" s="51">
        <v>20191.405000000002</v>
      </c>
      <c r="CQ62" s="51">
        <v>21295.800999999999</v>
      </c>
      <c r="CR62" s="51">
        <v>22914.719000000001</v>
      </c>
      <c r="CS62" s="51">
        <v>24793.131999999998</v>
      </c>
      <c r="CT62" s="51">
        <v>21928.008000000002</v>
      </c>
      <c r="CU62" s="51">
        <v>21861.697</v>
      </c>
      <c r="CV62" s="16"/>
      <c r="CW62" s="2">
        <f t="shared" si="111"/>
        <v>900976.11800000002</v>
      </c>
      <c r="CX62" s="3">
        <f t="shared" si="112"/>
        <v>958738.179</v>
      </c>
      <c r="CY62" s="2">
        <f t="shared" si="113"/>
        <v>1015996.058</v>
      </c>
      <c r="CZ62" s="2">
        <f t="shared" si="114"/>
        <v>1052055.8769999999</v>
      </c>
      <c r="DA62" s="2">
        <f t="shared" si="115"/>
        <v>1094677.0290000001</v>
      </c>
      <c r="DB62" s="2">
        <f t="shared" si="116"/>
        <v>1168435.682</v>
      </c>
      <c r="DC62" s="2">
        <f t="shared" si="117"/>
        <v>1225538.9909999999</v>
      </c>
      <c r="DD62" s="2">
        <f t="shared" si="118"/>
        <v>1323754.8669999999</v>
      </c>
      <c r="DE62" s="2">
        <f t="shared" si="119"/>
        <v>1388651.743</v>
      </c>
      <c r="DF62" s="3">
        <f t="shared" si="120"/>
        <v>1445306.781</v>
      </c>
      <c r="DG62" s="3">
        <f t="shared" si="121"/>
        <v>1464256.95</v>
      </c>
      <c r="DH62" s="3">
        <f t="shared" si="122"/>
        <v>1466234.273</v>
      </c>
      <c r="DI62" s="3">
        <f t="shared" si="123"/>
        <v>1516637.686</v>
      </c>
    </row>
    <row r="63" spans="1:113" s="1" customFormat="1" x14ac:dyDescent="0.2">
      <c r="A63" s="52" t="s">
        <v>95</v>
      </c>
      <c r="B63" s="52">
        <v>521094</v>
      </c>
      <c r="C63" s="58">
        <v>655916.27599999995</v>
      </c>
      <c r="D63" s="52">
        <v>673788.48699999996</v>
      </c>
      <c r="E63" s="52">
        <v>711172</v>
      </c>
      <c r="F63" s="58">
        <v>706935</v>
      </c>
      <c r="G63" s="52">
        <v>760592.29100000008</v>
      </c>
      <c r="H63" s="52">
        <v>875618.99</v>
      </c>
      <c r="I63" s="52">
        <v>1042710.8640000001</v>
      </c>
      <c r="J63" s="52">
        <v>1087021.7660000001</v>
      </c>
      <c r="K63" s="52">
        <v>1114021.483</v>
      </c>
      <c r="L63" s="52">
        <v>1224730.2070000002</v>
      </c>
      <c r="M63" s="52">
        <v>1285488.7119999998</v>
      </c>
      <c r="N63" s="52">
        <v>1201090.6980000001</v>
      </c>
      <c r="O63" s="52">
        <v>1282317.294</v>
      </c>
      <c r="P63" s="52">
        <v>1364047.878</v>
      </c>
      <c r="Q63" s="52">
        <v>1651014.3090000001</v>
      </c>
      <c r="R63" s="52">
        <v>1720917.362</v>
      </c>
      <c r="S63" s="52">
        <v>1925823.7189999998</v>
      </c>
      <c r="T63" s="52">
        <v>2073563.7699999998</v>
      </c>
      <c r="U63" s="52">
        <v>54604</v>
      </c>
      <c r="V63" s="52">
        <v>54591</v>
      </c>
      <c r="W63" s="58">
        <v>57172</v>
      </c>
      <c r="X63" s="52">
        <v>66508</v>
      </c>
      <c r="Y63" s="52">
        <v>116363</v>
      </c>
      <c r="Z63" s="58">
        <v>125490</v>
      </c>
      <c r="AA63" s="52">
        <v>179021</v>
      </c>
      <c r="AB63" s="52">
        <v>115527</v>
      </c>
      <c r="AC63" s="52">
        <v>141514.133</v>
      </c>
      <c r="AD63" s="52">
        <v>153245.69200000001</v>
      </c>
      <c r="AE63" s="52">
        <v>186018.38699999999</v>
      </c>
      <c r="AF63" s="52">
        <v>159466.80799999999</v>
      </c>
      <c r="AG63" s="52">
        <v>146698.304</v>
      </c>
      <c r="AH63" s="52">
        <v>155019.32399999999</v>
      </c>
      <c r="AI63" s="52">
        <v>155272.64499999999</v>
      </c>
      <c r="AJ63" s="52">
        <v>175731.53899999999</v>
      </c>
      <c r="AK63" s="52">
        <v>156202.367</v>
      </c>
      <c r="AL63" s="52">
        <v>227197.93</v>
      </c>
      <c r="AM63" s="52">
        <v>208248.64300000001</v>
      </c>
      <c r="AN63" s="106">
        <f t="shared" si="37"/>
        <v>0.10043030555071862</v>
      </c>
      <c r="AO63" s="52" t="s">
        <v>7</v>
      </c>
      <c r="AP63" s="52">
        <v>0</v>
      </c>
      <c r="AQ63" s="58">
        <v>0</v>
      </c>
      <c r="AR63" s="52"/>
      <c r="AS63" s="52" t="s">
        <v>1</v>
      </c>
      <c r="AT63" s="58" t="s">
        <v>0</v>
      </c>
      <c r="AU63" s="52" t="s">
        <v>29</v>
      </c>
      <c r="AV63" s="52" t="s">
        <v>42</v>
      </c>
      <c r="AW63" s="52" t="s">
        <v>42</v>
      </c>
      <c r="AX63" s="52" t="s">
        <v>42</v>
      </c>
      <c r="AY63" s="52" t="s">
        <v>42</v>
      </c>
      <c r="AZ63" s="52"/>
      <c r="BA63" s="52" t="s">
        <v>42</v>
      </c>
      <c r="BB63" s="90" t="s">
        <v>42</v>
      </c>
      <c r="BC63" s="90" t="s">
        <v>42</v>
      </c>
      <c r="BD63" s="90" t="s">
        <v>42</v>
      </c>
      <c r="BE63" s="90" t="s">
        <v>42</v>
      </c>
      <c r="BF63" s="90" t="s">
        <v>42</v>
      </c>
      <c r="BG63" s="90" t="s">
        <v>42</v>
      </c>
      <c r="BH63" s="107">
        <f t="shared" si="38"/>
        <v>0</v>
      </c>
      <c r="BI63" s="52">
        <v>601325.27599999995</v>
      </c>
      <c r="BJ63" s="52">
        <v>616616.48699999996</v>
      </c>
      <c r="BK63" s="58">
        <v>641350</v>
      </c>
      <c r="BL63" s="52">
        <v>587111.05500000005</v>
      </c>
      <c r="BM63" s="52">
        <v>631734.84900000005</v>
      </c>
      <c r="BN63" s="58">
        <v>696597.99</v>
      </c>
      <c r="BO63" s="52">
        <v>918792.75300000003</v>
      </c>
      <c r="BP63" s="52">
        <v>936964.78300000005</v>
      </c>
      <c r="BQ63" s="52">
        <v>952265.05500000005</v>
      </c>
      <c r="BR63" s="52">
        <v>1027659.662</v>
      </c>
      <c r="BS63" s="52">
        <v>1116820.5119999999</v>
      </c>
      <c r="BT63" s="52">
        <v>1043986.714</v>
      </c>
      <c r="BU63" s="52">
        <v>1119710.578</v>
      </c>
      <c r="BV63" s="52">
        <v>1201234.838</v>
      </c>
      <c r="BW63" s="52">
        <v>1464434.825</v>
      </c>
      <c r="BX63" s="52">
        <v>1564714.9949999999</v>
      </c>
      <c r="BY63" s="52">
        <v>1698625.7889999999</v>
      </c>
      <c r="BZ63" s="51">
        <v>1865315.1269999999</v>
      </c>
      <c r="CA63" s="91">
        <f t="shared" si="39"/>
        <v>0.89956969444928137</v>
      </c>
      <c r="CB63" s="107">
        <f t="shared" si="28"/>
        <v>1</v>
      </c>
      <c r="CC63" s="52">
        <v>466490</v>
      </c>
      <c r="CD63" s="66">
        <v>31076.446</v>
      </c>
      <c r="CE63" s="73">
        <f t="shared" si="109"/>
        <v>17195.222999999998</v>
      </c>
      <c r="CF63" s="58">
        <v>3314</v>
      </c>
      <c r="CG63" s="52">
        <v>3460.9450000000002</v>
      </c>
      <c r="CH63" s="52">
        <v>3367.442</v>
      </c>
      <c r="CI63" s="73">
        <f t="shared" si="110"/>
        <v>5879.2764999999999</v>
      </c>
      <c r="CJ63" s="52">
        <v>8391.1110000000008</v>
      </c>
      <c r="CK63" s="52">
        <v>8542.85</v>
      </c>
      <c r="CL63" s="52">
        <v>8510.735999999999</v>
      </c>
      <c r="CM63" s="52">
        <v>11052.157999999999</v>
      </c>
      <c r="CN63" s="52">
        <v>9201.3919999999998</v>
      </c>
      <c r="CO63" s="52">
        <v>10405.68</v>
      </c>
      <c r="CP63" s="52">
        <v>7587.3920000000007</v>
      </c>
      <c r="CQ63" s="52">
        <v>7540.3950000000004</v>
      </c>
      <c r="CR63" s="52">
        <v>10847.945</v>
      </c>
      <c r="CS63" s="52">
        <v>11537.587000000001</v>
      </c>
      <c r="CT63" s="52">
        <v>10651.067999999999</v>
      </c>
      <c r="CU63" s="51">
        <v>11294.734</v>
      </c>
      <c r="CV63" s="16"/>
      <c r="CW63" s="2">
        <f t="shared" si="111"/>
        <v>696597.99</v>
      </c>
      <c r="CX63" s="3">
        <f t="shared" si="112"/>
        <v>918792.75300000003</v>
      </c>
      <c r="CY63" s="2">
        <f t="shared" si="113"/>
        <v>936964.78300000005</v>
      </c>
      <c r="CZ63" s="2">
        <f t="shared" si="114"/>
        <v>952265.05500000005</v>
      </c>
      <c r="DA63" s="2">
        <f t="shared" si="115"/>
        <v>1027659.662</v>
      </c>
      <c r="DB63" s="2">
        <f t="shared" si="116"/>
        <v>1116820.5119999999</v>
      </c>
      <c r="DC63" s="2">
        <f t="shared" si="117"/>
        <v>1043986.714</v>
      </c>
      <c r="DD63" s="2">
        <f t="shared" si="118"/>
        <v>1119710.578</v>
      </c>
      <c r="DE63" s="2">
        <f t="shared" si="119"/>
        <v>1201234.838</v>
      </c>
      <c r="DF63" s="3">
        <f t="shared" si="120"/>
        <v>1464434.825</v>
      </c>
      <c r="DG63" s="3">
        <f t="shared" si="121"/>
        <v>1564714.9949999999</v>
      </c>
      <c r="DH63" s="3">
        <f t="shared" si="122"/>
        <v>1698625.7889999999</v>
      </c>
      <c r="DI63" s="3">
        <f t="shared" si="123"/>
        <v>1865315.1269999999</v>
      </c>
    </row>
    <row r="64" spans="1:113" s="1" customFormat="1" x14ac:dyDescent="0.2">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118"/>
      <c r="AO64" s="60"/>
      <c r="AP64" s="24"/>
      <c r="AQ64" s="24"/>
      <c r="AR64" s="24"/>
      <c r="AS64" s="4"/>
      <c r="AT64" s="4"/>
      <c r="AU64" s="25"/>
      <c r="AV64" s="25"/>
      <c r="AW64" s="25"/>
      <c r="AX64" s="26"/>
      <c r="AY64" s="26"/>
      <c r="AZ64" s="26"/>
      <c r="BA64" s="26"/>
      <c r="BB64" s="26"/>
      <c r="BC64" s="26"/>
      <c r="BD64" s="26"/>
      <c r="BE64" s="26"/>
      <c r="BF64" s="26"/>
      <c r="BG64" s="26"/>
      <c r="BH64" s="26"/>
      <c r="BI64" s="27"/>
      <c r="BJ64" s="27"/>
      <c r="BK64" s="24"/>
      <c r="BL64" s="28"/>
      <c r="BM64" s="4"/>
      <c r="BN64" s="25"/>
      <c r="BO64" s="25"/>
      <c r="BP64" s="25"/>
      <c r="BQ64" s="26"/>
      <c r="BR64" s="26"/>
      <c r="BS64" s="26"/>
      <c r="BT64" s="26"/>
      <c r="BU64" s="26"/>
      <c r="BV64" s="26"/>
      <c r="BW64" s="26"/>
      <c r="BX64" s="26"/>
      <c r="BY64" s="26"/>
      <c r="BZ64" s="26"/>
      <c r="CA64" s="79"/>
      <c r="CB64" s="79"/>
      <c r="CC64" s="60"/>
      <c r="CD64" s="28"/>
      <c r="CE64" s="28"/>
      <c r="CF64" s="24"/>
      <c r="CG64" s="28"/>
      <c r="CH64" s="4"/>
      <c r="CI64" s="29"/>
      <c r="CJ64" s="29"/>
      <c r="CK64" s="29"/>
      <c r="CL64" s="26"/>
      <c r="CM64" s="26"/>
      <c r="CN64" s="26"/>
      <c r="CO64" s="26"/>
      <c r="CP64" s="26"/>
      <c r="CQ64" s="26"/>
      <c r="CR64" s="26"/>
      <c r="CS64" s="26"/>
      <c r="CT64" s="26"/>
      <c r="CU64" s="26"/>
      <c r="CV64" s="26"/>
      <c r="CW64" s="26"/>
      <c r="CX64" s="79"/>
      <c r="CY64" s="26"/>
      <c r="CZ64" s="26"/>
      <c r="DA64" s="26"/>
      <c r="DB64" s="26"/>
      <c r="DC64" s="26"/>
      <c r="DD64" s="26"/>
      <c r="DE64" s="26"/>
      <c r="DF64" s="30"/>
    </row>
    <row r="65" spans="2:100" ht="282" customHeight="1" x14ac:dyDescent="0.2">
      <c r="B65" s="69" t="s">
        <v>6</v>
      </c>
      <c r="C65" s="69" t="s">
        <v>22</v>
      </c>
      <c r="D65" s="69" t="s">
        <v>31</v>
      </c>
      <c r="E65" s="69" t="s">
        <v>44</v>
      </c>
      <c r="F65" s="69" t="s">
        <v>4</v>
      </c>
      <c r="G65" s="69" t="s">
        <v>28</v>
      </c>
      <c r="H65" s="69" t="s">
        <v>31</v>
      </c>
      <c r="I65" s="69" t="s">
        <v>41</v>
      </c>
      <c r="J65" s="69" t="s">
        <v>43</v>
      </c>
      <c r="K65" s="69" t="s">
        <v>100</v>
      </c>
      <c r="L65" s="69" t="s">
        <v>103</v>
      </c>
      <c r="M65" s="69" t="s">
        <v>105</v>
      </c>
      <c r="N65" s="69" t="s">
        <v>109</v>
      </c>
      <c r="O65" s="69" t="s">
        <v>126</v>
      </c>
      <c r="P65" s="69" t="s">
        <v>125</v>
      </c>
      <c r="Q65" s="69" t="s">
        <v>124</v>
      </c>
      <c r="R65" s="69" t="s">
        <v>135</v>
      </c>
      <c r="S65" s="69" t="s">
        <v>133</v>
      </c>
      <c r="T65" s="69" t="s">
        <v>134</v>
      </c>
      <c r="U65" s="69" t="s">
        <v>113</v>
      </c>
      <c r="AN65" s="111"/>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c r="BY65" s="38"/>
      <c r="BZ65" s="38"/>
      <c r="CA65" s="111"/>
      <c r="CB65" s="111"/>
      <c r="CC65" s="38"/>
      <c r="CD65" s="38"/>
      <c r="CE65" s="38"/>
      <c r="CF65" s="38"/>
      <c r="CG65" s="38"/>
      <c r="CH65" s="38"/>
      <c r="CI65" s="38"/>
      <c r="CJ65" s="38"/>
      <c r="CK65" s="38"/>
      <c r="CL65" s="38"/>
      <c r="CM65" s="38"/>
      <c r="CN65" s="38"/>
      <c r="CO65" s="38"/>
      <c r="CP65" s="38"/>
      <c r="CQ65" s="38"/>
      <c r="CR65" s="38"/>
      <c r="CS65" s="38"/>
      <c r="CT65" s="38"/>
      <c r="CU65" s="38"/>
      <c r="CV65" s="39"/>
    </row>
    <row r="66" spans="2:100" x14ac:dyDescent="0.2">
      <c r="CB66" s="10"/>
      <c r="CC66" s="10"/>
    </row>
  </sheetData>
  <phoneticPr fontId="0" type="noConversion"/>
  <pageMargins left="0.75" right="0.75" top="1" bottom="1" header="0.5" footer="0.5"/>
  <pageSetup orientation="landscape" r:id="rId1"/>
  <headerFooter alignWithMargins="0">
    <oddFooter>&amp;LJLM: &amp;F&amp;R&amp;D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8"/>
    <pageSetUpPr fitToPage="1"/>
  </sheetPr>
  <dimension ref="A1:N72"/>
  <sheetViews>
    <sheetView tabSelected="1" zoomScale="90" zoomScaleNormal="90" workbookViewId="0">
      <selection activeCell="P25" sqref="P25"/>
    </sheetView>
  </sheetViews>
  <sheetFormatPr defaultColWidth="8.875" defaultRowHeight="12.75" x14ac:dyDescent="0.2"/>
  <cols>
    <col min="1" max="1" width="16.75" style="10" customWidth="1"/>
    <col min="2" max="2" width="9.625" style="10" customWidth="1"/>
    <col min="3" max="3" width="8.25" style="10" customWidth="1"/>
    <col min="4" max="16384" width="8.875" style="30"/>
  </cols>
  <sheetData>
    <row r="1" spans="1:14" x14ac:dyDescent="0.2">
      <c r="A1" s="89" t="s">
        <v>111</v>
      </c>
      <c r="B1" s="32"/>
      <c r="C1" s="32"/>
      <c r="D1" s="88"/>
      <c r="E1" s="88"/>
      <c r="F1" s="88"/>
      <c r="G1" s="88"/>
      <c r="H1" s="88"/>
      <c r="I1" s="88"/>
      <c r="J1" s="88"/>
      <c r="K1" s="88"/>
      <c r="L1" s="88"/>
      <c r="M1" s="88"/>
      <c r="N1" s="88"/>
    </row>
    <row r="2" spans="1:14" x14ac:dyDescent="0.2">
      <c r="A2" s="33"/>
      <c r="B2" s="81" t="s">
        <v>23</v>
      </c>
      <c r="C2" s="82" t="s">
        <v>30</v>
      </c>
      <c r="D2" s="82" t="s">
        <v>34</v>
      </c>
      <c r="E2" s="82" t="s">
        <v>96</v>
      </c>
      <c r="F2" s="82" t="s">
        <v>101</v>
      </c>
      <c r="G2" s="82" t="s">
        <v>104</v>
      </c>
      <c r="H2" s="82" t="s">
        <v>108</v>
      </c>
      <c r="I2" s="82" t="s">
        <v>112</v>
      </c>
      <c r="J2" s="82" t="s">
        <v>114</v>
      </c>
      <c r="K2" s="82" t="s">
        <v>122</v>
      </c>
      <c r="L2" s="82" t="s">
        <v>127</v>
      </c>
      <c r="M2" s="82" t="s">
        <v>128</v>
      </c>
      <c r="N2" s="82" t="s">
        <v>130</v>
      </c>
    </row>
    <row r="3" spans="1:14" x14ac:dyDescent="0.2">
      <c r="A3" s="46" t="s">
        <v>116</v>
      </c>
      <c r="B3" s="84">
        <f>(Revenues!CW4*1000)/ADA!R3</f>
        <v>7893.005664175862</v>
      </c>
      <c r="C3" s="84">
        <f>(Revenues!CX4*1000)/ADA!S3</f>
        <v>8236.8833671575394</v>
      </c>
      <c r="D3" s="84">
        <f>(Revenues!CY4*1000)/ADA!T3</f>
        <v>8442.2317522151097</v>
      </c>
      <c r="E3" s="84">
        <f>(Revenues!CZ4*1000)/ADA!U3</f>
        <v>8715.9361135570816</v>
      </c>
      <c r="F3" s="84">
        <f>(Revenues!DA4*1000)/ADA!V3</f>
        <v>9037.4574797039695</v>
      </c>
      <c r="G3" s="84">
        <f>(Revenues!DB4*1000)/ADA!W3</f>
        <v>9466.3068997356713</v>
      </c>
      <c r="H3" s="84">
        <f>(Revenues!DC4*1000)/ADA!X3</f>
        <v>10048.897897215333</v>
      </c>
      <c r="I3" s="84">
        <f>(Revenues!DD4*1000)/ADA!Y3</f>
        <v>10766.828264477168</v>
      </c>
      <c r="J3" s="84">
        <f>(Revenues!DE4*1000)/ADA!Z3</f>
        <v>11362.778826078064</v>
      </c>
      <c r="K3" s="84">
        <f>(Revenues!DF4*1000)/ADA!AA3</f>
        <v>11341.809680618371</v>
      </c>
      <c r="L3" s="84">
        <f>(Revenues!DG4*1000)/ADA!AB3</f>
        <v>11332.791903348676</v>
      </c>
      <c r="M3" s="84">
        <f>(Revenues!DH4*1000)/ADA!AC3</f>
        <v>11452.676149920724</v>
      </c>
      <c r="N3" s="84">
        <f>(Revenues!DI4*1000)/ADA!AD3</f>
        <v>11628.878461218819</v>
      </c>
    </row>
    <row r="4" spans="1:14" x14ac:dyDescent="0.2">
      <c r="A4" s="48" t="s">
        <v>24</v>
      </c>
      <c r="B4" s="83">
        <f>(Revenues!CW5*1000)/ADA!R4</f>
        <v>6919.2502147689165</v>
      </c>
      <c r="C4" s="83">
        <f>(Revenues!CX5*1000)/ADA!S4</f>
        <v>7094.5887933099802</v>
      </c>
      <c r="D4" s="83">
        <f>(Revenues!CY5*1000)/ADA!T4</f>
        <v>7232.4978837844437</v>
      </c>
      <c r="E4" s="83">
        <f>(Revenues!CZ5*1000)/ADA!U4</f>
        <v>7424.5109393937564</v>
      </c>
      <c r="F4" s="83">
        <f>(Revenues!DA5*1000)/ADA!V4</f>
        <v>7641.4528513247096</v>
      </c>
      <c r="G4" s="83">
        <f>(Revenues!DB5*1000)/ADA!W4</f>
        <v>8011.159623548976</v>
      </c>
      <c r="H4" s="83">
        <f>(Revenues!DC5*1000)/ADA!X4</f>
        <v>8533.5636456761658</v>
      </c>
      <c r="I4" s="83">
        <f>(Revenues!DD5*1000)/ADA!Y4</f>
        <v>9312.9998795533938</v>
      </c>
      <c r="J4" s="83">
        <f>(Revenues!DE5*1000)/ADA!Z4</f>
        <v>9829.0255628120685</v>
      </c>
      <c r="K4" s="83">
        <f>(Revenues!DF5*1000)/ADA!AA4</f>
        <v>9696.6376405512128</v>
      </c>
      <c r="L4" s="83">
        <f>(Revenues!DG5*1000)/ADA!AB4</f>
        <v>9580.5491994031163</v>
      </c>
      <c r="M4" s="83">
        <f>(Revenues!DH5*1000)/ADA!AC4</f>
        <v>9501.1842039441308</v>
      </c>
      <c r="N4" s="83">
        <f>(Revenues!DI5*1000)/ADA!AD4</f>
        <v>9571.641283632147</v>
      </c>
    </row>
    <row r="5" spans="1:14" x14ac:dyDescent="0.2">
      <c r="A5" s="49" t="s">
        <v>117</v>
      </c>
      <c r="B5" s="87">
        <f>+B4/B$3</f>
        <v>0.87663059031788759</v>
      </c>
      <c r="C5" s="87">
        <f t="shared" ref="C5:J5" si="0">+C4/C$3</f>
        <v>0.86131956433884138</v>
      </c>
      <c r="D5" s="87">
        <f t="shared" si="0"/>
        <v>0.85670449426915452</v>
      </c>
      <c r="E5" s="87">
        <f t="shared" si="0"/>
        <v>0.8518317301391648</v>
      </c>
      <c r="F5" s="87">
        <f t="shared" si="0"/>
        <v>0.84553126457143923</v>
      </c>
      <c r="G5" s="87">
        <f t="shared" si="0"/>
        <v>0.84628141770606158</v>
      </c>
      <c r="H5" s="87">
        <f t="shared" si="0"/>
        <v>0.84920393589041399</v>
      </c>
      <c r="I5" s="87">
        <f t="shared" si="0"/>
        <v>0.86497152650605857</v>
      </c>
      <c r="J5" s="87">
        <f t="shared" si="0"/>
        <v>0.86501952675995364</v>
      </c>
      <c r="K5" s="87">
        <f t="shared" ref="K5:M5" si="1">+K4/K$3</f>
        <v>0.85494624875618075</v>
      </c>
      <c r="L5" s="87">
        <f t="shared" si="1"/>
        <v>0.84538296309598715</v>
      </c>
      <c r="M5" s="87">
        <f t="shared" si="1"/>
        <v>0.82960384800629317</v>
      </c>
      <c r="N5" s="87">
        <f t="shared" ref="N5" si="2">+N4/N$3</f>
        <v>0.82309238294583964</v>
      </c>
    </row>
    <row r="6" spans="1:14" x14ac:dyDescent="0.2">
      <c r="A6" s="48" t="s">
        <v>45</v>
      </c>
      <c r="B6" s="83">
        <f>(Revenues!CW7*1000)/ADA!R6</f>
        <v>6058.3787044340133</v>
      </c>
      <c r="C6" s="83">
        <f>(Revenues!CX7*1000)/ADA!S6</f>
        <v>5710.0511783557222</v>
      </c>
      <c r="D6" s="83">
        <f>(Revenues!CY7*1000)/ADA!T6</f>
        <v>6176.055621754982</v>
      </c>
      <c r="E6" s="83">
        <f>(Revenues!CZ7*1000)/ADA!U6</f>
        <v>6122.0319422162329</v>
      </c>
      <c r="F6" s="83">
        <f>(Revenues!DA7*1000)/ADA!V6</f>
        <v>6285.9985235955755</v>
      </c>
      <c r="G6" s="83">
        <f>(Revenues!DB7*1000)/ADA!W6</f>
        <v>6896.3074889468826</v>
      </c>
      <c r="H6" s="83">
        <f>(Revenues!DC7*1000)/ADA!X6</f>
        <v>7406.8918771711451</v>
      </c>
      <c r="I6" s="83">
        <f>(Revenues!DD7*1000)/ADA!Y6</f>
        <v>8501.2740269521855</v>
      </c>
      <c r="J6" s="83">
        <f>(Revenues!DE7*1000)/ADA!Z6</f>
        <v>9071.5564615727581</v>
      </c>
      <c r="K6" s="83">
        <f>(Revenues!DF7*1000)/ADA!AA6</f>
        <v>8647.1460461485112</v>
      </c>
      <c r="L6" s="83">
        <f>(Revenues!DG7*1000)/ADA!AB6</f>
        <v>8696.0831686259662</v>
      </c>
      <c r="M6" s="83">
        <f>(Revenues!DH7*1000)/ADA!AC6</f>
        <v>8651.5412809757127</v>
      </c>
      <c r="N6" s="83">
        <f>(Revenues!DI7*1000)/ADA!AD6</f>
        <v>8752.0962983050085</v>
      </c>
    </row>
    <row r="7" spans="1:14" x14ac:dyDescent="0.2">
      <c r="A7" s="48" t="s">
        <v>46</v>
      </c>
      <c r="B7" s="83">
        <f>(Revenues!CW8*1000)/ADA!R7</f>
        <v>5886.5895549912757</v>
      </c>
      <c r="C7" s="83">
        <f>(Revenues!CX8*1000)/ADA!S7</f>
        <v>5920.7567838719242</v>
      </c>
      <c r="D7" s="83">
        <f>(Revenues!CY8*1000)/ADA!T7</f>
        <v>6432.2832170891897</v>
      </c>
      <c r="E7" s="83">
        <f>(Revenues!CZ8*1000)/ADA!U7</f>
        <v>6553.3291887051519</v>
      </c>
      <c r="F7" s="83">
        <f>(Revenues!DA8*1000)/ADA!V7</f>
        <v>6687.0526915602813</v>
      </c>
      <c r="G7" s="83">
        <f>(Revenues!DB8*1000)/ADA!W7</f>
        <v>7986.7417206999917</v>
      </c>
      <c r="H7" s="83">
        <f>(Revenues!DC8*1000)/ADA!X7</f>
        <v>8395.9949158928321</v>
      </c>
      <c r="I7" s="83">
        <f>(Revenues!DD8*1000)/ADA!Y7</f>
        <v>8738.2391255574585</v>
      </c>
      <c r="J7" s="83">
        <f>(Revenues!DE8*1000)/ADA!Z7</f>
        <v>9161.7623290929496</v>
      </c>
      <c r="K7" s="83">
        <f>(Revenues!DF8*1000)/ADA!AA7</f>
        <v>9380.1777203298807</v>
      </c>
      <c r="L7" s="83">
        <f>(Revenues!DG8*1000)/ADA!AB7</f>
        <v>9963.6930769654518</v>
      </c>
      <c r="M7" s="83">
        <f>(Revenues!DH8*1000)/ADA!AC7</f>
        <v>9962.1746216583379</v>
      </c>
      <c r="N7" s="83">
        <f>(Revenues!DI8*1000)/ADA!AD7</f>
        <v>10348.360227926658</v>
      </c>
    </row>
    <row r="8" spans="1:14" x14ac:dyDescent="0.2">
      <c r="A8" s="48" t="s">
        <v>47</v>
      </c>
      <c r="B8" s="83">
        <f>(Revenues!CW9*1000)/ADA!R8</f>
        <v>9319.6295422945386</v>
      </c>
      <c r="C8" s="83">
        <f>(Revenues!CX9*1000)/ADA!S8</f>
        <v>9560.5471466015642</v>
      </c>
      <c r="D8" s="83">
        <f>(Revenues!CY9*1000)/ADA!T8</f>
        <v>9510.8124477861311</v>
      </c>
      <c r="E8" s="83">
        <f>(Revenues!CZ9*1000)/ADA!U8</f>
        <v>9820.1457819819007</v>
      </c>
      <c r="F8" s="83">
        <f>(Revenues!DA9*1000)/ADA!V8</f>
        <v>10705.644058445439</v>
      </c>
      <c r="G8" s="83">
        <f>(Revenues!DB9*1000)/ADA!W8</f>
        <v>11130.343472865128</v>
      </c>
      <c r="H8" s="83">
        <f>(Revenues!DC9*1000)/ADA!X8</f>
        <v>12185.466057235099</v>
      </c>
      <c r="I8" s="83">
        <f>(Revenues!DD9*1000)/ADA!Y8</f>
        <v>13081.051968559197</v>
      </c>
      <c r="J8" s="83">
        <f>(Revenues!DE9*1000)/ADA!Z8</f>
        <v>13215.84871041967</v>
      </c>
      <c r="K8" s="83">
        <f>(Revenues!DF9*1000)/ADA!AA8</f>
        <v>13384.041572901622</v>
      </c>
      <c r="L8" s="83">
        <f>(Revenues!DG9*1000)/ADA!AB8</f>
        <v>13062.313040649322</v>
      </c>
      <c r="M8" s="83">
        <f>(Revenues!DH9*1000)/ADA!AC8</f>
        <v>12634.045023327511</v>
      </c>
      <c r="N8" s="83">
        <f>(Revenues!DI9*1000)/ADA!AD8</f>
        <v>13311.946892499023</v>
      </c>
    </row>
    <row r="9" spans="1:14" x14ac:dyDescent="0.2">
      <c r="A9" s="48" t="s">
        <v>48</v>
      </c>
      <c r="B9" s="83">
        <f>(Revenues!CW10*1000)/ADA!R9</f>
        <v>7132.591996241702</v>
      </c>
      <c r="C9" s="83">
        <f>(Revenues!CX10*1000)/ADA!S9</f>
        <v>6879.7751822971295</v>
      </c>
      <c r="D9" s="83">
        <f>(Revenues!CY10*1000)/ADA!T9</f>
        <v>6639.2325928511673</v>
      </c>
      <c r="E9" s="83">
        <f>(Revenues!CZ10*1000)/ADA!U9</f>
        <v>6874.8887051646716</v>
      </c>
      <c r="F9" s="83">
        <f>(Revenues!DA10*1000)/ADA!V9</f>
        <v>7465.612545687537</v>
      </c>
      <c r="G9" s="83">
        <f>(Revenues!DB10*1000)/ADA!W9</f>
        <v>7906.7496629552843</v>
      </c>
      <c r="H9" s="83">
        <f>(Revenues!DC10*1000)/ADA!X9</f>
        <v>8607.178019447023</v>
      </c>
      <c r="I9" s="83">
        <f>(Revenues!DD10*1000)/ADA!Y9</f>
        <v>9800.4971823167471</v>
      </c>
      <c r="J9" s="83">
        <f>(Revenues!DE10*1000)/ADA!Z9</f>
        <v>10274.365642277473</v>
      </c>
      <c r="K9" s="83">
        <f>(Revenues!DF10*1000)/ADA!AA9</f>
        <v>9181.3260127387512</v>
      </c>
      <c r="L9" s="83">
        <f>(Revenues!DG10*1000)/ADA!AB9</f>
        <v>8764.8107049220962</v>
      </c>
      <c r="M9" s="83">
        <f>(Revenues!DH10*1000)/ADA!AC9</f>
        <v>8485.5722752498805</v>
      </c>
      <c r="N9" s="83">
        <f>(Revenues!DI10*1000)/ADA!AD9</f>
        <v>8100.4500347450012</v>
      </c>
    </row>
    <row r="10" spans="1:14" x14ac:dyDescent="0.2">
      <c r="A10" s="48" t="s">
        <v>49</v>
      </c>
      <c r="B10" s="83">
        <f>(Revenues!CW11*1000)/ADA!R10</f>
        <v>7797.0140768953033</v>
      </c>
      <c r="C10" s="83">
        <f>(Revenues!CX11*1000)/ADA!S10</f>
        <v>8322.7846473250811</v>
      </c>
      <c r="D10" s="83">
        <f>(Revenues!CY11*1000)/ADA!T10</f>
        <v>8578.7557577858079</v>
      </c>
      <c r="E10" s="83">
        <f>(Revenues!CZ11*1000)/ADA!U10</f>
        <v>8670.3331119058676</v>
      </c>
      <c r="F10" s="83">
        <f>(Revenues!DA11*1000)/ADA!V10</f>
        <v>8676.5367822000499</v>
      </c>
      <c r="G10" s="83">
        <f>(Revenues!DB11*1000)/ADA!W10</f>
        <v>8797.4947633674637</v>
      </c>
      <c r="H10" s="83">
        <f>(Revenues!DC11*1000)/ADA!X10</f>
        <v>9432.6019227421548</v>
      </c>
      <c r="I10" s="83">
        <f>(Revenues!DD11*1000)/ADA!Y10</f>
        <v>10192.746067736278</v>
      </c>
      <c r="J10" s="83">
        <f>(Revenues!DE11*1000)/ADA!Z10</f>
        <v>10676.740612765576</v>
      </c>
      <c r="K10" s="83">
        <f>(Revenues!DF11*1000)/ADA!AA10</f>
        <v>10097.49444153177</v>
      </c>
      <c r="L10" s="83">
        <f>(Revenues!DG11*1000)/ADA!AB10</f>
        <v>9516.4747916901597</v>
      </c>
      <c r="M10" s="83">
        <f>(Revenues!DH11*1000)/ADA!AC10</f>
        <v>9704.598831748177</v>
      </c>
      <c r="N10" s="83">
        <f>(Revenues!DI11*1000)/ADA!AD10</f>
        <v>9538.1059967157744</v>
      </c>
    </row>
    <row r="11" spans="1:14" x14ac:dyDescent="0.2">
      <c r="A11" s="48" t="s">
        <v>50</v>
      </c>
      <c r="B11" s="83">
        <f>(Revenues!CW12*1000)/ADA!R11</f>
        <v>6889.4766984919388</v>
      </c>
      <c r="C11" s="83">
        <f>(Revenues!CX12*1000)/ADA!S11</f>
        <v>7021.9556981768801</v>
      </c>
      <c r="D11" s="83">
        <f>(Revenues!CY12*1000)/ADA!T11</f>
        <v>7185.8830543153781</v>
      </c>
      <c r="E11" s="83">
        <f>(Revenues!CZ12*1000)/ADA!U11</f>
        <v>7299.3609925939973</v>
      </c>
      <c r="F11" s="83">
        <f>(Revenues!DA12*1000)/ADA!V11</f>
        <v>7627.033583167954</v>
      </c>
      <c r="G11" s="83">
        <f>(Revenues!DB12*1000)/ADA!W11</f>
        <v>8028.2152825655494</v>
      </c>
      <c r="H11" s="83">
        <f>(Revenues!DC12*1000)/ADA!X11</f>
        <v>8791.0540540540533</v>
      </c>
      <c r="I11" s="83">
        <f>(Revenues!DD12*1000)/ADA!Y11</f>
        <v>9157.5011404522702</v>
      </c>
      <c r="J11" s="83">
        <f>(Revenues!DE12*1000)/ADA!Z11</f>
        <v>9785.9331125432145</v>
      </c>
      <c r="K11" s="83">
        <f>(Revenues!DF12*1000)/ADA!AA11</f>
        <v>9891.796888768964</v>
      </c>
      <c r="L11" s="83">
        <f>(Revenues!DG12*1000)/ADA!AB11</f>
        <v>9765.5182574748524</v>
      </c>
      <c r="M11" s="83">
        <f>(Revenues!DH12*1000)/ADA!AC11</f>
        <v>9849.0887391859087</v>
      </c>
      <c r="N11" s="83">
        <f>(Revenues!DI12*1000)/ADA!AD11</f>
        <v>10287.75139290761</v>
      </c>
    </row>
    <row r="12" spans="1:14" x14ac:dyDescent="0.2">
      <c r="A12" s="48" t="s">
        <v>51</v>
      </c>
      <c r="B12" s="83">
        <f>(Revenues!CW13*1000)/ADA!R12</f>
        <v>6189.5303287808229</v>
      </c>
      <c r="C12" s="83">
        <f>(Revenues!CX13*1000)/ADA!S12</f>
        <v>6455.254936704423</v>
      </c>
      <c r="D12" s="83">
        <f>(Revenues!CY13*1000)/ADA!T12</f>
        <v>6734.2216367063556</v>
      </c>
      <c r="E12" s="83">
        <f>(Revenues!CZ13*1000)/ADA!U12</f>
        <v>7046.0300244907394</v>
      </c>
      <c r="F12" s="83">
        <f>(Revenues!DA13*1000)/ADA!V12</f>
        <v>7331.2084415266645</v>
      </c>
      <c r="G12" s="83">
        <f>(Revenues!DB13*1000)/ADA!W12</f>
        <v>7691.6710377507688</v>
      </c>
      <c r="H12" s="83">
        <f>(Revenues!DC13*1000)/ADA!X12</f>
        <v>8415.1550282841472</v>
      </c>
      <c r="I12" s="83">
        <f>(Revenues!DD13*1000)/ADA!Y12</f>
        <v>9339.1409965554485</v>
      </c>
      <c r="J12" s="83">
        <f>(Revenues!DE13*1000)/ADA!Z12</f>
        <v>10262.96515638591</v>
      </c>
      <c r="K12" s="83">
        <f>(Revenues!DF13*1000)/ADA!AA12</f>
        <v>10611.649252701627</v>
      </c>
      <c r="L12" s="83">
        <f>(Revenues!DG13*1000)/ADA!AB12</f>
        <v>10326.343782931855</v>
      </c>
      <c r="M12" s="83">
        <f>(Revenues!DH13*1000)/ADA!AC12</f>
        <v>10263.134124658112</v>
      </c>
      <c r="N12" s="83">
        <f>(Revenues!DI13*1000)/ADA!AD12</f>
        <v>10462.196482306212</v>
      </c>
    </row>
    <row r="13" spans="1:14" x14ac:dyDescent="0.2">
      <c r="A13" s="48" t="s">
        <v>52</v>
      </c>
      <c r="B13" s="83">
        <f>(Revenues!CW14*1000)/ADA!R13</f>
        <v>8637.9046873281732</v>
      </c>
      <c r="C13" s="83">
        <f>(Revenues!CX14*1000)/ADA!S13</f>
        <v>8911.1246197597065</v>
      </c>
      <c r="D13" s="83">
        <f>(Revenues!CY14*1000)/ADA!T13</f>
        <v>9421.6290641632731</v>
      </c>
      <c r="E13" s="83">
        <f>(Revenues!CZ14*1000)/ADA!U13</f>
        <v>9668.9012154712509</v>
      </c>
      <c r="F13" s="83">
        <f>(Revenues!DA14*1000)/ADA!V13</f>
        <v>10083.34993822328</v>
      </c>
      <c r="G13" s="83">
        <f>(Revenues!DB14*1000)/ADA!W13</f>
        <v>11114.756389990755</v>
      </c>
      <c r="H13" s="83">
        <f>(Revenues!DC14*1000)/ADA!X13</f>
        <v>12130.491813783721</v>
      </c>
      <c r="I13" s="83">
        <f>(Revenues!DD14*1000)/ADA!Y13</f>
        <v>13344.526262990699</v>
      </c>
      <c r="J13" s="83">
        <f>(Revenues!DE14*1000)/ADA!Z13</f>
        <v>15175.974979877337</v>
      </c>
      <c r="K13" s="83">
        <f>(Revenues!DF14*1000)/ADA!AA13</f>
        <v>15248.437777074696</v>
      </c>
      <c r="L13" s="83">
        <f>(Revenues!DG14*1000)/ADA!AB13</f>
        <v>15477.0770359123</v>
      </c>
      <c r="M13" s="83">
        <f>(Revenues!DH14*1000)/ADA!AC13</f>
        <v>15246.344149155208</v>
      </c>
      <c r="N13" s="83">
        <f>(Revenues!DI14*1000)/ADA!AD13</f>
        <v>16032.962834844759</v>
      </c>
    </row>
    <row r="14" spans="1:14" x14ac:dyDescent="0.2">
      <c r="A14" s="48" t="s">
        <v>53</v>
      </c>
      <c r="B14" s="83">
        <f>(Revenues!CW15*1000)/ADA!R14</f>
        <v>5114.8335089792754</v>
      </c>
      <c r="C14" s="83">
        <f>(Revenues!CX15*1000)/ADA!S14</f>
        <v>5179.9853299105271</v>
      </c>
      <c r="D14" s="83">
        <f>(Revenues!CY15*1000)/ADA!T14</f>
        <v>5371.2765163404774</v>
      </c>
      <c r="E14" s="83">
        <f>(Revenues!CZ15*1000)/ADA!U14</f>
        <v>5772.3462556555933</v>
      </c>
      <c r="F14" s="83">
        <f>(Revenues!DA15*1000)/ADA!V14</f>
        <v>6133.4320387511598</v>
      </c>
      <c r="G14" s="83">
        <f>(Revenues!DB15*1000)/ADA!W14</f>
        <v>6381.0175198785728</v>
      </c>
      <c r="H14" s="83">
        <f>(Revenues!DC15*1000)/ADA!X14</f>
        <v>6877.2471004875169</v>
      </c>
      <c r="I14" s="83">
        <f>(Revenues!DD15*1000)/ADA!Y14</f>
        <v>7204.4102295073444</v>
      </c>
      <c r="J14" s="83">
        <f>(Revenues!DE15*1000)/ADA!Z14</f>
        <v>7725.7972452590584</v>
      </c>
      <c r="K14" s="83">
        <f>(Revenues!DF15*1000)/ADA!AA14</f>
        <v>7744.3072632851345</v>
      </c>
      <c r="L14" s="83">
        <f>(Revenues!DG15*1000)/ADA!AB14</f>
        <v>7598.3213063756857</v>
      </c>
      <c r="M14" s="83">
        <f>(Revenues!DH15*1000)/ADA!AC14</f>
        <v>7543.4656949320224</v>
      </c>
      <c r="N14" s="83">
        <f>(Revenues!DI15*1000)/ADA!AD14</f>
        <v>7914.0836178622658</v>
      </c>
    </row>
    <row r="15" spans="1:14" x14ac:dyDescent="0.2">
      <c r="A15" s="48" t="s">
        <v>54</v>
      </c>
      <c r="B15" s="83">
        <f>(Revenues!CW16*1000)/ADA!R15</f>
        <v>6891.4289922638836</v>
      </c>
      <c r="C15" s="83">
        <f>(Revenues!CX16*1000)/ADA!S15</f>
        <v>6949.4220055305141</v>
      </c>
      <c r="D15" s="83">
        <f>(Revenues!CY16*1000)/ADA!T15</f>
        <v>6763.7999006266718</v>
      </c>
      <c r="E15" s="83">
        <f>(Revenues!CZ16*1000)/ADA!U15</f>
        <v>6636.8482290776137</v>
      </c>
      <c r="F15" s="83">
        <f>(Revenues!DA16*1000)/ADA!V15</f>
        <v>6804.4779540065147</v>
      </c>
      <c r="G15" s="83">
        <f>(Revenues!DB16*1000)/ADA!W15</f>
        <v>7027.1976518561487</v>
      </c>
      <c r="H15" s="83">
        <f>(Revenues!DC16*1000)/ADA!X15</f>
        <v>7335.06880814956</v>
      </c>
      <c r="I15" s="83">
        <f>(Revenues!DD16*1000)/ADA!Y15</f>
        <v>7837.8446153926334</v>
      </c>
      <c r="J15" s="83">
        <f>(Revenues!DE16*1000)/ADA!Z15</f>
        <v>7996.275556057124</v>
      </c>
      <c r="K15" s="83">
        <f>(Revenues!DF16*1000)/ADA!AA15</f>
        <v>8464.9416721786965</v>
      </c>
      <c r="L15" s="83">
        <f>(Revenues!DG16*1000)/ADA!AB15</f>
        <v>8099.5224306891414</v>
      </c>
      <c r="M15" s="83">
        <f>(Revenues!DH16*1000)/ADA!AC15</f>
        <v>7642.1559236817011</v>
      </c>
      <c r="N15" s="83">
        <f>(Revenues!DI16*1000)/ADA!AD15</f>
        <v>8061.0913698918139</v>
      </c>
    </row>
    <row r="16" spans="1:14" x14ac:dyDescent="0.2">
      <c r="A16" s="48" t="s">
        <v>55</v>
      </c>
      <c r="B16" s="83">
        <f>(Revenues!CW17*1000)/ADA!R16</f>
        <v>5691.485950063623</v>
      </c>
      <c r="C16" s="83">
        <f>(Revenues!CX17*1000)/ADA!S16</f>
        <v>5892.0181970335116</v>
      </c>
      <c r="D16" s="83">
        <f>(Revenues!CY17*1000)/ADA!T16</f>
        <v>5923.5901489772659</v>
      </c>
      <c r="E16" s="83">
        <f>(Revenues!CZ17*1000)/ADA!U16</f>
        <v>5889.9405878985908</v>
      </c>
      <c r="F16" s="83">
        <f>(Revenues!DA17*1000)/ADA!V16</f>
        <v>6141.6801425508447</v>
      </c>
      <c r="G16" s="83">
        <f>(Revenues!DB17*1000)/ADA!W16</f>
        <v>6419.328424627206</v>
      </c>
      <c r="H16" s="83">
        <f>(Revenues!DC17*1000)/ADA!X16</f>
        <v>6725.9492566180761</v>
      </c>
      <c r="I16" s="83">
        <f>(Revenues!DD17*1000)/ADA!Y16</f>
        <v>7278.9050777292459</v>
      </c>
      <c r="J16" s="83">
        <f>(Revenues!DE17*1000)/ADA!Z16</f>
        <v>7689.4503361555871</v>
      </c>
      <c r="K16" s="83">
        <f>(Revenues!DF17*1000)/ADA!AA16</f>
        <v>7795.5888576755733</v>
      </c>
      <c r="L16" s="83">
        <f>(Revenues!DG17*1000)/ADA!AB16</f>
        <v>7738.9574472270533</v>
      </c>
      <c r="M16" s="83">
        <f>(Revenues!DH17*1000)/ADA!AC16</f>
        <v>7911.8182627376273</v>
      </c>
      <c r="N16" s="83">
        <f>(Revenues!DI17*1000)/ADA!AD16</f>
        <v>8117.6741804263238</v>
      </c>
    </row>
    <row r="17" spans="1:14" x14ac:dyDescent="0.2">
      <c r="A17" s="48" t="s">
        <v>56</v>
      </c>
      <c r="B17" s="83">
        <f>(Revenues!CW18*1000)/ADA!R17</f>
        <v>7214.9702525077828</v>
      </c>
      <c r="C17" s="83">
        <f>(Revenues!CX18*1000)/ADA!S17</f>
        <v>7727.8301642996576</v>
      </c>
      <c r="D17" s="83">
        <f>(Revenues!CY18*1000)/ADA!T17</f>
        <v>7812.3068797632477</v>
      </c>
      <c r="E17" s="83">
        <f>(Revenues!CZ18*1000)/ADA!U17</f>
        <v>7870.3993114252926</v>
      </c>
      <c r="F17" s="83">
        <f>(Revenues!DA18*1000)/ADA!V17</f>
        <v>8059.4673299252854</v>
      </c>
      <c r="G17" s="83">
        <f>(Revenues!DB18*1000)/ADA!W17</f>
        <v>8410.4356762247062</v>
      </c>
      <c r="H17" s="83">
        <f>(Revenues!DC18*1000)/ADA!X17</f>
        <v>8938.4505599016848</v>
      </c>
      <c r="I17" s="83">
        <f>(Revenues!DD18*1000)/ADA!Y17</f>
        <v>9476.376605193298</v>
      </c>
      <c r="J17" s="83">
        <f>(Revenues!DE18*1000)/ADA!Z17</f>
        <v>10364.613702366529</v>
      </c>
      <c r="K17" s="83">
        <f>(Revenues!DF18*1000)/ADA!AA17</f>
        <v>10108.348348234982</v>
      </c>
      <c r="L17" s="83">
        <f>(Revenues!DG18*1000)/ADA!AB17</f>
        <v>10156.264275690521</v>
      </c>
      <c r="M17" s="83">
        <f>(Revenues!DH18*1000)/ADA!AC17</f>
        <v>10220.554632882267</v>
      </c>
      <c r="N17" s="83">
        <f>(Revenues!DI18*1000)/ADA!AD17</f>
        <v>10639.703950434074</v>
      </c>
    </row>
    <row r="18" spans="1:14" x14ac:dyDescent="0.2">
      <c r="A18" s="48" t="s">
        <v>57</v>
      </c>
      <c r="B18" s="83">
        <f>(Revenues!CW19*1000)/ADA!R18</f>
        <v>5791.9641510371912</v>
      </c>
      <c r="C18" s="83">
        <f>(Revenues!CX19*1000)/ADA!S18</f>
        <v>5936.7661593926414</v>
      </c>
      <c r="D18" s="83">
        <f>(Revenues!CY19*1000)/ADA!T18</f>
        <v>5971.3063857040097</v>
      </c>
      <c r="E18" s="83">
        <f>(Revenues!CZ19*1000)/ADA!U18</f>
        <v>5997.6934079090051</v>
      </c>
      <c r="F18" s="83">
        <f>(Revenues!DA19*1000)/ADA!V18</f>
        <v>6251.4816409585801</v>
      </c>
      <c r="G18" s="83">
        <f>(Revenues!DB19*1000)/ADA!W18</f>
        <v>6575.8383224152185</v>
      </c>
      <c r="H18" s="83">
        <f>(Revenues!DC19*1000)/ADA!X18</f>
        <v>6866.0180187743772</v>
      </c>
      <c r="I18" s="83">
        <f>(Revenues!DD19*1000)/ADA!Y18</f>
        <v>7261.6549624878562</v>
      </c>
      <c r="J18" s="83">
        <f>(Revenues!DE19*1000)/ADA!Z18</f>
        <v>7754.1176446832615</v>
      </c>
      <c r="K18" s="83">
        <f>(Revenues!DF19*1000)/ADA!AA18</f>
        <v>7712.3264554608049</v>
      </c>
      <c r="L18" s="83">
        <f>(Revenues!DG19*1000)/ADA!AB18</f>
        <v>8224.0304420117609</v>
      </c>
      <c r="M18" s="83">
        <f>(Revenues!DH19*1000)/ADA!AC18</f>
        <v>8454.0378982456841</v>
      </c>
      <c r="N18" s="83">
        <f>(Revenues!DI19*1000)/ADA!AD18</f>
        <v>8539.0691427970723</v>
      </c>
    </row>
    <row r="19" spans="1:14" x14ac:dyDescent="0.2">
      <c r="A19" s="48" t="s">
        <v>58</v>
      </c>
      <c r="B19" s="83">
        <f>(Revenues!CW20*1000)/ADA!R19</f>
        <v>7065.1347962390901</v>
      </c>
      <c r="C19" s="83">
        <f>(Revenues!CX20*1000)/ADA!S19</f>
        <v>7185.8029705416957</v>
      </c>
      <c r="D19" s="83">
        <f>(Revenues!CY20*1000)/ADA!T19</f>
        <v>7393.6721888466936</v>
      </c>
      <c r="E19" s="83">
        <f>(Revenues!CZ20*1000)/ADA!U19</f>
        <v>7718.4519665669895</v>
      </c>
      <c r="F19" s="83">
        <f>(Revenues!DA20*1000)/ADA!V19</f>
        <v>7664.079052905664</v>
      </c>
      <c r="G19" s="83">
        <f>(Revenues!DB20*1000)/ADA!W19</f>
        <v>7799.977204469652</v>
      </c>
      <c r="H19" s="83">
        <f>(Revenues!DC20*1000)/ADA!X19</f>
        <v>8134.0448990783452</v>
      </c>
      <c r="I19" s="83">
        <f>(Revenues!DD20*1000)/ADA!Y19</f>
        <v>8911.6185742216276</v>
      </c>
      <c r="J19" s="83">
        <f>(Revenues!DE20*1000)/ADA!Z19</f>
        <v>9268.113711506543</v>
      </c>
      <c r="K19" s="83">
        <f>(Revenues!DF20*1000)/ADA!AA19</f>
        <v>9331.8831619249722</v>
      </c>
      <c r="L19" s="83">
        <f>(Revenues!DG20*1000)/ADA!AB19</f>
        <v>9446.8333452560964</v>
      </c>
      <c r="M19" s="83">
        <f>(Revenues!DH20*1000)/ADA!AC19</f>
        <v>9427.7758360425778</v>
      </c>
      <c r="N19" s="83">
        <f>(Revenues!DI20*1000)/ADA!AD19</f>
        <v>9326.8409253683476</v>
      </c>
    </row>
    <row r="20" spans="1:14" x14ac:dyDescent="0.2">
      <c r="A20" s="48" t="s">
        <v>59</v>
      </c>
      <c r="B20" s="83">
        <f>(Revenues!CW21*1000)/ADA!R20</f>
        <v>6907.2073727976112</v>
      </c>
      <c r="C20" s="83">
        <f>(Revenues!CX21*1000)/ADA!S20</f>
        <v>7897.5494795378045</v>
      </c>
      <c r="D20" s="83">
        <f>(Revenues!CY21*1000)/ADA!T20</f>
        <v>8098.0223647489238</v>
      </c>
      <c r="E20" s="83">
        <f>(Revenues!CZ21*1000)/ADA!U20</f>
        <v>8475.3540716691641</v>
      </c>
      <c r="F20" s="83">
        <f>(Revenues!DA21*1000)/ADA!V20</f>
        <v>8872.428727895669</v>
      </c>
      <c r="G20" s="83">
        <f>(Revenues!DB21*1000)/ADA!W20</f>
        <v>9626.8887750224458</v>
      </c>
      <c r="H20" s="83">
        <f>(Revenues!DC21*1000)/ADA!X20</f>
        <v>10325.430284027711</v>
      </c>
      <c r="I20" s="83">
        <f>(Revenues!DD21*1000)/ADA!Y20</f>
        <v>11197.247005712825</v>
      </c>
      <c r="J20" s="83">
        <f>(Revenues!DE21*1000)/ADA!Z20</f>
        <v>11600.65325267144</v>
      </c>
      <c r="K20" s="83">
        <f>(Revenues!DF21*1000)/ADA!AA20</f>
        <v>11916.348373458133</v>
      </c>
      <c r="L20" s="83">
        <f>(Revenues!DG21*1000)/ADA!AB20</f>
        <v>11358.553801424376</v>
      </c>
      <c r="M20" s="83">
        <f>(Revenues!DH21*1000)/ADA!AC20</f>
        <v>11164.884242911312</v>
      </c>
      <c r="N20" s="83">
        <f>(Revenues!DI21*1000)/ADA!AD20</f>
        <v>11299.931522313413</v>
      </c>
    </row>
    <row r="21" spans="1:14" x14ac:dyDescent="0.2">
      <c r="A21" s="51" t="s">
        <v>60</v>
      </c>
      <c r="B21" s="85">
        <f>(Revenues!CW22*1000)/ADA!R21</f>
        <v>7601.0951305817916</v>
      </c>
      <c r="C21" s="85">
        <f>(Revenues!CX22*1000)/ADA!S21</f>
        <v>7947.9759061624327</v>
      </c>
      <c r="D21" s="85">
        <f>(Revenues!CY22*1000)/ADA!T21</f>
        <v>8312.6807004314851</v>
      </c>
      <c r="E21" s="85">
        <f>(Revenues!CZ22*1000)/ADA!U21</f>
        <v>8656.8659074760435</v>
      </c>
      <c r="F21" s="85">
        <f>(Revenues!DA22*1000)/ADA!V21</f>
        <v>8840.0849938739793</v>
      </c>
      <c r="G21" s="85">
        <f>(Revenues!DB22*1000)/ADA!W21</f>
        <v>8933.0406457298577</v>
      </c>
      <c r="H21" s="85">
        <f>(Revenues!DC22*1000)/ADA!X21</f>
        <v>9316.5281955993814</v>
      </c>
      <c r="I21" s="85">
        <f>(Revenues!DD22*1000)/ADA!Y21</f>
        <v>9762.2054770350514</v>
      </c>
      <c r="J21" s="85">
        <f>(Revenues!DE22*1000)/ADA!Z21</f>
        <v>10412.729309785103</v>
      </c>
      <c r="K21" s="85">
        <f>(Revenues!DF22*1000)/ADA!AA21</f>
        <v>10700.248925351323</v>
      </c>
      <c r="L21" s="85">
        <f>(Revenues!DG22*1000)/ADA!AB21</f>
        <v>10770.168530006844</v>
      </c>
      <c r="M21" s="85">
        <f>(Revenues!DH22*1000)/ADA!AC21</f>
        <v>11017.513941120676</v>
      </c>
      <c r="N21" s="85">
        <f>(Revenues!DI22*1000)/ADA!AD21</f>
        <v>11426.356649777761</v>
      </c>
    </row>
    <row r="22" spans="1:14" x14ac:dyDescent="0.2">
      <c r="A22" s="48" t="s">
        <v>118</v>
      </c>
      <c r="B22" s="83">
        <f>(Revenues!CW23*1000)/ADA!R22</f>
        <v>6942.073190405893</v>
      </c>
      <c r="C22" s="83">
        <f>(Revenues!CX23*1000)/ADA!S22</f>
        <v>7436.1619962606865</v>
      </c>
      <c r="D22" s="83">
        <f>(Revenues!CY23*1000)/ADA!T22</f>
        <v>7508.340318094366</v>
      </c>
      <c r="E22" s="83">
        <f>(Revenues!CZ23*1000)/ADA!U22</f>
        <v>7891.4737572091426</v>
      </c>
      <c r="F22" s="83">
        <f>(Revenues!DA23*1000)/ADA!V22</f>
        <v>7980.7959468463914</v>
      </c>
      <c r="G22" s="83">
        <f>(Revenues!DB23*1000)/ADA!W22</f>
        <v>8215.5072257957927</v>
      </c>
      <c r="H22" s="83">
        <f>(Revenues!DC23*1000)/ADA!X22</f>
        <v>8808.621117235085</v>
      </c>
      <c r="I22" s="83">
        <f>(Revenues!DD23*1000)/ADA!Y22</f>
        <v>9548.0241260484727</v>
      </c>
      <c r="J22" s="83">
        <f>(Revenues!DE23*1000)/ADA!Z22</f>
        <v>10002.761912936472</v>
      </c>
      <c r="K22" s="83">
        <f>(Revenues!DF23*1000)/ADA!AA22</f>
        <v>9688.6839061083574</v>
      </c>
      <c r="L22" s="83">
        <f>(Revenues!DG23*1000)/ADA!AB22</f>
        <v>9510.205739664163</v>
      </c>
      <c r="M22" s="83">
        <f>(Revenues!DH23*1000)/ADA!AC22</f>
        <v>9740.5010682095799</v>
      </c>
      <c r="N22" s="83">
        <f>(Revenues!DI23*1000)/ADA!AD22</f>
        <v>9681.4198184530196</v>
      </c>
    </row>
    <row r="23" spans="1:14" x14ac:dyDescent="0.2">
      <c r="A23" s="48" t="s">
        <v>117</v>
      </c>
      <c r="B23" s="87">
        <f>+B22/B$3</f>
        <v>0.87952213463041273</v>
      </c>
      <c r="C23" s="87">
        <f t="shared" ref="C23" si="3">+C22/C$3</f>
        <v>0.90278830776097618</v>
      </c>
      <c r="D23" s="87">
        <f t="shared" ref="D23" si="4">+D22/D$3</f>
        <v>0.8893786072769555</v>
      </c>
      <c r="E23" s="87">
        <f t="shared" ref="E23" si="5">+E22/E$3</f>
        <v>0.90540748054984699</v>
      </c>
      <c r="F23" s="87">
        <f t="shared" ref="F23" si="6">+F22/F$3</f>
        <v>0.88307977821963812</v>
      </c>
      <c r="G23" s="87">
        <f t="shared" ref="G23" si="7">+G22/G$3</f>
        <v>0.86786825240423959</v>
      </c>
      <c r="H23" s="87">
        <f t="shared" ref="H23" si="8">+H22/H$3</f>
        <v>0.87657584019000301</v>
      </c>
      <c r="I23" s="87">
        <f t="shared" ref="I23" si="9">+I22/I$3</f>
        <v>0.88680007626295321</v>
      </c>
      <c r="J23" s="87">
        <f t="shared" ref="J23:K23" si="10">+J22/J$3</f>
        <v>0.88030947940126281</v>
      </c>
      <c r="K23" s="87">
        <f t="shared" si="10"/>
        <v>0.85424497315142012</v>
      </c>
      <c r="L23" s="87">
        <f t="shared" ref="L23:M23" si="11">+L22/L$3</f>
        <v>0.83917589070474641</v>
      </c>
      <c r="M23" s="87">
        <f t="shared" si="11"/>
        <v>0.85050000023592776</v>
      </c>
      <c r="N23" s="87">
        <f t="shared" ref="N23" si="12">+N22/N$3</f>
        <v>0.83253254823666911</v>
      </c>
    </row>
    <row r="24" spans="1:14" x14ac:dyDescent="0.2">
      <c r="A24" s="48" t="s">
        <v>61</v>
      </c>
      <c r="B24" s="83">
        <f>(Revenues!CW25*1000)/ADA!R24</f>
        <v>9392.7825458288407</v>
      </c>
      <c r="C24" s="83">
        <f>(Revenues!CX25*1000)/ADA!S24</f>
        <v>9077.6956772850044</v>
      </c>
      <c r="D24" s="83">
        <f>(Revenues!CY25*1000)/ADA!T24</f>
        <v>9427.8550228680779</v>
      </c>
      <c r="E24" s="83">
        <f>(Revenues!CZ25*1000)/ADA!U24</f>
        <v>9550.680758455479</v>
      </c>
      <c r="F24" s="83">
        <f>(Revenues!DA25*1000)/ADA!V24</f>
        <v>10049.897344308123</v>
      </c>
      <c r="G24" s="83">
        <f>(Revenues!DB25*1000)/ADA!W24</f>
        <v>10990.865265943023</v>
      </c>
      <c r="H24" s="83">
        <f>(Revenues!DC25*1000)/ADA!X24</f>
        <v>11493.140939267274</v>
      </c>
      <c r="I24" s="83">
        <f>(Revenues!DD25*1000)/ADA!Y24</f>
        <v>13165.092695143318</v>
      </c>
      <c r="J24" s="83">
        <f>(Revenues!DE25*1000)/ADA!Z24</f>
        <v>16355.99517859228</v>
      </c>
      <c r="K24" s="83">
        <f>(Revenues!DF25*1000)/ADA!AA24</f>
        <v>16133.728802480517</v>
      </c>
      <c r="L24" s="83">
        <f>(Revenues!DG25*1000)/ADA!AB24</f>
        <v>16387.938518789859</v>
      </c>
      <c r="M24" s="83">
        <f>(Revenues!DH25*1000)/ADA!AC24</f>
        <v>17056.009053847887</v>
      </c>
      <c r="N24" s="83">
        <f>(Revenues!DI25*1000)/ADA!AD24</f>
        <v>17885.673870399587</v>
      </c>
    </row>
    <row r="25" spans="1:14" x14ac:dyDescent="0.2">
      <c r="A25" s="48" t="s">
        <v>62</v>
      </c>
      <c r="B25" s="83">
        <f>(Revenues!CW26*1000)/ADA!R25</f>
        <v>6273.679833071682</v>
      </c>
      <c r="C25" s="83">
        <f>(Revenues!CX26*1000)/ADA!S25</f>
        <v>6759.8605394466122</v>
      </c>
      <c r="D25" s="83">
        <f>(Revenues!CY26*1000)/ADA!T25</f>
        <v>6905.7951743090225</v>
      </c>
      <c r="E25" s="83">
        <f>(Revenues!CZ26*1000)/ADA!U25</f>
        <v>7230.5927750599576</v>
      </c>
      <c r="F25" s="83">
        <f>(Revenues!DA26*1000)/ADA!V25</f>
        <v>7428.8871725845402</v>
      </c>
      <c r="G25" s="83">
        <f>(Revenues!DB26*1000)/ADA!W25</f>
        <v>7669.0298089158005</v>
      </c>
      <c r="H25" s="83">
        <f>(Revenues!DC26*1000)/ADA!X25</f>
        <v>8105.9530462275989</v>
      </c>
      <c r="I25" s="83">
        <f>(Revenues!DD26*1000)/ADA!Y25</f>
        <v>8557.8427155791214</v>
      </c>
      <c r="J25" s="83">
        <f>(Revenues!DE26*1000)/ADA!Z25</f>
        <v>9185.3341888426385</v>
      </c>
      <c r="K25" s="83">
        <f>(Revenues!DF26*1000)/ADA!AA25</f>
        <v>8398.3639204471529</v>
      </c>
      <c r="L25" s="83">
        <f>(Revenues!DG26*1000)/ADA!AB25</f>
        <v>8440.3030954907499</v>
      </c>
      <c r="M25" s="83">
        <f>(Revenues!DH26*1000)/ADA!AC25</f>
        <v>8422.0197837009673</v>
      </c>
      <c r="N25" s="83">
        <f>(Revenues!DI26*1000)/ADA!AD25</f>
        <v>8177.3199195731177</v>
      </c>
    </row>
    <row r="26" spans="1:14" x14ac:dyDescent="0.2">
      <c r="A26" s="48" t="s">
        <v>63</v>
      </c>
      <c r="B26" s="83">
        <f>(Revenues!CW27*1000)/ADA!R26</f>
        <v>6903.1676026184041</v>
      </c>
      <c r="C26" s="83">
        <f>(Revenues!CX27*1000)/ADA!S26</f>
        <v>7625.096616115783</v>
      </c>
      <c r="D26" s="83">
        <f>(Revenues!CY27*1000)/ADA!T26</f>
        <v>7534.1623589037745</v>
      </c>
      <c r="E26" s="83">
        <f>(Revenues!CZ27*1000)/ADA!U26</f>
        <v>8051.7598656414193</v>
      </c>
      <c r="F26" s="83">
        <f>(Revenues!DA27*1000)/ADA!V26</f>
        <v>7945.2526671597061</v>
      </c>
      <c r="G26" s="83">
        <f>(Revenues!DB27*1000)/ADA!W26</f>
        <v>8196.1162916171888</v>
      </c>
      <c r="H26" s="83">
        <f>(Revenues!DC27*1000)/ADA!X26</f>
        <v>8866.9848477069008</v>
      </c>
      <c r="I26" s="83">
        <f>(Revenues!DD27*1000)/ADA!Y26</f>
        <v>9800.6898312188059</v>
      </c>
      <c r="J26" s="83">
        <f>(Revenues!DE27*1000)/ADA!Z26</f>
        <v>10051.581846068962</v>
      </c>
      <c r="K26" s="83">
        <f>(Revenues!DF27*1000)/ADA!AA26</f>
        <v>9579.1529805925202</v>
      </c>
      <c r="L26" s="83">
        <f>(Revenues!DG27*1000)/ADA!AB26</f>
        <v>9185.8893558509917</v>
      </c>
      <c r="M26" s="83">
        <f>(Revenues!DH27*1000)/ADA!AC26</f>
        <v>9720.9671295133849</v>
      </c>
      <c r="N26" s="83">
        <f>(Revenues!DI27*1000)/ADA!AD26</f>
        <v>9536.897044045003</v>
      </c>
    </row>
    <row r="27" spans="1:14" x14ac:dyDescent="0.2">
      <c r="A27" s="48" t="s">
        <v>64</v>
      </c>
      <c r="B27" s="83">
        <f>(Revenues!CW28*1000)/ADA!R27</f>
        <v>7268.0397319932999</v>
      </c>
      <c r="C27" s="83">
        <f>(Revenues!CX28*1000)/ADA!S27</f>
        <v>7142.3477375656521</v>
      </c>
      <c r="D27" s="83">
        <f>(Revenues!CY28*1000)/ADA!T27</f>
        <v>7397.7188200825221</v>
      </c>
      <c r="E27" s="83">
        <f>(Revenues!CZ28*1000)/ADA!U27</f>
        <v>7946.0242419457845</v>
      </c>
      <c r="F27" s="83">
        <f>(Revenues!DA28*1000)/ADA!V27</f>
        <v>8664.0180473350811</v>
      </c>
      <c r="G27" s="83">
        <f>(Revenues!DB28*1000)/ADA!W27</f>
        <v>8775.9261354632854</v>
      </c>
      <c r="H27" s="83">
        <f>(Revenues!DC28*1000)/ADA!X27</f>
        <v>9042.8403876060383</v>
      </c>
      <c r="I27" s="83">
        <f>(Revenues!DD28*1000)/ADA!Y27</f>
        <v>9508.0199371891304</v>
      </c>
      <c r="J27" s="83">
        <f>(Revenues!DE28*1000)/ADA!Z27</f>
        <v>9831.5223649274212</v>
      </c>
      <c r="K27" s="83">
        <f>(Revenues!DF28*1000)/ADA!AA27</f>
        <v>9958.3839538941902</v>
      </c>
      <c r="L27" s="83">
        <f>(Revenues!DG28*1000)/ADA!AB27</f>
        <v>10656.458368648238</v>
      </c>
      <c r="M27" s="83">
        <f>(Revenues!DH28*1000)/ADA!AC27</f>
        <v>10259.044788225599</v>
      </c>
      <c r="N27" s="83">
        <f>(Revenues!DI28*1000)/ADA!AD27</f>
        <v>10228.958546810696</v>
      </c>
    </row>
    <row r="28" spans="1:14" x14ac:dyDescent="0.2">
      <c r="A28" s="48" t="s">
        <v>66</v>
      </c>
      <c r="B28" s="83">
        <f>(Revenues!CW29*1000)/ADA!R28</f>
        <v>7464.967087276551</v>
      </c>
      <c r="C28" s="83">
        <f>(Revenues!CX29*1000)/ADA!S28</f>
        <v>8885.2775060338845</v>
      </c>
      <c r="D28" s="83">
        <f>(Revenues!CY29*1000)/ADA!T28</f>
        <v>9980.4220581671234</v>
      </c>
      <c r="E28" s="83">
        <f>(Revenues!CZ29*1000)/ADA!U28</f>
        <v>11125.031861575882</v>
      </c>
      <c r="F28" s="83">
        <f>(Revenues!DA29*1000)/ADA!V28</f>
        <v>11189.340690000538</v>
      </c>
      <c r="G28" s="83">
        <f>(Revenues!DB29*1000)/ADA!W28</f>
        <v>11836.119640806714</v>
      </c>
      <c r="H28" s="83">
        <f>(Revenues!DC29*1000)/ADA!X28</f>
        <v>14619.597640602587</v>
      </c>
      <c r="I28" s="83">
        <f>(Revenues!DD29*1000)/ADA!Y28</f>
        <v>12509.350808572381</v>
      </c>
      <c r="J28" s="83">
        <f>(Revenues!DE29*1000)/ADA!Z28</f>
        <v>13007.164527407194</v>
      </c>
      <c r="K28" s="83">
        <f>(Revenues!DF29*1000)/ADA!AA28</f>
        <v>13675.563611408757</v>
      </c>
      <c r="L28" s="83">
        <f>(Revenues!DG29*1000)/ADA!AB28</f>
        <v>12711.068699250751</v>
      </c>
      <c r="M28" s="83">
        <f>(Revenues!DH29*1000)/ADA!AC28</f>
        <v>12494.088161905773</v>
      </c>
      <c r="N28" s="83">
        <f>(Revenues!DI29*1000)/ADA!AD28</f>
        <v>12903.305979751169</v>
      </c>
    </row>
    <row r="29" spans="1:14" x14ac:dyDescent="0.2">
      <c r="A29" s="48" t="s">
        <v>67</v>
      </c>
      <c r="B29" s="83">
        <f>(Revenues!CW30*1000)/ADA!R29</f>
        <v>5885.1566144488534</v>
      </c>
      <c r="C29" s="83">
        <f>(Revenues!CX30*1000)/ADA!S29</f>
        <v>6232.5885919702023</v>
      </c>
      <c r="D29" s="83">
        <f>(Revenues!CY30*1000)/ADA!T29</f>
        <v>6363.4170904119283</v>
      </c>
      <c r="E29" s="83">
        <f>(Revenues!CZ30*1000)/ADA!U29</f>
        <v>6422.4393581052236</v>
      </c>
      <c r="F29" s="83">
        <f>(Revenues!DA30*1000)/ADA!V29</f>
        <v>6506.4927940277103</v>
      </c>
      <c r="G29" s="83">
        <f>(Revenues!DB30*1000)/ADA!W29</f>
        <v>6580.9053603212051</v>
      </c>
      <c r="H29" s="83">
        <f>(Revenues!DC30*1000)/ADA!X29</f>
        <v>6759.025505143537</v>
      </c>
      <c r="I29" s="83">
        <f>(Revenues!DD30*1000)/ADA!Y29</f>
        <v>7129.9199014637179</v>
      </c>
      <c r="J29" s="83">
        <f>(Revenues!DE30*1000)/ADA!Z29</f>
        <v>7497.4310531732963</v>
      </c>
      <c r="K29" s="83">
        <f>(Revenues!DF30*1000)/ADA!AA29</f>
        <v>7640.8201281734118</v>
      </c>
      <c r="L29" s="83">
        <f>(Revenues!DG30*1000)/ADA!AB29</f>
        <v>6710.2133596198864</v>
      </c>
      <c r="M29" s="83">
        <f>(Revenues!DH30*1000)/ADA!AC29</f>
        <v>7139.3857665940432</v>
      </c>
      <c r="N29" s="83">
        <f>(Revenues!DI30*1000)/ADA!AD29</f>
        <v>6771.0540100312483</v>
      </c>
    </row>
    <row r="30" spans="1:14" x14ac:dyDescent="0.2">
      <c r="A30" s="48" t="s">
        <v>77</v>
      </c>
      <c r="B30" s="83">
        <f>(Revenues!CW31*1000)/ADA!R30</f>
        <v>6796.9901344220134</v>
      </c>
      <c r="C30" s="83">
        <f>(Revenues!CX31*1000)/ADA!S30</f>
        <v>6906.651819710054</v>
      </c>
      <c r="D30" s="83">
        <f>(Revenues!CY31*1000)/ADA!T30</f>
        <v>7052.8447229996045</v>
      </c>
      <c r="E30" s="83">
        <f>(Revenues!CZ31*1000)/ADA!U30</f>
        <v>7321.4015583485088</v>
      </c>
      <c r="F30" s="83">
        <f>(Revenues!DA31*1000)/ADA!V30</f>
        <v>7723.1468010517092</v>
      </c>
      <c r="G30" s="83">
        <f>(Revenues!DB31*1000)/ADA!W30</f>
        <v>7988.1613688758607</v>
      </c>
      <c r="H30" s="83">
        <f>(Revenues!DC31*1000)/ADA!X30</f>
        <v>8663.4180441407334</v>
      </c>
      <c r="I30" s="83">
        <f>(Revenues!DD31*1000)/ADA!Y30</f>
        <v>9505.3206049413384</v>
      </c>
      <c r="J30" s="83">
        <f>(Revenues!DE31*1000)/ADA!Z30</f>
        <v>9909.2077756918807</v>
      </c>
      <c r="K30" s="83">
        <f>(Revenues!DF31*1000)/ADA!AA30</f>
        <v>10129.374051006955</v>
      </c>
      <c r="L30" s="83">
        <f>(Revenues!DG31*1000)/ADA!AB30</f>
        <v>10381.922787366875</v>
      </c>
      <c r="M30" s="83">
        <f>(Revenues!DH31*1000)/ADA!AC30</f>
        <v>10353.386929262537</v>
      </c>
      <c r="N30" s="83">
        <f>(Revenues!DI31*1000)/ADA!AD30</f>
        <v>10538.50129065178</v>
      </c>
    </row>
    <row r="31" spans="1:14" x14ac:dyDescent="0.2">
      <c r="A31" s="48" t="s">
        <v>79</v>
      </c>
      <c r="B31" s="83">
        <f>(Revenues!CW32*1000)/ADA!R31</f>
        <v>7042.0458784463744</v>
      </c>
      <c r="C31" s="83">
        <f>(Revenues!CX32*1000)/ADA!S31</f>
        <v>6779.8503850111447</v>
      </c>
      <c r="D31" s="83">
        <f>(Revenues!CY32*1000)/ADA!T31</f>
        <v>7031.4891250787659</v>
      </c>
      <c r="E31" s="83">
        <f>(Revenues!CZ32*1000)/ADA!U31</f>
        <v>7177.8549458604593</v>
      </c>
      <c r="F31" s="83">
        <f>(Revenues!DA32*1000)/ADA!V31</f>
        <v>7521.7018816769069</v>
      </c>
      <c r="G31" s="83">
        <f>(Revenues!DB32*1000)/ADA!W31</f>
        <v>7993.8082187071968</v>
      </c>
      <c r="H31" s="83">
        <f>(Revenues!DC32*1000)/ADA!X31</f>
        <v>8632.9324653171734</v>
      </c>
      <c r="I31" s="83">
        <f>(Revenues!DD32*1000)/ADA!Y31</f>
        <v>9096.5316658913489</v>
      </c>
      <c r="J31" s="83">
        <f>(Revenues!DE32*1000)/ADA!Z31</f>
        <v>9964.1682184365945</v>
      </c>
      <c r="K31" s="83">
        <f>(Revenues!DF32*1000)/ADA!AA31</f>
        <v>9553.6505634329096</v>
      </c>
      <c r="L31" s="83">
        <f>(Revenues!DG32*1000)/ADA!AB31</f>
        <v>9733.1594284825624</v>
      </c>
      <c r="M31" s="83">
        <f>(Revenues!DH32*1000)/ADA!AC31</f>
        <v>9212.4370252970166</v>
      </c>
      <c r="N31" s="83">
        <f>(Revenues!DI32*1000)/ADA!AD31</f>
        <v>9040.2318149927542</v>
      </c>
    </row>
    <row r="32" spans="1:14" x14ac:dyDescent="0.2">
      <c r="A32" s="48" t="s">
        <v>82</v>
      </c>
      <c r="B32" s="83">
        <f>(Revenues!CW33*1000)/ADA!R32</f>
        <v>5943.4314350712893</v>
      </c>
      <c r="C32" s="83">
        <f>(Revenues!CX33*1000)/ADA!S32</f>
        <v>6381.9000153154193</v>
      </c>
      <c r="D32" s="83">
        <f>(Revenues!CY33*1000)/ADA!T32</f>
        <v>6843.1065695665484</v>
      </c>
      <c r="E32" s="83">
        <f>(Revenues!CZ33*1000)/ADA!U32</f>
        <v>6976.3574263950359</v>
      </c>
      <c r="F32" s="83">
        <f>(Revenues!DA33*1000)/ADA!V32</f>
        <v>7365.3054402337648</v>
      </c>
      <c r="G32" s="83">
        <f>(Revenues!DB33*1000)/ADA!W32</f>
        <v>7747.308962073741</v>
      </c>
      <c r="H32" s="83">
        <f>(Revenues!DC33*1000)/ADA!X32</f>
        <v>8149.9148454766582</v>
      </c>
      <c r="I32" s="83">
        <f>(Revenues!DD33*1000)/ADA!Y32</f>
        <v>8659.0515914730295</v>
      </c>
      <c r="J32" s="83">
        <f>(Revenues!DE33*1000)/ADA!Z32</f>
        <v>9529.3997619880138</v>
      </c>
      <c r="K32" s="83">
        <f>(Revenues!DF33*1000)/ADA!AA32</f>
        <v>9762.2257801576488</v>
      </c>
      <c r="L32" s="83">
        <f>(Revenues!DG33*1000)/ADA!AB32</f>
        <v>8973.1972357104896</v>
      </c>
      <c r="M32" s="83">
        <f>(Revenues!DH33*1000)/ADA!AC32</f>
        <v>9040.9580281926119</v>
      </c>
      <c r="N32" s="83">
        <f>(Revenues!DI33*1000)/ADA!AD32</f>
        <v>9161.9342119000248</v>
      </c>
    </row>
    <row r="33" spans="1:14" x14ac:dyDescent="0.2">
      <c r="A33" s="48" t="s">
        <v>86</v>
      </c>
      <c r="B33" s="83">
        <f>(Revenues!CW34*1000)/ADA!R33</f>
        <v>8429.6187690503866</v>
      </c>
      <c r="C33" s="83">
        <f>(Revenues!CX34*1000)/ADA!S33</f>
        <v>8509.287407293501</v>
      </c>
      <c r="D33" s="83">
        <f>(Revenues!CY34*1000)/ADA!T33</f>
        <v>8791.7697738066163</v>
      </c>
      <c r="E33" s="83">
        <f>(Revenues!CZ34*1000)/ADA!U33</f>
        <v>8314.2021027845694</v>
      </c>
      <c r="F33" s="83">
        <f>(Revenues!DA34*1000)/ADA!V33</f>
        <v>9285.4308900103479</v>
      </c>
      <c r="G33" s="83">
        <f>(Revenues!DB34*1000)/ADA!W33</f>
        <v>8593.3345228743201</v>
      </c>
      <c r="H33" s="83">
        <f>(Revenues!DC34*1000)/ADA!X33</f>
        <v>9256.6623245400569</v>
      </c>
      <c r="I33" s="83">
        <f>(Revenues!DD34*1000)/ADA!Y33</f>
        <v>9625.4002940390255</v>
      </c>
      <c r="J33" s="83">
        <f>(Revenues!DE34*1000)/ADA!Z33</f>
        <v>10487.772830018961</v>
      </c>
      <c r="K33" s="83">
        <f>(Revenues!DF34*1000)/ADA!AA33</f>
        <v>10282.333328829864</v>
      </c>
      <c r="L33" s="83">
        <f>(Revenues!DG34*1000)/ADA!AB33</f>
        <v>10453.604958071848</v>
      </c>
      <c r="M33" s="83">
        <f>(Revenues!DH34*1000)/ADA!AC33</f>
        <v>10158.894565429582</v>
      </c>
      <c r="N33" s="83">
        <f>(Revenues!DI34*1000)/ADA!AD33</f>
        <v>10702.415690234651</v>
      </c>
    </row>
    <row r="34" spans="1:14" x14ac:dyDescent="0.2">
      <c r="A34" s="48" t="s">
        <v>90</v>
      </c>
      <c r="B34" s="83">
        <f>(Revenues!CW35*1000)/ADA!R34</f>
        <v>5326.1577295936586</v>
      </c>
      <c r="C34" s="83">
        <f>(Revenues!CX35*1000)/ADA!S34</f>
        <v>5533.6535009498266</v>
      </c>
      <c r="D34" s="83">
        <f>(Revenues!CY35*1000)/ADA!T34</f>
        <v>5789.2328332854022</v>
      </c>
      <c r="E34" s="83">
        <f>(Revenues!CZ35*1000)/ADA!U34</f>
        <v>5728.1977240429833</v>
      </c>
      <c r="F34" s="83">
        <f>(Revenues!DA35*1000)/ADA!V34</f>
        <v>5846.1783144045266</v>
      </c>
      <c r="G34" s="83">
        <f>(Revenues!DB35*1000)/ADA!W34</f>
        <v>6093.8723756846621</v>
      </c>
      <c r="H34" s="83">
        <f>(Revenues!DC35*1000)/ADA!X34</f>
        <v>6349.4132190794026</v>
      </c>
      <c r="I34" s="83">
        <f>(Revenues!DD35*1000)/ADA!Y34</f>
        <v>6884.0606430931348</v>
      </c>
      <c r="J34" s="83">
        <f>(Revenues!DE35*1000)/ADA!Z34</f>
        <v>7674.2529301257837</v>
      </c>
      <c r="K34" s="83">
        <f>(Revenues!DF35*1000)/ADA!AA34</f>
        <v>7372.7901004896048</v>
      </c>
      <c r="L34" s="83">
        <f>(Revenues!DG35*1000)/ADA!AB34</f>
        <v>7385.8322216084507</v>
      </c>
      <c r="M34" s="83">
        <f>(Revenues!DH35*1000)/ADA!AC34</f>
        <v>7435.188176806003</v>
      </c>
      <c r="N34" s="83">
        <f>(Revenues!DI35*1000)/ADA!AD34</f>
        <v>7466.1176670228142</v>
      </c>
    </row>
    <row r="35" spans="1:14" x14ac:dyDescent="0.2">
      <c r="A35" s="86" t="s">
        <v>92</v>
      </c>
      <c r="B35" s="83">
        <f>(Revenues!CW36*1000)/ADA!R35</f>
        <v>7587.3353433524617</v>
      </c>
      <c r="C35" s="83">
        <f>(Revenues!CX36*1000)/ADA!S35</f>
        <v>7733.8645617931497</v>
      </c>
      <c r="D35" s="83">
        <f>(Revenues!CY36*1000)/ADA!T35</f>
        <v>7947.6802260360064</v>
      </c>
      <c r="E35" s="83">
        <f>(Revenues!CZ36*1000)/ADA!U35</f>
        <v>8178.7027745469113</v>
      </c>
      <c r="F35" s="83">
        <f>(Revenues!DA36*1000)/ADA!V35</f>
        <v>8314.3611505712124</v>
      </c>
      <c r="G35" s="83">
        <f>(Revenues!DB36*1000)/ADA!W35</f>
        <v>8599.3514392746565</v>
      </c>
      <c r="H35" s="83">
        <f>(Revenues!DC36*1000)/ADA!X35</f>
        <v>9056.2823460326308</v>
      </c>
      <c r="I35" s="83">
        <f>(Revenues!DD36*1000)/ADA!Y35</f>
        <v>9770.6298144129341</v>
      </c>
      <c r="J35" s="83">
        <f>(Revenues!DE36*1000)/ADA!Z35</f>
        <v>10436.430343820526</v>
      </c>
      <c r="K35" s="83">
        <f>(Revenues!DF36*1000)/ADA!AA35</f>
        <v>10715.064533503561</v>
      </c>
      <c r="L35" s="83">
        <f>(Revenues!DG36*1000)/ADA!AB35</f>
        <v>10849.25148841143</v>
      </c>
      <c r="M35" s="83">
        <f>(Revenues!DH36*1000)/ADA!AC35</f>
        <v>10811.78196543482</v>
      </c>
      <c r="N35" s="83">
        <f>(Revenues!DI36*1000)/ADA!AD35</f>
        <v>11187.633935006819</v>
      </c>
    </row>
    <row r="36" spans="1:14" x14ac:dyDescent="0.2">
      <c r="A36" s="51" t="s">
        <v>94</v>
      </c>
      <c r="B36" s="85">
        <f>(Revenues!CW37*1000)/ADA!R36</f>
        <v>8369.0180969195735</v>
      </c>
      <c r="C36" s="85">
        <f>(Revenues!CX37*1000)/ADA!S36</f>
        <v>8661.5779585070195</v>
      </c>
      <c r="D36" s="85">
        <f>(Revenues!CY37*1000)/ADA!T36</f>
        <v>10013.001211246239</v>
      </c>
      <c r="E36" s="85">
        <f>(Revenues!CZ37*1000)/ADA!U36</f>
        <v>10799.685664593786</v>
      </c>
      <c r="F36" s="85">
        <f>(Revenues!DA37*1000)/ADA!V36</f>
        <v>10971.336469511265</v>
      </c>
      <c r="G36" s="85">
        <f>(Revenues!DB37*1000)/ADA!W36</f>
        <v>12953.695228434219</v>
      </c>
      <c r="H36" s="85">
        <f>(Revenues!DC37*1000)/ADA!X36</f>
        <v>13079.855408516276</v>
      </c>
      <c r="I36" s="85">
        <f>(Revenues!DD37*1000)/ADA!Y36</f>
        <v>17038.88352509799</v>
      </c>
      <c r="J36" s="85">
        <f>(Revenues!DE37*1000)/ADA!Z36</f>
        <v>18571.369353787537</v>
      </c>
      <c r="K36" s="85">
        <f>(Revenues!DF37*1000)/ADA!AA36</f>
        <v>19083.990383428387</v>
      </c>
      <c r="L36" s="85">
        <f>(Revenues!DG37*1000)/ADA!AB36</f>
        <v>19624.180767372422</v>
      </c>
      <c r="M36" s="85">
        <f>(Revenues!DH37*1000)/ADA!AC36</f>
        <v>18278.363742131434</v>
      </c>
      <c r="N36" s="85">
        <f>(Revenues!DI37*1000)/ADA!AD36</f>
        <v>18218.142714510832</v>
      </c>
    </row>
    <row r="37" spans="1:14" x14ac:dyDescent="0.2">
      <c r="A37" s="48" t="s">
        <v>119</v>
      </c>
      <c r="B37" s="83">
        <f>(Revenues!CW38*1000)/ADA!R37</f>
        <v>8412.0382767061637</v>
      </c>
      <c r="C37" s="83">
        <f>(Revenues!CX38*1000)/ADA!S37</f>
        <v>8763.530565468749</v>
      </c>
      <c r="D37" s="83">
        <f>(Revenues!CY38*1000)/ADA!T37</f>
        <v>9050.1470860518129</v>
      </c>
      <c r="E37" s="83">
        <f>(Revenues!CZ38*1000)/ADA!U37</f>
        <v>9067.47877616408</v>
      </c>
      <c r="F37" s="83">
        <f>(Revenues!DA38*1000)/ADA!V37</f>
        <v>9623.1935548060846</v>
      </c>
      <c r="G37" s="83">
        <f>(Revenues!DB38*1000)/ADA!W37</f>
        <v>9982.8554200240542</v>
      </c>
      <c r="H37" s="83">
        <f>(Revenues!DC38*1000)/ADA!X37</f>
        <v>10398.332187478833</v>
      </c>
      <c r="I37" s="83">
        <f>(Revenues!DD38*1000)/ADA!Y37</f>
        <v>10853.715245156915</v>
      </c>
      <c r="J37" s="83">
        <f>(Revenues!DE38*1000)/ADA!Z37</f>
        <v>11552.384728939727</v>
      </c>
      <c r="K37" s="83">
        <f>(Revenues!DF38*1000)/ADA!AA37</f>
        <v>11589.658891673858</v>
      </c>
      <c r="L37" s="83">
        <f>(Revenues!DG38*1000)/ADA!AB37</f>
        <v>11948.791769302168</v>
      </c>
      <c r="M37" s="83">
        <f>(Revenues!DH38*1000)/ADA!AC37</f>
        <v>12221.214268967369</v>
      </c>
      <c r="N37" s="83">
        <f>(Revenues!DI38*1000)/ADA!AD37</f>
        <v>12390.335046385513</v>
      </c>
    </row>
    <row r="38" spans="1:14" x14ac:dyDescent="0.2">
      <c r="A38" s="48" t="s">
        <v>117</v>
      </c>
      <c r="B38" s="87">
        <f>+B37/B$3</f>
        <v>1.0657585506223624</v>
      </c>
      <c r="C38" s="87">
        <f t="shared" ref="C38" si="13">+C37/C$3</f>
        <v>1.0639376782256114</v>
      </c>
      <c r="D38" s="87">
        <f t="shared" ref="D38" si="14">+D37/D$3</f>
        <v>1.0720088421734213</v>
      </c>
      <c r="E38" s="87">
        <f t="shared" ref="E38" si="15">+E37/E$3</f>
        <v>1.0403333225515727</v>
      </c>
      <c r="F38" s="87">
        <f t="shared" ref="F38" si="16">+F37/F$3</f>
        <v>1.064812042149857</v>
      </c>
      <c r="G38" s="87">
        <f t="shared" ref="G38" si="17">+G37/G$3</f>
        <v>1.0545670582793809</v>
      </c>
      <c r="H38" s="87">
        <f t="shared" ref="H38" si="18">+H37/H$3</f>
        <v>1.0347733944396362</v>
      </c>
      <c r="I38" s="87">
        <f t="shared" ref="I38" si="19">+I37/I$3</f>
        <v>1.0080698770840817</v>
      </c>
      <c r="J38" s="87">
        <f t="shared" ref="J38:K38" si="20">+J37/J$3</f>
        <v>1.0166865786762047</v>
      </c>
      <c r="K38" s="87">
        <f t="shared" si="20"/>
        <v>1.0218527041129095</v>
      </c>
      <c r="L38" s="87">
        <f t="shared" ref="L38:M38" si="21">+L37/L$3</f>
        <v>1.0543555260881012</v>
      </c>
      <c r="M38" s="87">
        <f t="shared" si="21"/>
        <v>1.067105548867892</v>
      </c>
      <c r="N38" s="87">
        <f t="shared" ref="N38" si="22">+N37/N$3</f>
        <v>1.065479795640317</v>
      </c>
    </row>
    <row r="39" spans="1:14" x14ac:dyDescent="0.2">
      <c r="A39" s="48" t="s">
        <v>68</v>
      </c>
      <c r="B39" s="83">
        <f>(Revenues!CW40*1000)/ADA!R39</f>
        <v>8559.9451044637808</v>
      </c>
      <c r="C39" s="83">
        <f>(Revenues!CX40*1000)/ADA!S39</f>
        <v>9097.3486338477014</v>
      </c>
      <c r="D39" s="83">
        <f>(Revenues!CY40*1000)/ADA!T39</f>
        <v>9159.509727874165</v>
      </c>
      <c r="E39" s="83">
        <f>(Revenues!CZ40*1000)/ADA!U39</f>
        <v>9235.0343858011438</v>
      </c>
      <c r="F39" s="83">
        <f>(Revenues!DA40*1000)/ADA!V39</f>
        <v>9954.052453076185</v>
      </c>
      <c r="G39" s="83">
        <f>(Revenues!DB40*1000)/ADA!W39</f>
        <v>10201.341967921308</v>
      </c>
      <c r="H39" s="83">
        <f>(Revenues!DC40*1000)/ADA!X39</f>
        <v>10685.329341067814</v>
      </c>
      <c r="I39" s="83">
        <f>(Revenues!DD40*1000)/ADA!Y39</f>
        <v>11527.24993614603</v>
      </c>
      <c r="J39" s="83">
        <f>(Revenues!DE40*1000)/ADA!Z39</f>
        <v>12181.507116552681</v>
      </c>
      <c r="K39" s="83">
        <f>(Revenues!DF40*1000)/ADA!AA39</f>
        <v>12149.283920062766</v>
      </c>
      <c r="L39" s="83">
        <f>(Revenues!DG40*1000)/ADA!AB39</f>
        <v>13114.353619300251</v>
      </c>
      <c r="M39" s="83">
        <f>(Revenues!DH40*1000)/ADA!AC39</f>
        <v>13953.454254577387</v>
      </c>
      <c r="N39" s="83">
        <f>(Revenues!DI40*1000)/ADA!AD39</f>
        <v>14398.73051034514</v>
      </c>
    </row>
    <row r="40" spans="1:14" x14ac:dyDescent="0.2">
      <c r="A40" s="48" t="s">
        <v>69</v>
      </c>
      <c r="B40" s="83">
        <f>(Revenues!CW41*1000)/ADA!R40</f>
        <v>8591.5209156326237</v>
      </c>
      <c r="C40" s="83">
        <f>(Revenues!CX41*1000)/ADA!S40</f>
        <v>8949.8196861644683</v>
      </c>
      <c r="D40" s="83">
        <f>(Revenues!CY41*1000)/ADA!T40</f>
        <v>8727.7734347334335</v>
      </c>
      <c r="E40" s="83">
        <f>(Revenues!CZ41*1000)/ADA!U40</f>
        <v>7481.7720290374809</v>
      </c>
      <c r="F40" s="83">
        <f>(Revenues!DA41*1000)/ADA!V40</f>
        <v>9672.4248851637385</v>
      </c>
      <c r="G40" s="83">
        <f>(Revenues!DB41*1000)/ADA!W40</f>
        <v>10850.891613682927</v>
      </c>
      <c r="H40" s="83">
        <f>(Revenues!DC41*1000)/ADA!X40</f>
        <v>10493.000143748444</v>
      </c>
      <c r="I40" s="83">
        <f>(Revenues!DD41*1000)/ADA!Y40</f>
        <v>9173.6583754364383</v>
      </c>
      <c r="J40" s="83">
        <f>(Revenues!DE41*1000)/ADA!Z40</f>
        <v>11399.171088769206</v>
      </c>
      <c r="K40" s="83">
        <f>(Revenues!DF41*1000)/ADA!AA40</f>
        <v>11091.239082460224</v>
      </c>
      <c r="L40" s="83">
        <f>(Revenues!DG41*1000)/ADA!AB40</f>
        <v>12420.399902509258</v>
      </c>
      <c r="M40" s="83">
        <f>(Revenues!DH41*1000)/ADA!AC40</f>
        <v>10976.493011344721</v>
      </c>
      <c r="N40" s="83">
        <f>(Revenues!DI41*1000)/ADA!AD40</f>
        <v>11053.014289123528</v>
      </c>
    </row>
    <row r="41" spans="1:14" x14ac:dyDescent="0.2">
      <c r="A41" s="48" t="s">
        <v>70</v>
      </c>
      <c r="B41" s="83">
        <f>(Revenues!CW42*1000)/ADA!R41</f>
        <v>7402.1162025015701</v>
      </c>
      <c r="C41" s="83">
        <f>(Revenues!CX42*1000)/ADA!S41</f>
        <v>7489.4228183755376</v>
      </c>
      <c r="D41" s="83">
        <f>(Revenues!CY42*1000)/ADA!T41</f>
        <v>7727.026090474089</v>
      </c>
      <c r="E41" s="83">
        <f>(Revenues!CZ42*1000)/ADA!U41</f>
        <v>8066.9444232981932</v>
      </c>
      <c r="F41" s="83">
        <f>(Revenues!DA42*1000)/ADA!V41</f>
        <v>8241.1773266545933</v>
      </c>
      <c r="G41" s="83">
        <f>(Revenues!DB42*1000)/ADA!W41</f>
        <v>8725.6701499696646</v>
      </c>
      <c r="H41" s="83">
        <f>(Revenues!DC42*1000)/ADA!X41</f>
        <v>8781.8218479510615</v>
      </c>
      <c r="I41" s="83">
        <f>(Revenues!DD42*1000)/ADA!Y41</f>
        <v>9287.0714413284386</v>
      </c>
      <c r="J41" s="83">
        <f>(Revenues!DE42*1000)/ADA!Z41</f>
        <v>9645.2942879400798</v>
      </c>
      <c r="K41" s="83">
        <f>(Revenues!DF42*1000)/ADA!AA41</f>
        <v>9968.3252622169002</v>
      </c>
      <c r="L41" s="83">
        <f>(Revenues!DG42*1000)/ADA!AB41</f>
        <v>10530.729827318642</v>
      </c>
      <c r="M41" s="83">
        <f>(Revenues!DH42*1000)/ADA!AC41</f>
        <v>11906.287745346159</v>
      </c>
      <c r="N41" s="83">
        <f>(Revenues!DI42*1000)/ADA!AD41</f>
        <v>11916.844272944432</v>
      </c>
    </row>
    <row r="42" spans="1:14" x14ac:dyDescent="0.2">
      <c r="A42" s="48" t="s">
        <v>71</v>
      </c>
      <c r="B42" s="83">
        <f>(Revenues!CW43*1000)/ADA!R42</f>
        <v>7485.6921235179316</v>
      </c>
      <c r="C42" s="83">
        <f>(Revenues!CX43*1000)/ADA!S42</f>
        <v>7754.5914322551498</v>
      </c>
      <c r="D42" s="83">
        <f>(Revenues!CY43*1000)/ADA!T42</f>
        <v>8350.4332801508463</v>
      </c>
      <c r="E42" s="83">
        <f>(Revenues!CZ43*1000)/ADA!U42</f>
        <v>8576.2395244284908</v>
      </c>
      <c r="F42" s="83">
        <f>(Revenues!DA43*1000)/ADA!V42</f>
        <v>9686.5700829544985</v>
      </c>
      <c r="G42" s="83">
        <f>(Revenues!DB43*1000)/ADA!W42</f>
        <v>9485.7539269178887</v>
      </c>
      <c r="H42" s="83">
        <f>(Revenues!DC43*1000)/ADA!X42</f>
        <v>10716.713863250714</v>
      </c>
      <c r="I42" s="83">
        <f>(Revenues!DD43*1000)/ADA!Y42</f>
        <v>11126.787732563924</v>
      </c>
      <c r="J42" s="83">
        <f>(Revenues!DE43*1000)/ADA!Z42</f>
        <v>11869.739831069062</v>
      </c>
      <c r="K42" s="83">
        <f>(Revenues!DF43*1000)/ADA!AA42</f>
        <v>12377.702228222559</v>
      </c>
      <c r="L42" s="83">
        <f>(Revenues!DG43*1000)/ADA!AB42</f>
        <v>11119.926551079187</v>
      </c>
      <c r="M42" s="83">
        <f>(Revenues!DH43*1000)/ADA!AC42</f>
        <v>11520.990693618744</v>
      </c>
      <c r="N42" s="83">
        <f>(Revenues!DI43*1000)/ADA!AD42</f>
        <v>11679.86447420504</v>
      </c>
    </row>
    <row r="43" spans="1:14" x14ac:dyDescent="0.2">
      <c r="A43" s="48" t="s">
        <v>74</v>
      </c>
      <c r="B43" s="83">
        <f>(Revenues!CW44*1000)/ADA!R43</f>
        <v>9101.1871929158406</v>
      </c>
      <c r="C43" s="83">
        <f>(Revenues!CX44*1000)/ADA!S43</f>
        <v>9434.4043715050157</v>
      </c>
      <c r="D43" s="83">
        <f>(Revenues!CY44*1000)/ADA!T43</f>
        <v>10001.258633129761</v>
      </c>
      <c r="E43" s="83">
        <f>(Revenues!CZ44*1000)/ADA!U43</f>
        <v>10139.552383315535</v>
      </c>
      <c r="F43" s="83">
        <f>(Revenues!DA44*1000)/ADA!V43</f>
        <v>10219.672936805078</v>
      </c>
      <c r="G43" s="83">
        <f>(Revenues!DB44*1000)/ADA!W43</f>
        <v>10410.624227658296</v>
      </c>
      <c r="H43" s="83">
        <f>(Revenues!DC44*1000)/ADA!X43</f>
        <v>10849.459314762236</v>
      </c>
      <c r="I43" s="83">
        <f>(Revenues!DD44*1000)/ADA!Y43</f>
        <v>11354.520347337299</v>
      </c>
      <c r="J43" s="83">
        <f>(Revenues!DE44*1000)/ADA!Z43</f>
        <v>11612.987784656743</v>
      </c>
      <c r="K43" s="83">
        <f>(Revenues!DF44*1000)/ADA!AA43</f>
        <v>11352.589825693358</v>
      </c>
      <c r="L43" s="83">
        <f>(Revenues!DG44*1000)/ADA!AB43</f>
        <v>11389.185964102369</v>
      </c>
      <c r="M43" s="83">
        <f>(Revenues!DH44*1000)/ADA!AC43</f>
        <v>11542.139343376086</v>
      </c>
      <c r="N43" s="83">
        <f>(Revenues!DI44*1000)/ADA!AD43</f>
        <v>11625.024703830064</v>
      </c>
    </row>
    <row r="44" spans="1:14" x14ac:dyDescent="0.2">
      <c r="A44" s="48" t="s">
        <v>75</v>
      </c>
      <c r="B44" s="83">
        <f>(Revenues!CW45*1000)/ADA!R44</f>
        <v>8355.9495041028604</v>
      </c>
      <c r="C44" s="83">
        <f>(Revenues!CX45*1000)/ADA!S44</f>
        <v>8852.3232795868644</v>
      </c>
      <c r="D44" s="83">
        <f>(Revenues!CY45*1000)/ADA!T44</f>
        <v>8897.9879485675174</v>
      </c>
      <c r="E44" s="83">
        <f>(Revenues!CZ45*1000)/ADA!U44</f>
        <v>9330.919195978664</v>
      </c>
      <c r="F44" s="83">
        <f>(Revenues!DA45*1000)/ADA!V44</f>
        <v>9793.7490856303975</v>
      </c>
      <c r="G44" s="83">
        <f>(Revenues!DB45*1000)/ADA!W44</f>
        <v>9939.8648779609157</v>
      </c>
      <c r="H44" s="83">
        <f>(Revenues!DC45*1000)/ADA!X44</f>
        <v>10539.208487138756</v>
      </c>
      <c r="I44" s="83">
        <f>(Revenues!DD45*1000)/ADA!Y44</f>
        <v>11147.515385694267</v>
      </c>
      <c r="J44" s="83">
        <f>(Revenues!DE45*1000)/ADA!Z44</f>
        <v>11852.794695307299</v>
      </c>
      <c r="K44" s="83">
        <f>(Revenues!DF45*1000)/ADA!AA44</f>
        <v>12110.140321217244</v>
      </c>
      <c r="L44" s="83">
        <f>(Revenues!DG45*1000)/ADA!AB44</f>
        <v>11856.979312627713</v>
      </c>
      <c r="M44" s="83">
        <f>(Revenues!DH45*1000)/ADA!AC44</f>
        <v>12751.276688467004</v>
      </c>
      <c r="N44" s="83">
        <f>(Revenues!DI45*1000)/ADA!AD44</f>
        <v>12861.297505038256</v>
      </c>
    </row>
    <row r="45" spans="1:14" x14ac:dyDescent="0.2">
      <c r="A45" s="48" t="s">
        <v>76</v>
      </c>
      <c r="B45" s="83">
        <f>(Revenues!CW46*1000)/ADA!R45</f>
        <v>7446.1676787006427</v>
      </c>
      <c r="C45" s="83">
        <f>(Revenues!CX46*1000)/ADA!S45</f>
        <v>7582.427676106603</v>
      </c>
      <c r="D45" s="83">
        <f>(Revenues!CY46*1000)/ADA!T45</f>
        <v>7900.9411242154401</v>
      </c>
      <c r="E45" s="83">
        <f>(Revenues!CZ46*1000)/ADA!U45</f>
        <v>7948.1798242721179</v>
      </c>
      <c r="F45" s="83">
        <f>(Revenues!DA46*1000)/ADA!V45</f>
        <v>8152.3707582867737</v>
      </c>
      <c r="G45" s="83">
        <f>(Revenues!DB46*1000)/ADA!W45</f>
        <v>8584.3346296735799</v>
      </c>
      <c r="H45" s="83">
        <f>(Revenues!DC46*1000)/ADA!X45</f>
        <v>9048.1933000636454</v>
      </c>
      <c r="I45" s="83">
        <f>(Revenues!DD46*1000)/ADA!Y45</f>
        <v>9560.3598584571155</v>
      </c>
      <c r="J45" s="83">
        <f>(Revenues!DE46*1000)/ADA!Z45</f>
        <v>10241.831343753007</v>
      </c>
      <c r="K45" s="83">
        <f>(Revenues!DF46*1000)/ADA!AA45</f>
        <v>10371.00146442044</v>
      </c>
      <c r="L45" s="83">
        <f>(Revenues!DG46*1000)/ADA!AB45</f>
        <v>10136.74795063698</v>
      </c>
      <c r="M45" s="83">
        <f>(Revenues!DH46*1000)/ADA!AC45</f>
        <v>10461.424374134669</v>
      </c>
      <c r="N45" s="83">
        <f>(Revenues!DI46*1000)/ADA!AD45</f>
        <v>10925.741247947182</v>
      </c>
    </row>
    <row r="46" spans="1:14" x14ac:dyDescent="0.2">
      <c r="A46" s="48" t="s">
        <v>78</v>
      </c>
      <c r="B46" s="83">
        <f>(Revenues!CW47*1000)/ADA!R46</f>
        <v>7887.0597172294456</v>
      </c>
      <c r="C46" s="83">
        <f>(Revenues!CX47*1000)/ADA!S46</f>
        <v>7496.6650539053981</v>
      </c>
      <c r="D46" s="83">
        <f>(Revenues!CY47*1000)/ADA!T46</f>
        <v>8047.0848832999263</v>
      </c>
      <c r="E46" s="83">
        <f>(Revenues!CZ47*1000)/ADA!U46</f>
        <v>8152.8199770685605</v>
      </c>
      <c r="F46" s="83">
        <f>(Revenues!DA47*1000)/ADA!V46</f>
        <v>8794.0422236049653</v>
      </c>
      <c r="G46" s="83">
        <f>(Revenues!DB47*1000)/ADA!W46</f>
        <v>9100.1965174033921</v>
      </c>
      <c r="H46" s="83">
        <f>(Revenues!DC47*1000)/ADA!X46</f>
        <v>9645.0406651319427</v>
      </c>
      <c r="I46" s="83">
        <f>(Revenues!DD47*1000)/ADA!Y46</f>
        <v>10186.059010614101</v>
      </c>
      <c r="J46" s="83">
        <f>(Revenues!DE47*1000)/ADA!Z46</f>
        <v>10735.495925380461</v>
      </c>
      <c r="K46" s="83">
        <f>(Revenues!DF47*1000)/ADA!AA46</f>
        <v>11337.746090584385</v>
      </c>
      <c r="L46" s="83">
        <f>(Revenues!DG47*1000)/ADA!AB46</f>
        <v>11960.484461589822</v>
      </c>
      <c r="M46" s="83">
        <f>(Revenues!DH47*1000)/ADA!AC46</f>
        <v>12071.475359895088</v>
      </c>
      <c r="N46" s="83">
        <f>(Revenues!DI47*1000)/ADA!AD46</f>
        <v>12493.767589013671</v>
      </c>
    </row>
    <row r="47" spans="1:14" x14ac:dyDescent="0.2">
      <c r="A47" s="48" t="s">
        <v>84</v>
      </c>
      <c r="B47" s="83">
        <f>(Revenues!CW48*1000)/ADA!R47</f>
        <v>6211.6896207300024</v>
      </c>
      <c r="C47" s="83">
        <f>(Revenues!CX48*1000)/ADA!S47</f>
        <v>6032.5263875459295</v>
      </c>
      <c r="D47" s="83">
        <f>(Revenues!CY48*1000)/ADA!T47</f>
        <v>6406.8322169792445</v>
      </c>
      <c r="E47" s="83">
        <f>(Revenues!CZ48*1000)/ADA!U47</f>
        <v>6716.510385271612</v>
      </c>
      <c r="F47" s="83">
        <f>(Revenues!DA48*1000)/ADA!V47</f>
        <v>7275.8079620912195</v>
      </c>
      <c r="G47" s="83">
        <f>(Revenues!DB48*1000)/ADA!W47</f>
        <v>7683.1939930185736</v>
      </c>
      <c r="H47" s="83">
        <f>(Revenues!DC48*1000)/ADA!X47</f>
        <v>8210.8157965597838</v>
      </c>
      <c r="I47" s="83">
        <f>(Revenues!DD48*1000)/ADA!Y47</f>
        <v>8785.6818111947996</v>
      </c>
      <c r="J47" s="83">
        <f>(Revenues!DE48*1000)/ADA!Z47</f>
        <v>9395.0723481059449</v>
      </c>
      <c r="K47" s="83">
        <f>(Revenues!DF48*1000)/ADA!AA47</f>
        <v>9730.5063823298769</v>
      </c>
      <c r="L47" s="83">
        <f>(Revenues!DG48*1000)/ADA!AB47</f>
        <v>10734.452674671289</v>
      </c>
      <c r="M47" s="83">
        <f>(Revenues!DH48*1000)/ADA!AC47</f>
        <v>11598.810309389874</v>
      </c>
      <c r="N47" s="83">
        <f>(Revenues!DI48*1000)/ADA!AD47</f>
        <v>11947.06886862475</v>
      </c>
    </row>
    <row r="48" spans="1:14" x14ac:dyDescent="0.2">
      <c r="A48" s="48" t="s">
        <v>85</v>
      </c>
      <c r="B48" s="83">
        <f>(Revenues!CW49*1000)/ADA!R48</f>
        <v>8640.5124299431955</v>
      </c>
      <c r="C48" s="83">
        <f>(Revenues!CX49*1000)/ADA!S48</f>
        <v>9089.32943430052</v>
      </c>
      <c r="D48" s="83">
        <f>(Revenues!CY49*1000)/ADA!T48</f>
        <v>9657.214273973661</v>
      </c>
      <c r="E48" s="83">
        <f>(Revenues!CZ49*1000)/ADA!U48</f>
        <v>9710.1358711891917</v>
      </c>
      <c r="F48" s="83">
        <f>(Revenues!DA49*1000)/ADA!V48</f>
        <v>9934.3654507145693</v>
      </c>
      <c r="G48" s="83">
        <f>(Revenues!DB49*1000)/ADA!W48</f>
        <v>10302.016541383118</v>
      </c>
      <c r="H48" s="83">
        <f>(Revenues!DC49*1000)/ADA!X48</f>
        <v>10877.130182419311</v>
      </c>
      <c r="I48" s="83">
        <f>(Revenues!DD49*1000)/ADA!Y48</f>
        <v>11804.244778578128</v>
      </c>
      <c r="J48" s="83">
        <f>(Revenues!DE49*1000)/ADA!Z48</f>
        <v>12304.690333002005</v>
      </c>
      <c r="K48" s="83">
        <f>(Revenues!DF49*1000)/ADA!AA48</f>
        <v>12636.485915082145</v>
      </c>
      <c r="L48" s="83">
        <f>(Revenues!DG49*1000)/ADA!AB48</f>
        <v>12602.707837997079</v>
      </c>
      <c r="M48" s="83">
        <f>(Revenues!DH49*1000)/ADA!AC48</f>
        <v>12659.665476508691</v>
      </c>
      <c r="N48" s="83">
        <f>(Revenues!DI49*1000)/ADA!AD48</f>
        <v>12892.927816334501</v>
      </c>
    </row>
    <row r="49" spans="1:14" x14ac:dyDescent="0.2">
      <c r="A49" s="48" t="s">
        <v>89</v>
      </c>
      <c r="B49" s="83">
        <f>(Revenues!CW50*1000)/ADA!R49</f>
        <v>6190.2978928770081</v>
      </c>
      <c r="C49" s="83">
        <f>(Revenues!CX50*1000)/ADA!S49</f>
        <v>6212.744928326968</v>
      </c>
      <c r="D49" s="83">
        <f>(Revenues!CY50*1000)/ADA!T49</f>
        <v>6433.6735929498227</v>
      </c>
      <c r="E49" s="83">
        <f>(Revenues!CZ50*1000)/ADA!U49</f>
        <v>6614.3191421065521</v>
      </c>
      <c r="F49" s="83">
        <f>(Revenues!DA50*1000)/ADA!V49</f>
        <v>7075.8149522935937</v>
      </c>
      <c r="G49" s="83">
        <f>(Revenues!DB50*1000)/ADA!W49</f>
        <v>7385.2316062806131</v>
      </c>
      <c r="H49" s="83">
        <f>(Revenues!DC50*1000)/ADA!X49</f>
        <v>7681.9480784491543</v>
      </c>
      <c r="I49" s="83">
        <f>(Revenues!DD50*1000)/ADA!Y49</f>
        <v>8076.5785849229078</v>
      </c>
      <c r="J49" s="83">
        <f>(Revenues!DE50*1000)/ADA!Z49</f>
        <v>8604.1166287492488</v>
      </c>
      <c r="K49" s="83">
        <f>(Revenues!DF50*1000)/ADA!AA49</f>
        <v>8772.7402481415666</v>
      </c>
      <c r="L49" s="83">
        <f>(Revenues!DG50*1000)/ADA!AB49</f>
        <v>9079.9071258742479</v>
      </c>
      <c r="M49" s="83">
        <f>(Revenues!DH50*1000)/ADA!AC49</f>
        <v>8720.0236837478751</v>
      </c>
      <c r="N49" s="83">
        <f>(Revenues!DI50*1000)/ADA!AD49</f>
        <v>8988.1578668871443</v>
      </c>
    </row>
    <row r="50" spans="1:14" x14ac:dyDescent="0.2">
      <c r="A50" s="51" t="s">
        <v>93</v>
      </c>
      <c r="B50" s="85">
        <f>(Revenues!CW51*1000)/ADA!R50</f>
        <v>8980.4322555798171</v>
      </c>
      <c r="C50" s="85">
        <f>(Revenues!CX51*1000)/ADA!S50</f>
        <v>9368.5247475127508</v>
      </c>
      <c r="D50" s="85">
        <f>(Revenues!CY51*1000)/ADA!T50</f>
        <v>9564.7981358600555</v>
      </c>
      <c r="E50" s="85">
        <f>(Revenues!CZ51*1000)/ADA!U50</f>
        <v>9745.6381044764094</v>
      </c>
      <c r="F50" s="85">
        <f>(Revenues!DA51*1000)/ADA!V50</f>
        <v>10012.937636660925</v>
      </c>
      <c r="G50" s="85">
        <f>(Revenues!DB51*1000)/ADA!W50</f>
        <v>10339.600003125717</v>
      </c>
      <c r="H50" s="85">
        <f>(Revenues!DC51*1000)/ADA!X50</f>
        <v>10682.298054249877</v>
      </c>
      <c r="I50" s="85">
        <f>(Revenues!DD51*1000)/ADA!Y50</f>
        <v>11079.413053006208</v>
      </c>
      <c r="J50" s="85">
        <f>(Revenues!DE51*1000)/ADA!Z50</f>
        <v>11627.618489257715</v>
      </c>
      <c r="K50" s="85">
        <f>(Revenues!DF51*1000)/ADA!AA50</f>
        <v>11276.910108730626</v>
      </c>
      <c r="L50" s="85">
        <f>(Revenues!DG51*1000)/ADA!AB50</f>
        <v>12164.249240166209</v>
      </c>
      <c r="M50" s="85">
        <f>(Revenues!DH51*1000)/ADA!AC50</f>
        <v>12577.165126413782</v>
      </c>
      <c r="N50" s="85">
        <f>(Revenues!DI51*1000)/ADA!AD50</f>
        <v>12018.067281393887</v>
      </c>
    </row>
    <row r="51" spans="1:14" x14ac:dyDescent="0.2">
      <c r="A51" s="48" t="s">
        <v>120</v>
      </c>
      <c r="B51" s="83">
        <f>(Revenues!CW52*1000)/ADA!R51</f>
        <v>10544.673580478277</v>
      </c>
      <c r="C51" s="83">
        <f>(Revenues!CX52*1000)/ADA!S51</f>
        <v>10995.804380608353</v>
      </c>
      <c r="D51" s="83">
        <f>(Revenues!CY52*1000)/ADA!T51</f>
        <v>11455.664923100025</v>
      </c>
      <c r="E51" s="83">
        <f>(Revenues!CZ52*1000)/ADA!U51</f>
        <v>12094.955896152764</v>
      </c>
      <c r="F51" s="83">
        <f>(Revenues!DA52*1000)/ADA!V51</f>
        <v>12703.627067459904</v>
      </c>
      <c r="G51" s="83">
        <f>(Revenues!DB52*1000)/ADA!W51</f>
        <v>13695.347160498235</v>
      </c>
      <c r="H51" s="83">
        <f>(Revenues!DC52*1000)/ADA!X51</f>
        <v>14664.766707466912</v>
      </c>
      <c r="I51" s="83">
        <f>(Revenues!DD52*1000)/ADA!Y51</f>
        <v>15619.085104847014</v>
      </c>
      <c r="J51" s="83">
        <f>(Revenues!DE52*1000)/ADA!Z51</f>
        <v>16541.180250844169</v>
      </c>
      <c r="K51" s="83">
        <f>(Revenues!DF52*1000)/ADA!AA51</f>
        <v>17175.85263727175</v>
      </c>
      <c r="L51" s="83">
        <f>(Revenues!DG52*1000)/ADA!AB51</f>
        <v>17144.321970765912</v>
      </c>
      <c r="M51" s="83">
        <f>(Revenues!DH52*1000)/ADA!AC51</f>
        <v>17452.221689856367</v>
      </c>
      <c r="N51" s="83">
        <f>(Revenues!DI52*1000)/ADA!AD51</f>
        <v>18284.243796894407</v>
      </c>
    </row>
    <row r="52" spans="1:14" x14ac:dyDescent="0.2">
      <c r="A52" s="48" t="s">
        <v>117</v>
      </c>
      <c r="B52" s="87">
        <f>+B51/B$3</f>
        <v>1.3359516043853346</v>
      </c>
      <c r="C52" s="87">
        <f t="shared" ref="C52" si="23">+C51/C$3</f>
        <v>1.3349471991373951</v>
      </c>
      <c r="D52" s="87">
        <f t="shared" ref="D52" si="24">+D51/D$3</f>
        <v>1.3569474588392147</v>
      </c>
      <c r="E52" s="87">
        <f t="shared" ref="E52" si="25">+E51/E$3</f>
        <v>1.3876829451904578</v>
      </c>
      <c r="F52" s="87">
        <f t="shared" ref="F52" si="26">+F51/F$3</f>
        <v>1.4056638270209625</v>
      </c>
      <c r="G52" s="87">
        <f t="shared" ref="G52" si="27">+G51/G$3</f>
        <v>1.4467465829658082</v>
      </c>
      <c r="H52" s="87">
        <f t="shared" ref="H52" si="28">+H51/H$3</f>
        <v>1.4593408010972715</v>
      </c>
      <c r="I52" s="87">
        <f t="shared" ref="I52" si="29">+I51/I$3</f>
        <v>1.4506672458386676</v>
      </c>
      <c r="J52" s="87">
        <f t="shared" ref="J52:K52" si="30">+J51/J$3</f>
        <v>1.4557337165519277</v>
      </c>
      <c r="K52" s="87">
        <f t="shared" si="30"/>
        <v>1.5143837818600479</v>
      </c>
      <c r="L52" s="87">
        <f t="shared" ref="L52:M52" si="31">+L51/L$3</f>
        <v>1.5128065632000189</v>
      </c>
      <c r="M52" s="87">
        <f t="shared" si="31"/>
        <v>1.5238553383854456</v>
      </c>
      <c r="N52" s="87">
        <f t="shared" ref="N52" si="32">+N51/N$3</f>
        <v>1.5723136034029923</v>
      </c>
    </row>
    <row r="53" spans="1:14" x14ac:dyDescent="0.2">
      <c r="A53" s="48" t="s">
        <v>65</v>
      </c>
      <c r="B53" s="83">
        <f>(Revenues!CW54*1000)/ADA!R53</f>
        <v>10891.993812045808</v>
      </c>
      <c r="C53" s="83">
        <f>(Revenues!CX54*1000)/ADA!S53</f>
        <v>11240.459593009282</v>
      </c>
      <c r="D53" s="83">
        <f>(Revenues!CY54*1000)/ADA!T53</f>
        <v>11586.170427672818</v>
      </c>
      <c r="E53" s="83">
        <f>(Revenues!CZ54*1000)/ADA!U53</f>
        <v>11847.853742417532</v>
      </c>
      <c r="F53" s="83">
        <f>(Revenues!DA54*1000)/ADA!V53</f>
        <v>12284.43601588517</v>
      </c>
      <c r="G53" s="83">
        <f>(Revenues!DB54*1000)/ADA!W53</f>
        <v>13345.062157940081</v>
      </c>
      <c r="H53" s="83">
        <f>(Revenues!DC54*1000)/ADA!X53</f>
        <v>14619.772512951651</v>
      </c>
      <c r="I53" s="83">
        <f>(Revenues!DD54*1000)/ADA!Y53</f>
        <v>15322.484761301195</v>
      </c>
      <c r="J53" s="83">
        <f>(Revenues!DE54*1000)/ADA!Z53</f>
        <v>16114.338561193976</v>
      </c>
      <c r="K53" s="83">
        <f>(Revenues!DF54*1000)/ADA!AA53</f>
        <v>16924.423976310351</v>
      </c>
      <c r="L53" s="83">
        <f>(Revenues!DG54*1000)/ADA!AB53</f>
        <v>16474.227151882238</v>
      </c>
      <c r="M53" s="83">
        <f>(Revenues!DH54*1000)/ADA!AC53</f>
        <v>17058.834369135213</v>
      </c>
      <c r="N53" s="83">
        <f>(Revenues!DI54*1000)/ADA!AD53</f>
        <v>18209.716415566352</v>
      </c>
    </row>
    <row r="54" spans="1:14" x14ac:dyDescent="0.2">
      <c r="A54" s="48" t="s">
        <v>72</v>
      </c>
      <c r="B54" s="83">
        <f>(Revenues!CW55*1000)/ADA!R54</f>
        <v>8570.884525632986</v>
      </c>
      <c r="C54" s="83">
        <f>(Revenues!CX55*1000)/ADA!S54</f>
        <v>9083.4914384542863</v>
      </c>
      <c r="D54" s="83">
        <f>(Revenues!CY55*1000)/ADA!T54</f>
        <v>9679.4960441418116</v>
      </c>
      <c r="E54" s="83">
        <f>(Revenues!CZ55*1000)/ADA!U54</f>
        <v>10210.060892274441</v>
      </c>
      <c r="F54" s="83">
        <f>(Revenues!DA55*1000)/ADA!V54</f>
        <v>10432.713971796131</v>
      </c>
      <c r="G54" s="83">
        <f>(Revenues!DB55*1000)/ADA!W54</f>
        <v>11064.527661166976</v>
      </c>
      <c r="H54" s="83">
        <f>(Revenues!DC55*1000)/ADA!X54</f>
        <v>11624.554657285697</v>
      </c>
      <c r="I54" s="83">
        <f>(Revenues!DD55*1000)/ADA!Y54</f>
        <v>12645.72340806172</v>
      </c>
      <c r="J54" s="83">
        <f>(Revenues!DE55*1000)/ADA!Z54</f>
        <v>13256.55586574637</v>
      </c>
      <c r="K54" s="83">
        <f>(Revenues!DF55*1000)/ADA!AA54</f>
        <v>13183.888380624951</v>
      </c>
      <c r="L54" s="83">
        <f>(Revenues!DG55*1000)/ADA!AB54</f>
        <v>13818.801483832995</v>
      </c>
      <c r="M54" s="83">
        <f>(Revenues!DH55*1000)/ADA!AC54</f>
        <v>13986.311200906299</v>
      </c>
      <c r="N54" s="83">
        <f>(Revenues!DI55*1000)/ADA!AD54</f>
        <v>13949.921048995993</v>
      </c>
    </row>
    <row r="55" spans="1:14" x14ac:dyDescent="0.2">
      <c r="A55" s="48" t="s">
        <v>73</v>
      </c>
      <c r="B55" s="83">
        <f>(Revenues!CW56*1000)/ADA!R55</f>
        <v>9601.6692344406474</v>
      </c>
      <c r="C55" s="83">
        <f>(Revenues!CX56*1000)/ADA!S55</f>
        <v>10291.427221728542</v>
      </c>
      <c r="D55" s="83">
        <f>(Revenues!CY56*1000)/ADA!T55</f>
        <v>11107.265106928944</v>
      </c>
      <c r="E55" s="83">
        <f>(Revenues!CZ56*1000)/ADA!U55</f>
        <v>11853.631383378872</v>
      </c>
      <c r="F55" s="83">
        <f>(Revenues!DA56*1000)/ADA!V55</f>
        <v>11532.460907512412</v>
      </c>
      <c r="G55" s="83">
        <f>(Revenues!DB56*1000)/ADA!W55</f>
        <v>12678.469316527971</v>
      </c>
      <c r="H55" s="83">
        <f>(Revenues!DC56*1000)/ADA!X55</f>
        <v>13836.317823665189</v>
      </c>
      <c r="I55" s="83">
        <f>(Revenues!DD56*1000)/ADA!Y55</f>
        <v>14154.690455254755</v>
      </c>
      <c r="J55" s="83">
        <f>(Revenues!DE56*1000)/ADA!Z55</f>
        <v>14802.310705302445</v>
      </c>
      <c r="K55" s="83">
        <f>(Revenues!DF56*1000)/ADA!AA55</f>
        <v>14903.462105131861</v>
      </c>
      <c r="L55" s="83">
        <f>(Revenues!DG56*1000)/ADA!AB55</f>
        <v>14991.155642249274</v>
      </c>
      <c r="M55" s="83">
        <f>(Revenues!DH56*1000)/ADA!AC55</f>
        <v>15468.418827588934</v>
      </c>
      <c r="N55" s="83">
        <f>(Revenues!DI56*1000)/ADA!AD55</f>
        <v>16295.148809576327</v>
      </c>
    </row>
    <row r="56" spans="1:14" x14ac:dyDescent="0.2">
      <c r="A56" s="48" t="s">
        <v>80</v>
      </c>
      <c r="B56" s="83">
        <f>(Revenues!CW57*1000)/ADA!R56</f>
        <v>7445.7781439263445</v>
      </c>
      <c r="C56" s="83">
        <f>(Revenues!CX57*1000)/ADA!S56</f>
        <v>8049.8110631133795</v>
      </c>
      <c r="D56" s="83">
        <f>(Revenues!CY57*1000)/ADA!T56</f>
        <v>8486.8027668994982</v>
      </c>
      <c r="E56" s="83">
        <f>(Revenues!CZ57*1000)/ADA!U56</f>
        <v>9050.2463633457228</v>
      </c>
      <c r="F56" s="83">
        <f>(Revenues!DA57*1000)/ADA!V56</f>
        <v>9634.7688038665292</v>
      </c>
      <c r="G56" s="83">
        <f>(Revenues!DB57*1000)/ADA!W56</f>
        <v>10274.826174456626</v>
      </c>
      <c r="H56" s="83">
        <f>(Revenues!DC57*1000)/ADA!X56</f>
        <v>10923.547971513162</v>
      </c>
      <c r="I56" s="83">
        <f>(Revenues!DD57*1000)/ADA!Y56</f>
        <v>11689.253363568412</v>
      </c>
      <c r="J56" s="83">
        <f>(Revenues!DE57*1000)/ADA!Z56</f>
        <v>12416.118050188605</v>
      </c>
      <c r="K56" s="83">
        <f>(Revenues!DF57*1000)/ADA!AA56</f>
        <v>13062.160765202965</v>
      </c>
      <c r="L56" s="83">
        <f>(Revenues!DG57*1000)/ADA!AB56</f>
        <v>12808.002213899121</v>
      </c>
      <c r="M56" s="83">
        <f>(Revenues!DH57*1000)/ADA!AC56</f>
        <v>13970.432754760128</v>
      </c>
      <c r="N56" s="83">
        <f>(Revenues!DI57*1000)/ADA!AD56</f>
        <v>14390.231297090029</v>
      </c>
    </row>
    <row r="57" spans="1:14" x14ac:dyDescent="0.2">
      <c r="A57" s="48" t="s">
        <v>81</v>
      </c>
      <c r="B57" s="83">
        <f>(Revenues!CW58*1000)/ADA!R57</f>
        <v>11697.912067524079</v>
      </c>
      <c r="C57" s="83">
        <f>(Revenues!CX58*1000)/ADA!S57</f>
        <v>11949.170501875709</v>
      </c>
      <c r="D57" s="83">
        <f>(Revenues!CY58*1000)/ADA!T57</f>
        <v>12506.303556768065</v>
      </c>
      <c r="E57" s="83">
        <f>(Revenues!CZ58*1000)/ADA!U57</f>
        <v>13480.64740326525</v>
      </c>
      <c r="F57" s="83">
        <f>(Revenues!DA58*1000)/ADA!V57</f>
        <v>14298.14738691674</v>
      </c>
      <c r="G57" s="83">
        <f>(Revenues!DB58*1000)/ADA!W57</f>
        <v>15143.945149557547</v>
      </c>
      <c r="H57" s="83">
        <f>(Revenues!DC58*1000)/ADA!X57</f>
        <v>15684.721682926505</v>
      </c>
      <c r="I57" s="83">
        <f>(Revenues!DD58*1000)/ADA!Y57</f>
        <v>16778.529632961723</v>
      </c>
      <c r="J57" s="83">
        <f>(Revenues!DE58*1000)/ADA!Z57</f>
        <v>17439.498553222609</v>
      </c>
      <c r="K57" s="83">
        <f>(Revenues!DF58*1000)/ADA!AA57</f>
        <v>17687.645694677249</v>
      </c>
      <c r="L57" s="83">
        <f>(Revenues!DG58*1000)/ADA!AB57</f>
        <v>17213.667732366637</v>
      </c>
      <c r="M57" s="83">
        <f>(Revenues!DH58*1000)/ADA!AC57</f>
        <v>17834.479731324285</v>
      </c>
      <c r="N57" s="83">
        <f>(Revenues!DI58*1000)/ADA!AD57</f>
        <v>18774.526934041201</v>
      </c>
    </row>
    <row r="58" spans="1:14" x14ac:dyDescent="0.2">
      <c r="A58" s="48" t="s">
        <v>83</v>
      </c>
      <c r="B58" s="83">
        <f>(Revenues!CW59*1000)/ADA!R58</f>
        <v>11761.374245781424</v>
      </c>
      <c r="C58" s="83">
        <f>(Revenues!CX59*1000)/ADA!S58</f>
        <v>12318.425655921692</v>
      </c>
      <c r="D58" s="83">
        <f>(Revenues!CY59*1000)/ADA!T58</f>
        <v>12663.286140779675</v>
      </c>
      <c r="E58" s="83">
        <f>(Revenues!CZ59*1000)/ADA!U58</f>
        <v>13358.267083037441</v>
      </c>
      <c r="F58" s="83">
        <f>(Revenues!DA59*1000)/ADA!V58</f>
        <v>14298.477481458916</v>
      </c>
      <c r="G58" s="83">
        <f>(Revenues!DB59*1000)/ADA!W58</f>
        <v>15535.686394460859</v>
      </c>
      <c r="H58" s="83">
        <f>(Revenues!DC59*1000)/ADA!X58</f>
        <v>16835.68914638177</v>
      </c>
      <c r="I58" s="83">
        <f>(Revenues!DD59*1000)/ADA!Y58</f>
        <v>18123.180865128219</v>
      </c>
      <c r="J58" s="83">
        <f>(Revenues!DE59*1000)/ADA!Z58</f>
        <v>19534.770119939767</v>
      </c>
      <c r="K58" s="83">
        <f>(Revenues!DF59*1000)/ADA!AA58</f>
        <v>20703.597057421193</v>
      </c>
      <c r="L58" s="83">
        <f>(Revenues!DG59*1000)/ADA!AB58</f>
        <v>20669.576362716049</v>
      </c>
      <c r="M58" s="83">
        <f>(Revenues!DH59*1000)/ADA!AC58</f>
        <v>20753.703735425279</v>
      </c>
      <c r="N58" s="83">
        <f>(Revenues!DI59*1000)/ADA!AD58</f>
        <v>21768.348357120711</v>
      </c>
    </row>
    <row r="59" spans="1:14" x14ac:dyDescent="0.2">
      <c r="A59" s="48" t="s">
        <v>87</v>
      </c>
      <c r="B59" s="83">
        <f>(Revenues!CW60*1000)/ADA!R59</f>
        <v>9009.7743052608657</v>
      </c>
      <c r="C59" s="83">
        <f>(Revenues!CX60*1000)/ADA!S59</f>
        <v>9277.6150708258356</v>
      </c>
      <c r="D59" s="83">
        <f>(Revenues!CY60*1000)/ADA!T59</f>
        <v>9621.9913962497103</v>
      </c>
      <c r="E59" s="83">
        <f>(Revenues!CZ60*1000)/ADA!U59</f>
        <v>10001.497605876228</v>
      </c>
      <c r="F59" s="83">
        <f>(Revenues!DA60*1000)/ADA!V59</f>
        <v>10549.744532936413</v>
      </c>
      <c r="G59" s="83">
        <f>(Revenues!DB60*1000)/ADA!W59</f>
        <v>11342.265328659432</v>
      </c>
      <c r="H59" s="83">
        <f>(Revenues!DC60*1000)/ADA!X59</f>
        <v>11997.102727882502</v>
      </c>
      <c r="I59" s="83">
        <f>(Revenues!DD60*1000)/ADA!Y59</f>
        <v>12820.022959429622</v>
      </c>
      <c r="J59" s="83">
        <f>(Revenues!DE60*1000)/ADA!Z59</f>
        <v>13447.408317582573</v>
      </c>
      <c r="K59" s="83">
        <f>(Revenues!DF60*1000)/ADA!AA59</f>
        <v>13900.488726013997</v>
      </c>
      <c r="L59" s="83">
        <f>(Revenues!DG60*1000)/ADA!AB59</f>
        <v>14152.772877694812</v>
      </c>
      <c r="M59" s="83">
        <f>(Revenues!DH60*1000)/ADA!AC59</f>
        <v>14293.86360248209</v>
      </c>
      <c r="N59" s="83">
        <f>(Revenues!DI60*1000)/ADA!AD59</f>
        <v>14826.255688062778</v>
      </c>
    </row>
    <row r="60" spans="1:14" x14ac:dyDescent="0.2">
      <c r="A60" s="48" t="s">
        <v>88</v>
      </c>
      <c r="B60" s="83">
        <f>(Revenues!CW61*1000)/ADA!R60</f>
        <v>9447.3571685754268</v>
      </c>
      <c r="C60" s="83">
        <f>(Revenues!CX61*1000)/ADA!S60</f>
        <v>9900.1078850201866</v>
      </c>
      <c r="D60" s="83">
        <f>(Revenues!CY61*1000)/ADA!T60</f>
        <v>10498.495623752839</v>
      </c>
      <c r="E60" s="83">
        <f>(Revenues!CZ61*1000)/ADA!U60</f>
        <v>11108.386160082313</v>
      </c>
      <c r="F60" s="83">
        <f>(Revenues!DA61*1000)/ADA!V60</f>
        <v>11828.840950817847</v>
      </c>
      <c r="G60" s="83">
        <f>(Revenues!DB61*1000)/ADA!W60</f>
        <v>11835.211179735859</v>
      </c>
      <c r="H60" s="83">
        <f>(Revenues!DC61*1000)/ADA!X60</f>
        <v>13431.333630693303</v>
      </c>
      <c r="I60" s="83">
        <f>(Revenues!DD61*1000)/ADA!Y60</f>
        <v>14024.970516500831</v>
      </c>
      <c r="J60" s="83">
        <f>(Revenues!DE61*1000)/ADA!Z60</f>
        <v>15052.36688511693</v>
      </c>
      <c r="K60" s="83">
        <f>(Revenues!DF61*1000)/ADA!AA60</f>
        <v>15118.786947856594</v>
      </c>
      <c r="L60" s="83">
        <f>(Revenues!DG61*1000)/ADA!AB60</f>
        <v>15225.311970685279</v>
      </c>
      <c r="M60" s="83">
        <f>(Revenues!DH61*1000)/ADA!AC60</f>
        <v>15425.57257365355</v>
      </c>
      <c r="N60" s="83">
        <f>(Revenues!DI61*1000)/ADA!AD60</f>
        <v>15685.397224822842</v>
      </c>
    </row>
    <row r="61" spans="1:14" x14ac:dyDescent="0.2">
      <c r="A61" s="51" t="s">
        <v>91</v>
      </c>
      <c r="B61" s="85">
        <f>(Revenues!CW62*1000)/ADA!R61</f>
        <v>9110.523570691852</v>
      </c>
      <c r="C61" s="85">
        <f>(Revenues!CX62*1000)/ADA!S61</f>
        <v>9811.3754924936293</v>
      </c>
      <c r="D61" s="85">
        <f>(Revenues!CY62*1000)/ADA!T61</f>
        <v>10474.618107963215</v>
      </c>
      <c r="E61" s="85">
        <f>(Revenues!CZ62*1000)/ADA!U61</f>
        <v>10974.00464179914</v>
      </c>
      <c r="F61" s="85">
        <f>(Revenues!DA62*1000)/ADA!V61</f>
        <v>11503.541708701136</v>
      </c>
      <c r="G61" s="85">
        <f>(Revenues!DB62*1000)/ADA!W61</f>
        <v>12482.220344415007</v>
      </c>
      <c r="H61" s="85">
        <f>(Revenues!DC62*1000)/ADA!X61</f>
        <v>13247.924406537813</v>
      </c>
      <c r="I61" s="85">
        <f>(Revenues!DD62*1000)/ADA!Y61</f>
        <v>14477.234237781202</v>
      </c>
      <c r="J61" s="85">
        <f>(Revenues!DE62*1000)/ADA!Z61</f>
        <v>15450.063896306187</v>
      </c>
      <c r="K61" s="85">
        <f>(Revenues!DF62*1000)/ADA!AA61</f>
        <v>16436.828661109277</v>
      </c>
      <c r="L61" s="85">
        <f>(Revenues!DG62*1000)/ADA!AB61</f>
        <v>16951.734816735741</v>
      </c>
      <c r="M61" s="85">
        <f>(Revenues!DH62*1000)/ADA!AC61</f>
        <v>17148.738295458534</v>
      </c>
      <c r="N61" s="85">
        <f>(Revenues!DI62*1000)/ADA!AD61</f>
        <v>17804.255329639367</v>
      </c>
    </row>
    <row r="62" spans="1:14" x14ac:dyDescent="0.2">
      <c r="A62" s="52" t="s">
        <v>95</v>
      </c>
      <c r="B62" s="85">
        <f>(Revenues!CW63*1000)/ADA!R62</f>
        <v>10656.070581756436</v>
      </c>
      <c r="C62" s="85">
        <f>(Revenues!CX63*1000)/ADA!S62</f>
        <v>14611.61166330052</v>
      </c>
      <c r="D62" s="85">
        <f>(Revenues!CY63*1000)/ADA!T62</f>
        <v>14948.146695170786</v>
      </c>
      <c r="E62" s="85">
        <f>(Revenues!CZ63*1000)/ADA!U62</f>
        <v>15550.7390260631</v>
      </c>
      <c r="F62" s="85">
        <f>(Revenues!DA63*1000)/ADA!V62</f>
        <v>15659.575801904763</v>
      </c>
      <c r="G62" s="85">
        <f>(Revenues!DB63*1000)/ADA!W62</f>
        <v>15770.514311535362</v>
      </c>
      <c r="H62" s="85">
        <f>(Revenues!DC63*1000)/ADA!X62</f>
        <v>17653.697583577119</v>
      </c>
      <c r="I62" s="85">
        <f>(Revenues!DD63*1000)/ADA!Y62</f>
        <v>18118.587323419473</v>
      </c>
      <c r="J62" s="85">
        <f>(Revenues!DE63*1000)/ADA!Z62</f>
        <v>19489.175773898372</v>
      </c>
      <c r="K62" s="85">
        <f>(Revenues!DF63*1000)/ADA!AA62</f>
        <v>21395.164506844711</v>
      </c>
      <c r="L62" s="85">
        <f>(Revenues!DG63*1000)/ADA!AB62</f>
        <v>22937.317604116273</v>
      </c>
      <c r="M62" s="85">
        <f>(Revenues!DH63*1000)/ADA!AC62</f>
        <v>24414.312454186125</v>
      </c>
      <c r="N62" s="85">
        <f>(Revenues!DI63*1000)/ADA!AD62</f>
        <v>25939.579015435957</v>
      </c>
    </row>
    <row r="63" spans="1:14" x14ac:dyDescent="0.2">
      <c r="A63" s="36"/>
      <c r="B63" s="36"/>
    </row>
    <row r="64" spans="1:14" x14ac:dyDescent="0.2">
      <c r="A64" s="20"/>
      <c r="B64" s="20"/>
    </row>
    <row r="72" spans="1:2" x14ac:dyDescent="0.2">
      <c r="A72" s="36"/>
      <c r="B72" s="36"/>
    </row>
  </sheetData>
  <phoneticPr fontId="4" type="noConversion"/>
  <pageMargins left="0.75" right="0.75" top="1" bottom="1" header="0.5" footer="0.5"/>
  <pageSetup scale="82" orientation="portrait" r:id="rId1"/>
  <headerFooter alignWithMargins="0">
    <oddFooter>&amp;LJLM: &amp;F&amp;R&amp;D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ADA</vt:lpstr>
      <vt:lpstr>Revenues</vt:lpstr>
      <vt:lpstr>St-Loc Revs Per ADA Student </vt:lpstr>
      <vt:lpstr>ADA!Print_Area</vt:lpstr>
      <vt:lpstr>Revenues!Print_Area</vt:lpstr>
      <vt:lpstr>'St-Loc Revs Per ADA Student '!Print_Area</vt:lpstr>
      <vt:lpstr>Revenues!Print_Area_MI</vt:lpstr>
    </vt:vector>
  </TitlesOfParts>
  <Company>PCCI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StahnkeC</dc:creator>
  <cp:lastModifiedBy>Debbie Peralta</cp:lastModifiedBy>
  <cp:lastPrinted>2010-02-03T17:07:25Z</cp:lastPrinted>
  <dcterms:created xsi:type="dcterms:W3CDTF">2002-03-11T19:19:12Z</dcterms:created>
  <dcterms:modified xsi:type="dcterms:W3CDTF">2016-05-05T18:56:38Z</dcterms:modified>
</cp:coreProperties>
</file>