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6A6806AB-2BA0-47E3-8E8D-98E939C10FBD}" xr6:coauthVersionLast="45" xr6:coauthVersionMax="45" xr10:uidLastSave="{00000000-0000-0000-0000-000000000000}"/>
  <bookViews>
    <workbookView xWindow="-120" yWindow="-120" windowWidth="19440" windowHeight="10440" activeTab="1" xr2:uid="{00000000-000D-0000-FFFF-FFFF00000000}"/>
  </bookViews>
  <sheets>
    <sheet name="ULouisville_RCP Seats and Rates" sheetId="7" r:id="rId1"/>
    <sheet name="UPikeville_RCP Seats and Rates" sheetId="8" r:id="rId2"/>
    <sheet name="RCP Total_Programs and States" sheetId="6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8" l="1"/>
  <c r="F31" i="6"/>
  <c r="E31" i="6"/>
  <c r="D31" i="6"/>
  <c r="C31" i="6"/>
  <c r="B31" i="6"/>
  <c r="F15" i="6"/>
  <c r="E15" i="6"/>
  <c r="D15" i="6"/>
  <c r="C15" i="6"/>
  <c r="B15" i="6"/>
  <c r="G24" i="7" l="1"/>
  <c r="G25" i="7" s="1"/>
  <c r="G12" i="7"/>
  <c r="G13" i="7" s="1"/>
  <c r="G15" i="7"/>
  <c r="G16" i="7" s="1"/>
  <c r="G18" i="7"/>
  <c r="G19" i="7" s="1"/>
  <c r="G21" i="7"/>
  <c r="G22" i="7" s="1"/>
  <c r="G27" i="7" l="1"/>
  <c r="G13" i="8"/>
  <c r="G15" i="8" s="1"/>
</calcChain>
</file>

<file path=xl/sharedStrings.xml><?xml version="1.0" encoding="utf-8"?>
<sst xmlns="http://schemas.openxmlformats.org/spreadsheetml/2006/main" count="80" uniqueCount="49">
  <si>
    <t>SREB Regional Contract Program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</si>
  <si>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</si>
  <si>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</si>
  <si>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</si>
  <si>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</si>
  <si>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</si>
  <si>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</si>
  <si>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</si>
  <si>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</si>
  <si>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</si>
  <si>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</si>
  <si>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</si>
  <si>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</si>
  <si>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</si>
  <si>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</si>
  <si>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</si>
  <si>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</si>
  <si>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</si>
  <si>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</si>
  <si>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</si>
  <si>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</si>
  <si>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</si>
  <si>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</si>
  <si>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</si>
  <si>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Total:</t>
  </si>
  <si>
    <t xml:space="preserve">SREB Regional Contract Program        </t>
  </si>
  <si>
    <t xml:space="preserve">History and Statistics </t>
  </si>
  <si>
    <t>University of Louisville</t>
  </si>
  <si>
    <t>Total Institutional Tuition Earned:</t>
  </si>
  <si>
    <t>2018-2019 Institutional Tuition Earned:</t>
  </si>
  <si>
    <t>Teaching Out</t>
  </si>
  <si>
    <t>Following are statistics on total RCP tuition paid for each program per academic year:</t>
  </si>
  <si>
    <t>Following are statistics on total RCP tuition paid by each state per academic year:</t>
  </si>
  <si>
    <t>2019-20</t>
  </si>
  <si>
    <t>2019-20 Institutional Tuition Earned:</t>
  </si>
  <si>
    <t>2018-2019</t>
  </si>
  <si>
    <t xml:space="preserve">             *****First year in program is AY 2019-2020*****</t>
  </si>
  <si>
    <t>University of Pikeville</t>
  </si>
  <si>
    <t>Per SREB records, the University of Pikeville entered into contract with SREB for the Regional Contract Program for Academic Year 2019-2020. Following are the RCP stats per academic year for the last 5 years:</t>
  </si>
  <si>
    <t>2015-16</t>
  </si>
  <si>
    <t>2016-17</t>
  </si>
  <si>
    <t>2017-18</t>
  </si>
  <si>
    <t>2018-19</t>
  </si>
  <si>
    <t>2015-2016 Institutional Tuition Earned:</t>
  </si>
  <si>
    <t>2016-2017 Institutional Tuition Earned:</t>
  </si>
  <si>
    <t>2017-2018 Institutional Tuition Earned:</t>
  </si>
  <si>
    <t>No Students Invoiced</t>
  </si>
  <si>
    <t>5-year History and Statistics</t>
  </si>
  <si>
    <t>Per SREB records, the University of Louisville last updated its contract with SREB for the Regional Contract Program for Academic Year 2018-2019. Following are the RCP stats per academic year for the last 5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</si>
</sst>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  <font>
      <i/>
      <sz val="10"/>
      <color rgb="FFFF0000"/>
      <name val="Georgia"/>
      <family val="1"/>
    </font>
    <font>
      <i/>
      <sz val="11"/>
      <color rgb="FFFF000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Normal="100" workbookViewId="0">
      <selection sqref="A1:G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10.140625" style="1" bestFit="1" customWidth="1"/>
    <col min="6" max="6" width="11.85546875" style="1" customWidth="1"/>
    <col min="7" max="7" width="14.42578125" style="1" customWidth="1"/>
    <col min="8" max="16384" width="9.140625" style="1"/>
  </cols>
  <sheetData>
    <row r="1" spans="1:8" ht="15" customHeight="1" x14ac:dyDescent="0.2">
      <c r="A1" s="57" t="s">
        <v>25</v>
      </c>
      <c r="B1" s="57"/>
      <c r="C1" s="57"/>
      <c r="D1" s="57"/>
      <c r="E1" s="57"/>
      <c r="F1" s="57"/>
      <c r="G1" s="57"/>
    </row>
    <row r="2" spans="1:8" ht="15" customHeight="1" x14ac:dyDescent="0.2">
      <c r="A2" s="57" t="s">
        <v>27</v>
      </c>
      <c r="B2" s="57"/>
      <c r="C2" s="57"/>
      <c r="D2" s="57"/>
      <c r="E2" s="57"/>
      <c r="F2" s="57"/>
      <c r="G2" s="57"/>
    </row>
    <row r="3" spans="1:8" ht="15" customHeight="1" x14ac:dyDescent="0.2">
      <c r="A3" s="57" t="s">
        <v>26</v>
      </c>
      <c r="B3" s="57"/>
      <c r="C3" s="57"/>
      <c r="D3" s="57"/>
      <c r="E3" s="57"/>
      <c r="F3" s="57"/>
      <c r="G3" s="57"/>
    </row>
    <row r="4" spans="1:8" ht="15" customHeight="1" x14ac:dyDescent="0.2">
      <c r="A4" s="35"/>
      <c r="B4" s="35"/>
      <c r="C4" s="35"/>
      <c r="D4" s="35"/>
      <c r="E4" s="35"/>
    </row>
    <row r="5" spans="1:8" ht="15" customHeight="1" x14ac:dyDescent="0.2">
      <c r="A5" s="64" t="s">
        <v>48</v>
      </c>
      <c r="B5" s="64"/>
      <c r="C5" s="64"/>
      <c r="D5" s="64"/>
      <c r="E5" s="64"/>
      <c r="F5" s="64"/>
      <c r="G5" s="64"/>
      <c r="H5" s="3"/>
    </row>
    <row r="6" spans="1:8" ht="15" customHeight="1" x14ac:dyDescent="0.2">
      <c r="A6" s="64"/>
      <c r="B6" s="64"/>
      <c r="C6" s="64"/>
      <c r="D6" s="64"/>
      <c r="E6" s="64"/>
      <c r="F6" s="64"/>
      <c r="G6" s="64"/>
      <c r="H6" s="3"/>
    </row>
    <row r="7" spans="1:8" ht="15" customHeight="1" x14ac:dyDescent="0.2">
      <c r="A7" s="64"/>
      <c r="B7" s="64"/>
      <c r="C7" s="64"/>
      <c r="D7" s="64"/>
      <c r="E7" s="64"/>
      <c r="F7" s="64"/>
      <c r="G7" s="64"/>
      <c r="H7" s="3"/>
    </row>
    <row r="8" spans="1:8" ht="15" customHeight="1" x14ac:dyDescent="0.2"/>
    <row r="9" spans="1:8" ht="15" customHeight="1" x14ac:dyDescent="0.2">
      <c r="A9" s="65" t="s">
        <v>1</v>
      </c>
      <c r="B9" s="65" t="s">
        <v>2</v>
      </c>
      <c r="C9" s="65" t="s">
        <v>3</v>
      </c>
      <c r="D9" s="65" t="s">
        <v>4</v>
      </c>
      <c r="E9" s="65" t="s">
        <v>5</v>
      </c>
      <c r="F9" s="65" t="s">
        <v>12</v>
      </c>
      <c r="G9" s="65" t="s">
        <v>9</v>
      </c>
    </row>
    <row r="10" spans="1:8" ht="15" customHeight="1" x14ac:dyDescent="0.2">
      <c r="A10" s="66"/>
      <c r="B10" s="66"/>
      <c r="C10" s="66"/>
      <c r="D10" s="66"/>
      <c r="E10" s="66"/>
      <c r="F10" s="66"/>
      <c r="G10" s="66"/>
    </row>
    <row r="11" spans="1:8" ht="15" customHeight="1" x14ac:dyDescent="0.2">
      <c r="A11" s="67"/>
      <c r="B11" s="67"/>
      <c r="C11" s="67"/>
      <c r="D11" s="67"/>
      <c r="E11" s="67"/>
      <c r="F11" s="67"/>
      <c r="G11" s="67"/>
    </row>
    <row r="12" spans="1:8" ht="15" customHeight="1" x14ac:dyDescent="0.2">
      <c r="A12" s="13" t="s">
        <v>39</v>
      </c>
      <c r="B12" s="13" t="s">
        <v>18</v>
      </c>
      <c r="C12" s="13" t="s">
        <v>23</v>
      </c>
      <c r="D12" s="13">
        <v>2</v>
      </c>
      <c r="E12" s="14">
        <v>19000</v>
      </c>
      <c r="F12" s="14"/>
      <c r="G12" s="14">
        <f>E12*D12</f>
        <v>38000</v>
      </c>
    </row>
    <row r="13" spans="1:8" ht="15" customHeight="1" x14ac:dyDescent="0.2">
      <c r="A13" s="17"/>
      <c r="B13" s="11"/>
      <c r="C13" s="11"/>
      <c r="D13" s="11"/>
      <c r="E13" s="11"/>
      <c r="F13" s="36" t="s">
        <v>43</v>
      </c>
      <c r="G13" s="37">
        <f>G12</f>
        <v>38000</v>
      </c>
    </row>
    <row r="14" spans="1:8" ht="15" customHeight="1" x14ac:dyDescent="0.2">
      <c r="A14" s="26"/>
      <c r="B14" s="27"/>
      <c r="C14" s="27"/>
      <c r="D14" s="27"/>
      <c r="E14" s="27"/>
      <c r="F14" s="27"/>
      <c r="G14" s="28"/>
    </row>
    <row r="15" spans="1:8" ht="15" customHeight="1" x14ac:dyDescent="0.2">
      <c r="A15" s="13" t="s">
        <v>40</v>
      </c>
      <c r="B15" s="13" t="s">
        <v>18</v>
      </c>
      <c r="C15" s="13" t="s">
        <v>23</v>
      </c>
      <c r="D15" s="13">
        <v>1</v>
      </c>
      <c r="E15" s="14">
        <v>20300</v>
      </c>
      <c r="F15" s="14"/>
      <c r="G15" s="14">
        <f>E15*D15</f>
        <v>20300</v>
      </c>
    </row>
    <row r="16" spans="1:8" ht="15" customHeight="1" x14ac:dyDescent="0.2">
      <c r="A16" s="13"/>
      <c r="B16" s="12"/>
      <c r="C16" s="11"/>
      <c r="D16" s="11"/>
      <c r="E16" s="11"/>
      <c r="F16" s="36" t="s">
        <v>44</v>
      </c>
      <c r="G16" s="37">
        <f>G15</f>
        <v>20300</v>
      </c>
    </row>
    <row r="17" spans="1:8" ht="15" customHeight="1" x14ac:dyDescent="0.2">
      <c r="A17" s="26"/>
      <c r="B17" s="27"/>
      <c r="C17" s="27"/>
      <c r="D17" s="27"/>
      <c r="E17" s="27"/>
      <c r="F17" s="27"/>
      <c r="G17" s="28"/>
    </row>
    <row r="18" spans="1:8" ht="15" customHeight="1" x14ac:dyDescent="0.2">
      <c r="A18" s="13" t="s">
        <v>41</v>
      </c>
      <c r="B18" s="13" t="s">
        <v>18</v>
      </c>
      <c r="C18" s="13" t="s">
        <v>23</v>
      </c>
      <c r="D18" s="13">
        <v>1</v>
      </c>
      <c r="E18" s="14">
        <v>21300</v>
      </c>
      <c r="F18" s="14"/>
      <c r="G18" s="14">
        <f>E18*D18</f>
        <v>21300</v>
      </c>
    </row>
    <row r="19" spans="1:8" ht="15" customHeight="1" x14ac:dyDescent="0.2">
      <c r="A19" s="13"/>
      <c r="B19" s="12"/>
      <c r="C19" s="11"/>
      <c r="D19" s="11"/>
      <c r="E19" s="11"/>
      <c r="F19" s="36" t="s">
        <v>45</v>
      </c>
      <c r="G19" s="37">
        <f>G18</f>
        <v>21300</v>
      </c>
    </row>
    <row r="20" spans="1:8" ht="15" customHeight="1" x14ac:dyDescent="0.2">
      <c r="A20" s="61"/>
      <c r="B20" s="62"/>
      <c r="C20" s="62"/>
      <c r="D20" s="62"/>
      <c r="E20" s="62"/>
      <c r="F20" s="62"/>
      <c r="G20" s="63"/>
    </row>
    <row r="21" spans="1:8" ht="15" customHeight="1" x14ac:dyDescent="0.2">
      <c r="A21" s="13" t="s">
        <v>42</v>
      </c>
      <c r="B21" s="13" t="s">
        <v>18</v>
      </c>
      <c r="C21" s="13" t="s">
        <v>23</v>
      </c>
      <c r="D21" s="13">
        <v>0</v>
      </c>
      <c r="E21" s="14">
        <v>21900</v>
      </c>
      <c r="F21" s="14"/>
      <c r="G21" s="14">
        <f>D21*E21</f>
        <v>0</v>
      </c>
      <c r="H21" s="33" t="s">
        <v>30</v>
      </c>
    </row>
    <row r="22" spans="1:8" ht="15" customHeight="1" x14ac:dyDescent="0.2">
      <c r="A22" s="17"/>
      <c r="B22" s="29"/>
      <c r="C22" s="29"/>
      <c r="D22" s="29"/>
      <c r="E22" s="29"/>
      <c r="F22" s="36" t="s">
        <v>29</v>
      </c>
      <c r="G22" s="38">
        <f>G21</f>
        <v>0</v>
      </c>
    </row>
    <row r="23" spans="1:8" ht="15" customHeight="1" x14ac:dyDescent="0.2">
      <c r="A23" s="31"/>
      <c r="B23" s="32"/>
      <c r="C23" s="32"/>
      <c r="D23" s="32"/>
      <c r="E23" s="32"/>
      <c r="F23" s="32"/>
      <c r="G23" s="28"/>
    </row>
    <row r="24" spans="1:8" ht="15" customHeight="1" x14ac:dyDescent="0.2">
      <c r="A24" s="13" t="s">
        <v>33</v>
      </c>
      <c r="B24" s="13" t="s">
        <v>18</v>
      </c>
      <c r="C24" s="13" t="s">
        <v>23</v>
      </c>
      <c r="D24" s="13">
        <v>0</v>
      </c>
      <c r="E24" s="14">
        <v>18100</v>
      </c>
      <c r="F24" s="14"/>
      <c r="G24" s="14">
        <f>E24*D24</f>
        <v>0</v>
      </c>
      <c r="H24" s="33" t="s">
        <v>46</v>
      </c>
    </row>
    <row r="25" spans="1:8" ht="15" customHeight="1" x14ac:dyDescent="0.2">
      <c r="A25" s="17"/>
      <c r="B25" s="17"/>
      <c r="C25" s="11"/>
      <c r="D25" s="11"/>
      <c r="E25" s="11"/>
      <c r="F25" s="36" t="s">
        <v>34</v>
      </c>
      <c r="G25" s="37">
        <f>G24</f>
        <v>0</v>
      </c>
    </row>
    <row r="26" spans="1:8" ht="15" customHeight="1" x14ac:dyDescent="0.2">
      <c r="A26" s="26"/>
      <c r="B26" s="27"/>
      <c r="C26" s="27"/>
      <c r="D26" s="27"/>
      <c r="E26" s="27"/>
      <c r="F26" s="27"/>
      <c r="G26" s="28"/>
    </row>
    <row r="27" spans="1:8" ht="15" customHeight="1" x14ac:dyDescent="0.2">
      <c r="A27" s="58" t="s">
        <v>28</v>
      </c>
      <c r="B27" s="59"/>
      <c r="C27" s="59"/>
      <c r="D27" s="59"/>
      <c r="E27" s="59"/>
      <c r="F27" s="60"/>
      <c r="G27" s="15">
        <f>G25+G13+G16+G19+G22</f>
        <v>79600</v>
      </c>
    </row>
    <row r="28" spans="1:8" ht="15" customHeight="1" x14ac:dyDescent="0.2">
      <c r="A28" s="2"/>
      <c r="B28" s="2"/>
      <c r="C28" s="2"/>
      <c r="D28" s="2"/>
      <c r="E28" s="2"/>
      <c r="F28" s="2"/>
      <c r="G28" s="2"/>
    </row>
    <row r="31" spans="1:8" s="9" customFormat="1" ht="15" customHeight="1" x14ac:dyDescent="0.25"/>
    <row r="37" spans="1:7" s="2" customFormat="1" ht="15" customHeight="1" x14ac:dyDescent="0.2">
      <c r="A37" s="6"/>
      <c r="B37" s="6"/>
      <c r="C37" s="6"/>
      <c r="D37" s="16"/>
      <c r="E37" s="6"/>
      <c r="F37" s="6"/>
      <c r="G37" s="16"/>
    </row>
    <row r="38" spans="1:7" ht="15" customHeight="1" x14ac:dyDescent="0.2">
      <c r="A38" s="5"/>
      <c r="B38" s="5"/>
      <c r="C38" s="5"/>
      <c r="D38" s="5"/>
      <c r="E38" s="5"/>
      <c r="F38" s="5"/>
      <c r="G38" s="5"/>
    </row>
    <row r="39" spans="1:7" ht="15" customHeight="1" x14ac:dyDescent="0.2">
      <c r="A39" s="5"/>
      <c r="B39" s="5"/>
      <c r="C39" s="5"/>
      <c r="D39" s="5"/>
      <c r="E39" s="5"/>
      <c r="F39" s="5"/>
      <c r="G39" s="5"/>
    </row>
  </sheetData>
  <mergeCells count="13">
    <mergeCell ref="A3:G3"/>
    <mergeCell ref="A2:G2"/>
    <mergeCell ref="A1:G1"/>
    <mergeCell ref="A27:F27"/>
    <mergeCell ref="A20:G20"/>
    <mergeCell ref="A5:G7"/>
    <mergeCell ref="A9:A11"/>
    <mergeCell ref="B9:B11"/>
    <mergeCell ref="C9:C11"/>
    <mergeCell ref="D9:D11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tabSelected="1" workbookViewId="0">
      <selection sqref="A1:G1"/>
    </sheetView>
  </sheetViews>
  <sheetFormatPr defaultRowHeight="15" x14ac:dyDescent="0.25"/>
  <cols>
    <col min="1" max="1" width="12.7109375" customWidth="1"/>
    <col min="2" max="2" width="15.7109375" customWidth="1"/>
    <col min="3" max="3" width="12.7109375" customWidth="1"/>
    <col min="5" max="6" width="12.7109375" customWidth="1"/>
    <col min="7" max="7" width="15.7109375" customWidth="1"/>
  </cols>
  <sheetData>
    <row r="1" spans="1:7" x14ac:dyDescent="0.25">
      <c r="A1" s="57" t="s">
        <v>25</v>
      </c>
      <c r="B1" s="57"/>
      <c r="C1" s="57"/>
      <c r="D1" s="57"/>
      <c r="E1" s="57"/>
      <c r="F1" s="57"/>
      <c r="G1" s="57"/>
    </row>
    <row r="2" spans="1:7" x14ac:dyDescent="0.25">
      <c r="A2" s="57" t="s">
        <v>37</v>
      </c>
      <c r="B2" s="57"/>
      <c r="C2" s="57"/>
      <c r="D2" s="57"/>
      <c r="E2" s="57"/>
      <c r="F2" s="57"/>
      <c r="G2" s="57"/>
    </row>
    <row r="3" spans="1:7" x14ac:dyDescent="0.25">
      <c r="A3" s="57" t="s">
        <v>26</v>
      </c>
      <c r="B3" s="57"/>
      <c r="C3" s="57"/>
      <c r="D3" s="57"/>
      <c r="E3" s="57"/>
      <c r="F3" s="57"/>
      <c r="G3" s="57"/>
    </row>
    <row r="4" spans="1:7" x14ac:dyDescent="0.25">
      <c r="A4" s="34"/>
      <c r="B4" s="34"/>
      <c r="C4" s="34"/>
      <c r="D4" s="34"/>
      <c r="E4" s="34"/>
      <c r="F4" s="1"/>
      <c r="G4" s="1"/>
    </row>
    <row r="5" spans="1:7" x14ac:dyDescent="0.25">
      <c r="A5" s="64" t="s">
        <v>38</v>
      </c>
      <c r="B5" s="64"/>
      <c r="C5" s="64"/>
      <c r="D5" s="64"/>
      <c r="E5" s="64"/>
      <c r="F5" s="64"/>
      <c r="G5" s="64"/>
    </row>
    <row r="6" spans="1:7" x14ac:dyDescent="0.25">
      <c r="A6" s="64"/>
      <c r="B6" s="64"/>
      <c r="C6" s="64"/>
      <c r="D6" s="64"/>
      <c r="E6" s="64"/>
      <c r="F6" s="64"/>
      <c r="G6" s="64"/>
    </row>
    <row r="7" spans="1:7" x14ac:dyDescent="0.25">
      <c r="A7" s="64"/>
      <c r="B7" s="64"/>
      <c r="C7" s="64"/>
      <c r="D7" s="64"/>
      <c r="E7" s="64"/>
      <c r="F7" s="64"/>
      <c r="G7" s="64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65" t="s">
        <v>1</v>
      </c>
      <c r="B9" s="65" t="s">
        <v>2</v>
      </c>
      <c r="C9" s="65" t="s">
        <v>3</v>
      </c>
      <c r="D9" s="65" t="s">
        <v>4</v>
      </c>
      <c r="E9" s="65" t="s">
        <v>5</v>
      </c>
      <c r="F9" s="65" t="s">
        <v>12</v>
      </c>
      <c r="G9" s="65" t="s">
        <v>9</v>
      </c>
    </row>
    <row r="10" spans="1:7" x14ac:dyDescent="0.25">
      <c r="A10" s="66"/>
      <c r="B10" s="66"/>
      <c r="C10" s="66"/>
      <c r="D10" s="66"/>
      <c r="E10" s="66"/>
      <c r="F10" s="66"/>
      <c r="G10" s="66"/>
    </row>
    <row r="11" spans="1:7" x14ac:dyDescent="0.25">
      <c r="A11" s="67"/>
      <c r="B11" s="67"/>
      <c r="C11" s="67"/>
      <c r="D11" s="67"/>
      <c r="E11" s="67"/>
      <c r="F11" s="67"/>
      <c r="G11" s="67"/>
    </row>
    <row r="12" spans="1:7" x14ac:dyDescent="0.25">
      <c r="A12" s="13" t="s">
        <v>33</v>
      </c>
      <c r="B12" s="13" t="s">
        <v>22</v>
      </c>
      <c r="C12" s="13" t="s">
        <v>14</v>
      </c>
      <c r="D12" s="13">
        <v>2.5</v>
      </c>
      <c r="E12" s="14">
        <v>19200</v>
      </c>
      <c r="F12" s="14"/>
      <c r="G12" s="14">
        <f>D12*E12</f>
        <v>48000</v>
      </c>
    </row>
    <row r="13" spans="1:7" x14ac:dyDescent="0.25">
      <c r="A13" s="17"/>
      <c r="B13" s="29"/>
      <c r="C13" s="29"/>
      <c r="D13" s="29"/>
      <c r="E13" s="29"/>
      <c r="F13" s="41" t="s">
        <v>34</v>
      </c>
      <c r="G13" s="30">
        <f>G12</f>
        <v>48000</v>
      </c>
    </row>
    <row r="14" spans="1:7" x14ac:dyDescent="0.25">
      <c r="A14" s="31"/>
      <c r="B14" s="32"/>
      <c r="C14" s="32"/>
      <c r="D14" s="32"/>
      <c r="E14" s="32"/>
      <c r="F14" s="32"/>
      <c r="G14" s="28"/>
    </row>
    <row r="15" spans="1:7" x14ac:dyDescent="0.25">
      <c r="A15" s="68" t="s">
        <v>28</v>
      </c>
      <c r="B15" s="68"/>
      <c r="C15" s="68"/>
      <c r="D15" s="68"/>
      <c r="E15" s="68"/>
      <c r="F15" s="68"/>
      <c r="G15" s="15">
        <f>G13</f>
        <v>48000</v>
      </c>
    </row>
    <row r="19" spans="2:2" x14ac:dyDescent="0.25">
      <c r="B19" s="39" t="s">
        <v>36</v>
      </c>
    </row>
  </sheetData>
  <mergeCells count="12">
    <mergeCell ref="G9:G11"/>
    <mergeCell ref="A15:F15"/>
    <mergeCell ref="A1:G1"/>
    <mergeCell ref="A2:G2"/>
    <mergeCell ref="A3:G3"/>
    <mergeCell ref="A5:G7"/>
    <mergeCell ref="A9:A11"/>
    <mergeCell ref="B9:B11"/>
    <mergeCell ref="C9:C11"/>
    <mergeCell ref="D9:D11"/>
    <mergeCell ref="E9:E11"/>
    <mergeCell ref="F9:F11"/>
  </mergeCells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0"/>
  <sheetViews>
    <sheetView workbookViewId="0">
      <selection activeCell="F31" sqref="F31"/>
    </sheetView>
  </sheetViews>
  <sheetFormatPr defaultColWidth="9.140625" defaultRowHeight="12.75" x14ac:dyDescent="0.2"/>
  <cols>
    <col min="1" max="1" width="13.7109375" style="1" customWidth="1"/>
    <col min="2" max="4" width="15.7109375" style="1" customWidth="1"/>
    <col min="5" max="6" width="15.7109375" style="19" customWidth="1"/>
    <col min="7" max="7" width="9.140625" style="1"/>
    <col min="8" max="8" width="13.7109375" style="1" customWidth="1"/>
    <col min="9" max="16384" width="9.140625" style="1"/>
  </cols>
  <sheetData>
    <row r="1" spans="1:10" ht="15" customHeight="1" x14ac:dyDescent="0.2"/>
    <row r="2" spans="1:10" ht="15" customHeight="1" x14ac:dyDescent="0.2">
      <c r="A2" s="57" t="s">
        <v>0</v>
      </c>
      <c r="B2" s="57"/>
      <c r="C2" s="57"/>
      <c r="D2" s="57"/>
      <c r="E2" s="57"/>
      <c r="F2" s="18"/>
      <c r="G2" s="4"/>
      <c r="H2" s="4"/>
      <c r="I2" s="4"/>
    </row>
    <row r="3" spans="1:10" ht="15" customHeight="1" x14ac:dyDescent="0.2">
      <c r="A3" s="57" t="s">
        <v>47</v>
      </c>
      <c r="B3" s="57"/>
      <c r="C3" s="57"/>
      <c r="D3" s="57"/>
      <c r="E3" s="57"/>
      <c r="F3" s="18"/>
      <c r="G3" s="4"/>
      <c r="H3" s="4"/>
      <c r="I3" s="4"/>
    </row>
    <row r="4" spans="1:10" ht="15" customHeight="1" x14ac:dyDescent="0.2">
      <c r="A4" s="40"/>
      <c r="B4" s="40"/>
      <c r="C4" s="40"/>
      <c r="D4" s="40"/>
      <c r="E4" s="18"/>
      <c r="F4" s="18"/>
      <c r="G4" s="35"/>
    </row>
    <row r="5" spans="1:10" ht="15" customHeight="1" x14ac:dyDescent="0.2">
      <c r="A5" s="40"/>
      <c r="B5" s="40"/>
      <c r="C5" s="40"/>
      <c r="D5" s="40"/>
      <c r="E5" s="18"/>
      <c r="F5" s="18"/>
      <c r="G5" s="35"/>
    </row>
    <row r="6" spans="1:10" ht="15" customHeight="1" x14ac:dyDescent="0.2">
      <c r="A6" s="1" t="s">
        <v>31</v>
      </c>
      <c r="G6" s="3"/>
    </row>
    <row r="7" spans="1:10" ht="15" customHeight="1" x14ac:dyDescent="0.2">
      <c r="G7" s="3"/>
    </row>
    <row r="8" spans="1:10" s="2" customFormat="1" ht="15" customHeight="1" x14ac:dyDescent="0.2">
      <c r="A8" s="10"/>
      <c r="B8" s="42" t="s">
        <v>10</v>
      </c>
      <c r="C8" s="42" t="s">
        <v>11</v>
      </c>
      <c r="D8" s="42" t="s">
        <v>13</v>
      </c>
      <c r="E8" s="20" t="s">
        <v>35</v>
      </c>
      <c r="F8" s="42" t="s">
        <v>33</v>
      </c>
      <c r="G8" s="8"/>
    </row>
    <row r="9" spans="1:10" ht="15" customHeight="1" x14ac:dyDescent="0.2">
      <c r="A9" s="43" t="s">
        <v>23</v>
      </c>
      <c r="B9" s="14">
        <v>2147000</v>
      </c>
      <c r="C9" s="14">
        <v>2253300</v>
      </c>
      <c r="D9" s="14">
        <v>2343000</v>
      </c>
      <c r="E9" s="14">
        <v>2507550</v>
      </c>
      <c r="F9" s="14">
        <v>2617050</v>
      </c>
      <c r="G9" s="8"/>
    </row>
    <row r="10" spans="1:10" ht="15" customHeight="1" x14ac:dyDescent="0.2">
      <c r="A10" s="44" t="s">
        <v>14</v>
      </c>
      <c r="B10" s="14">
        <v>2993020</v>
      </c>
      <c r="C10" s="14">
        <v>3120800</v>
      </c>
      <c r="D10" s="14">
        <v>3111900</v>
      </c>
      <c r="E10" s="14">
        <v>3225600</v>
      </c>
      <c r="F10" s="14">
        <v>3148800</v>
      </c>
      <c r="G10" s="7"/>
    </row>
    <row r="11" spans="1:10" ht="15" customHeight="1" x14ac:dyDescent="0.2">
      <c r="A11" s="44" t="s">
        <v>15</v>
      </c>
      <c r="B11" s="14">
        <v>33400</v>
      </c>
      <c r="C11" s="14">
        <v>17800</v>
      </c>
      <c r="D11" s="14">
        <v>18700</v>
      </c>
      <c r="E11" s="14">
        <v>0</v>
      </c>
      <c r="F11" s="14">
        <v>0</v>
      </c>
      <c r="G11" s="7"/>
    </row>
    <row r="12" spans="1:10" ht="15" customHeight="1" x14ac:dyDescent="0.2">
      <c r="A12" s="44" t="s">
        <v>16</v>
      </c>
      <c r="B12" s="14">
        <v>45200</v>
      </c>
      <c r="C12" s="14">
        <v>60500</v>
      </c>
      <c r="D12" s="14">
        <v>63500</v>
      </c>
      <c r="E12" s="14">
        <v>52000</v>
      </c>
      <c r="F12" s="14">
        <v>19500</v>
      </c>
      <c r="G12" s="7"/>
    </row>
    <row r="13" spans="1:10" ht="15" customHeight="1" x14ac:dyDescent="0.2">
      <c r="A13" s="45" t="s">
        <v>7</v>
      </c>
      <c r="B13" s="46">
        <v>9018332</v>
      </c>
      <c r="C13" s="46">
        <v>9233646</v>
      </c>
      <c r="D13" s="46">
        <v>9489750</v>
      </c>
      <c r="E13" s="46">
        <v>9616500</v>
      </c>
      <c r="F13" s="14">
        <v>9718250</v>
      </c>
      <c r="G13" s="7"/>
      <c r="H13" s="21"/>
      <c r="I13" s="21"/>
      <c r="J13" s="22"/>
    </row>
    <row r="14" spans="1:10" ht="15" customHeight="1" x14ac:dyDescent="0.2">
      <c r="A14" s="26"/>
      <c r="B14" s="47"/>
      <c r="C14" s="47"/>
      <c r="D14" s="47"/>
      <c r="E14" s="48"/>
      <c r="F14" s="14"/>
      <c r="G14" s="7"/>
      <c r="H14" s="21"/>
      <c r="I14" s="21"/>
      <c r="J14" s="22"/>
    </row>
    <row r="15" spans="1:10" s="23" customFormat="1" ht="15" customHeight="1" x14ac:dyDescent="0.2">
      <c r="A15" s="49" t="s">
        <v>24</v>
      </c>
      <c r="B15" s="50">
        <f>SUM(B10:B13,B9)</f>
        <v>14236952</v>
      </c>
      <c r="C15" s="50">
        <f>SUM(C10:C13,C9)</f>
        <v>14686046</v>
      </c>
      <c r="D15" s="50">
        <f>SUM(D9:D13)</f>
        <v>15026850</v>
      </c>
      <c r="E15" s="51">
        <f>SUM(E9:E13)</f>
        <v>15401650</v>
      </c>
      <c r="F15" s="37">
        <f>SUM(F9:F13)</f>
        <v>15503600</v>
      </c>
      <c r="H15" s="24"/>
      <c r="I15" s="24"/>
      <c r="J15" s="25"/>
    </row>
    <row r="16" spans="1:10" s="23" customFormat="1" ht="15" customHeight="1" x14ac:dyDescent="0.2">
      <c r="A16" s="52"/>
      <c r="B16" s="53"/>
      <c r="C16" s="53"/>
      <c r="D16" s="53"/>
      <c r="E16" s="54"/>
      <c r="F16" s="54"/>
      <c r="H16" s="24"/>
      <c r="I16" s="24"/>
      <c r="J16" s="25"/>
    </row>
    <row r="17" spans="1:10" ht="15" customHeight="1" x14ac:dyDescent="0.2">
      <c r="H17" s="21"/>
      <c r="I17" s="21"/>
      <c r="J17" s="22"/>
    </row>
    <row r="18" spans="1:10" ht="15" customHeight="1" x14ac:dyDescent="0.2">
      <c r="A18" s="1" t="s">
        <v>32</v>
      </c>
      <c r="H18" s="21"/>
      <c r="I18" s="21"/>
      <c r="J18" s="22"/>
    </row>
    <row r="19" spans="1:10" ht="15" customHeight="1" x14ac:dyDescent="0.2">
      <c r="H19" s="21"/>
      <c r="I19" s="21"/>
      <c r="J19" s="22"/>
    </row>
    <row r="20" spans="1:10" ht="15" customHeight="1" x14ac:dyDescent="0.2">
      <c r="H20" s="21"/>
      <c r="I20" s="21"/>
      <c r="J20" s="22"/>
    </row>
    <row r="21" spans="1:10" ht="15" customHeight="1" x14ac:dyDescent="0.2">
      <c r="A21" s="10"/>
      <c r="B21" s="55" t="s">
        <v>10</v>
      </c>
      <c r="C21" s="42" t="s">
        <v>11</v>
      </c>
      <c r="D21" s="42" t="s">
        <v>13</v>
      </c>
      <c r="E21" s="15" t="s">
        <v>35</v>
      </c>
      <c r="F21" s="42" t="s">
        <v>33</v>
      </c>
      <c r="H21" s="21"/>
      <c r="I21" s="21"/>
      <c r="J21" s="22"/>
    </row>
    <row r="22" spans="1:10" ht="15" customHeight="1" x14ac:dyDescent="0.2">
      <c r="A22" s="44" t="s">
        <v>18</v>
      </c>
      <c r="B22" s="14">
        <v>3674000</v>
      </c>
      <c r="C22" s="14">
        <v>3807550</v>
      </c>
      <c r="D22" s="56">
        <v>4008300</v>
      </c>
      <c r="E22" s="14">
        <v>4270950</v>
      </c>
      <c r="F22" s="14">
        <v>4377700</v>
      </c>
    </row>
    <row r="23" spans="1:10" ht="15" customHeight="1" x14ac:dyDescent="0.2">
      <c r="A23" s="44" t="s">
        <v>19</v>
      </c>
      <c r="B23" s="14">
        <v>232800</v>
      </c>
      <c r="C23" s="14">
        <v>279900</v>
      </c>
      <c r="D23" s="56">
        <v>260800</v>
      </c>
      <c r="E23" s="14">
        <v>301500</v>
      </c>
      <c r="F23" s="14">
        <v>368500</v>
      </c>
    </row>
    <row r="24" spans="1:10" ht="15" customHeight="1" x14ac:dyDescent="0.2">
      <c r="A24" s="44" t="s">
        <v>17</v>
      </c>
      <c r="B24" s="14">
        <v>567800</v>
      </c>
      <c r="C24" s="14">
        <v>605200</v>
      </c>
      <c r="D24" s="56">
        <v>635800</v>
      </c>
      <c r="E24" s="14">
        <v>652800</v>
      </c>
      <c r="F24" s="14">
        <v>652800</v>
      </c>
    </row>
    <row r="25" spans="1:10" ht="15" customHeight="1" x14ac:dyDescent="0.2">
      <c r="A25" s="44" t="s">
        <v>6</v>
      </c>
      <c r="B25" s="14">
        <v>5244300</v>
      </c>
      <c r="C25" s="14">
        <v>5236200</v>
      </c>
      <c r="D25" s="56">
        <v>5400950</v>
      </c>
      <c r="E25" s="14">
        <v>5344000</v>
      </c>
      <c r="F25" s="14">
        <v>5290100</v>
      </c>
    </row>
    <row r="26" spans="1:10" ht="15" customHeight="1" x14ac:dyDescent="0.2">
      <c r="A26" s="44" t="s">
        <v>20</v>
      </c>
      <c r="B26" s="14">
        <v>567800</v>
      </c>
      <c r="C26" s="14">
        <v>647200</v>
      </c>
      <c r="D26" s="56">
        <v>633150</v>
      </c>
      <c r="E26" s="14">
        <v>665800</v>
      </c>
      <c r="F26" s="14">
        <v>729600</v>
      </c>
    </row>
    <row r="27" spans="1:10" ht="15" customHeight="1" x14ac:dyDescent="0.2">
      <c r="A27" s="44" t="s">
        <v>21</v>
      </c>
      <c r="B27" s="14">
        <v>617900</v>
      </c>
      <c r="C27" s="14">
        <v>658600</v>
      </c>
      <c r="D27" s="56">
        <v>598400</v>
      </c>
      <c r="E27" s="14">
        <v>662400</v>
      </c>
      <c r="F27" s="14">
        <v>585600</v>
      </c>
    </row>
    <row r="28" spans="1:10" ht="15" customHeight="1" x14ac:dyDescent="0.2">
      <c r="A28" s="44" t="s">
        <v>22</v>
      </c>
      <c r="B28" s="14">
        <v>3235650</v>
      </c>
      <c r="C28" s="14">
        <v>3410350</v>
      </c>
      <c r="D28" s="56">
        <v>3489450</v>
      </c>
      <c r="E28" s="56">
        <v>3504200</v>
      </c>
      <c r="F28" s="14">
        <v>3499300</v>
      </c>
    </row>
    <row r="29" spans="1:10" ht="15" customHeight="1" x14ac:dyDescent="0.2">
      <c r="A29" s="45" t="s">
        <v>8</v>
      </c>
      <c r="B29" s="46">
        <v>96802</v>
      </c>
      <c r="C29" s="46">
        <v>41046</v>
      </c>
      <c r="D29" s="46">
        <v>0</v>
      </c>
      <c r="E29" s="46">
        <v>0</v>
      </c>
      <c r="F29" s="14"/>
    </row>
    <row r="30" spans="1:10" ht="15" customHeight="1" x14ac:dyDescent="0.2">
      <c r="A30" s="26"/>
      <c r="B30" s="47"/>
      <c r="C30" s="47"/>
      <c r="D30" s="47"/>
      <c r="E30" s="48"/>
      <c r="F30" s="14"/>
    </row>
    <row r="31" spans="1:10" s="23" customFormat="1" ht="15" customHeight="1" x14ac:dyDescent="0.2">
      <c r="A31" s="49" t="s">
        <v>24</v>
      </c>
      <c r="B31" s="50">
        <f>SUM(B29,B28,B22:B27)</f>
        <v>14237052</v>
      </c>
      <c r="C31" s="50">
        <f>SUM(C22:C27,C28,C29:C29)</f>
        <v>14686046</v>
      </c>
      <c r="D31" s="50">
        <f>SUM(D22:D29)</f>
        <v>15026850</v>
      </c>
      <c r="E31" s="51">
        <f>SUM(E22:E29)</f>
        <v>15401650</v>
      </c>
      <c r="F31" s="37">
        <f>SUM(F22:F29)</f>
        <v>15503600</v>
      </c>
    </row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ULouisville_RCP Seats and Rates</vt:lpstr>
      <vt:lpstr>UPikeville_RCP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2019-04-25T20:40:08Z</cp:lastPrinted>
  <dcterms:created xsi:type="dcterms:W3CDTF">2017-11-16T17:10:35Z</dcterms:created>
  <dcterms:modified xsi:type="dcterms:W3CDTF">2020-08-10T21:32:16Z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2018-10-15T17:26:00.4355502Z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