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7796B26B-8C32-4535-9891-97B18F5F5EB1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LSU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30" i="5"/>
  <c r="F31" i="6" l="1"/>
  <c r="E31" i="6"/>
  <c r="D31" i="6"/>
  <c r="C31" i="6"/>
  <c r="B31" i="6"/>
  <c r="F15" i="6"/>
  <c r="E15" i="6"/>
  <c r="D15" i="6"/>
  <c r="C15" i="6"/>
  <c r="B15" i="6"/>
  <c r="G21" i="5" l="1"/>
  <c r="G20" i="5"/>
  <c r="G22" i="5" l="1"/>
  <c r="G17" i="5" l="1"/>
  <c r="G16" i="5"/>
  <c r="G12" i="5" l="1"/>
  <c r="G13" i="5" l="1"/>
  <c r="G29" i="5"/>
  <c r="G25" i="5"/>
  <c r="G28" i="5"/>
  <c r="G24" i="5"/>
  <c r="G26" i="5" l="1"/>
  <c r="G18" i="5"/>
  <c r="G14" i="5"/>
</calcChain>
</file>

<file path=xl/sharedStrings.xml><?xml version="1.0" encoding="utf-8"?>
<sst xmlns="http://schemas.openxmlformats.org/spreadsheetml/2006/main" count="76" uniqueCount="43">
  <si>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</si>
  <si>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</si>
  <si>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</si>
  <si>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</si>
  <si>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</si>
  <si>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</si>
  <si>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</si>
  <si>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</si>
  <si>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</si>
  <si>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</si>
  <si>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</si>
  <si>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</si>
  <si>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</si>
  <si>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</si>
  <si>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</si>
  <si>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</si>
  <si>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</si>
  <si>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</si>
  <si>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</si>
  <si>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</si>
  <si>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</si>
  <si>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</si>
  <si>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</si>
  <si>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</si>
  <si>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</si>
  <si>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OK State College of Veterinary Medicine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</si>
  <si>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</si>
  <si>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</si>
  <si>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</si>
  <si>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Earned:</t>
  </si>
  <si>
    <t xml:space="preserve"> 5-year Total Institutional Tuition Earned:</t>
  </si>
  <si>
    <t>2019-20</t>
  </si>
  <si>
    <t>2016-17</t>
  </si>
  <si>
    <t>2017-18</t>
  </si>
  <si>
    <t>2018-19</t>
  </si>
  <si>
    <t>2019-2020 Institutional Tuition Earned:</t>
  </si>
  <si>
    <t>2016-2017 Institutional Tuition Earned:</t>
  </si>
  <si>
    <t>2017-2018 Institutional Tuition Earned:</t>
  </si>
  <si>
    <t>5-year History and Statistics</t>
  </si>
  <si>
    <t>2020-21</t>
  </si>
  <si>
    <t>2019-2020</t>
  </si>
  <si>
    <t>Per SREB records, LSU CVM renewed its master RCP contract effective July 1 of Academic Year 2018-2019 and LSU HSC renewed its master RCP contract effective July 1 of Academic Year 2020-2021. Following are the RCP stats per academic year for the last 5 years:</t>
  </si>
  <si>
    <t>2020-2021 Institutional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</si>
</sst>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53" t="s">
        <v>0</v>
      </c>
      <c r="B1" s="53"/>
      <c r="C1" s="53"/>
      <c r="D1" s="53"/>
      <c r="E1" s="53"/>
      <c r="F1" s="53"/>
      <c r="G1" s="53"/>
    </row>
    <row r="2" spans="1:8" ht="15" customHeight="1" x14ac:dyDescent="0.2">
      <c r="A2" s="53" t="s">
        <v>25</v>
      </c>
      <c r="B2" s="53"/>
      <c r="C2" s="53"/>
      <c r="D2" s="53"/>
      <c r="E2" s="53"/>
      <c r="F2" s="53"/>
      <c r="G2" s="53"/>
    </row>
    <row r="3" spans="1:8" ht="15" customHeight="1" x14ac:dyDescent="0.2">
      <c r="A3" s="53" t="s">
        <v>1</v>
      </c>
      <c r="B3" s="53"/>
      <c r="C3" s="53"/>
      <c r="D3" s="53"/>
      <c r="E3" s="53"/>
      <c r="F3" s="53"/>
      <c r="G3" s="53"/>
    </row>
    <row r="4" spans="1:8" ht="15" customHeight="1" x14ac:dyDescent="0.2"/>
    <row r="5" spans="1:8" ht="15" customHeight="1" x14ac:dyDescent="0.2">
      <c r="A5" s="55" t="s">
        <v>41</v>
      </c>
      <c r="B5" s="55"/>
      <c r="C5" s="55"/>
      <c r="D5" s="55"/>
      <c r="E5" s="55"/>
      <c r="F5" s="55"/>
      <c r="G5" s="55"/>
      <c r="H5" s="3"/>
    </row>
    <row r="6" spans="1:8" ht="15" customHeight="1" x14ac:dyDescent="0.2">
      <c r="A6" s="55"/>
      <c r="B6" s="55"/>
      <c r="C6" s="55"/>
      <c r="D6" s="55"/>
      <c r="E6" s="55"/>
      <c r="F6" s="55"/>
      <c r="G6" s="55"/>
      <c r="H6" s="3"/>
    </row>
    <row r="7" spans="1:8" ht="15" customHeight="1" x14ac:dyDescent="0.2">
      <c r="A7" s="55"/>
      <c r="B7" s="55"/>
      <c r="C7" s="55"/>
      <c r="D7" s="55"/>
      <c r="E7" s="55"/>
      <c r="F7" s="55"/>
      <c r="G7" s="55"/>
      <c r="H7" s="3"/>
    </row>
    <row r="8" spans="1:8" ht="15" customHeight="1" x14ac:dyDescent="0.2"/>
    <row r="9" spans="1:8" ht="15" customHeight="1" x14ac:dyDescent="0.2">
      <c r="A9" s="56" t="s">
        <v>2</v>
      </c>
      <c r="B9" s="56" t="s">
        <v>3</v>
      </c>
      <c r="C9" s="56" t="s">
        <v>4</v>
      </c>
      <c r="D9" s="56" t="s">
        <v>5</v>
      </c>
      <c r="E9" s="56" t="s">
        <v>6</v>
      </c>
      <c r="F9" s="56" t="s">
        <v>12</v>
      </c>
      <c r="G9" s="56" t="s">
        <v>10</v>
      </c>
    </row>
    <row r="10" spans="1:8" ht="15" customHeight="1" x14ac:dyDescent="0.2">
      <c r="A10" s="57"/>
      <c r="B10" s="57"/>
      <c r="C10" s="57"/>
      <c r="D10" s="57"/>
      <c r="E10" s="57"/>
      <c r="F10" s="57"/>
      <c r="G10" s="57"/>
    </row>
    <row r="11" spans="1:8" ht="15" customHeight="1" x14ac:dyDescent="0.2">
      <c r="A11" s="58"/>
      <c r="B11" s="58"/>
      <c r="C11" s="58"/>
      <c r="D11" s="58"/>
      <c r="E11" s="58"/>
      <c r="F11" s="58"/>
      <c r="G11" s="58"/>
    </row>
    <row r="12" spans="1:8" ht="15" customHeight="1" x14ac:dyDescent="0.2">
      <c r="A12" s="10" t="s">
        <v>32</v>
      </c>
      <c r="B12" s="10" t="s">
        <v>18</v>
      </c>
      <c r="C12" s="10" t="s">
        <v>8</v>
      </c>
      <c r="D12" s="10">
        <v>34.5</v>
      </c>
      <c r="E12" s="11">
        <v>31100</v>
      </c>
      <c r="F12" s="11"/>
      <c r="G12" s="11">
        <f>E12*D12</f>
        <v>1072950</v>
      </c>
    </row>
    <row r="13" spans="1:8" ht="15" customHeight="1" x14ac:dyDescent="0.2">
      <c r="A13" s="20" t="s">
        <v>32</v>
      </c>
      <c r="B13" s="20" t="s">
        <v>18</v>
      </c>
      <c r="C13" s="20" t="s">
        <v>23</v>
      </c>
      <c r="D13" s="20">
        <v>13</v>
      </c>
      <c r="E13" s="21">
        <v>20300</v>
      </c>
      <c r="F13" s="21"/>
      <c r="G13" s="11">
        <f>E13*D13</f>
        <v>263900</v>
      </c>
    </row>
    <row r="14" spans="1:8" ht="15" customHeight="1" x14ac:dyDescent="0.2">
      <c r="A14" s="13"/>
      <c r="B14" s="9"/>
      <c r="C14" s="9"/>
      <c r="D14" s="9"/>
      <c r="E14" s="9"/>
      <c r="F14" s="33" t="s">
        <v>36</v>
      </c>
      <c r="G14" s="34">
        <f>G12+G13</f>
        <v>1336850</v>
      </c>
    </row>
    <row r="15" spans="1:8" ht="15" customHeight="1" x14ac:dyDescent="0.2">
      <c r="A15" s="22"/>
      <c r="B15" s="23"/>
      <c r="C15" s="23"/>
      <c r="D15" s="23"/>
      <c r="E15" s="23"/>
      <c r="F15" s="23"/>
      <c r="G15" s="17"/>
    </row>
    <row r="16" spans="1:8" ht="15" customHeight="1" x14ac:dyDescent="0.2">
      <c r="A16" s="10" t="s">
        <v>33</v>
      </c>
      <c r="B16" s="10" t="s">
        <v>18</v>
      </c>
      <c r="C16" s="10" t="s">
        <v>8</v>
      </c>
      <c r="D16" s="10">
        <v>35</v>
      </c>
      <c r="E16" s="11">
        <v>32600</v>
      </c>
      <c r="F16" s="11"/>
      <c r="G16" s="11">
        <f>E16*D16</f>
        <v>1141000</v>
      </c>
    </row>
    <row r="17" spans="1:7" ht="15" customHeight="1" x14ac:dyDescent="0.2">
      <c r="A17" s="20" t="s">
        <v>33</v>
      </c>
      <c r="B17" s="20" t="s">
        <v>18</v>
      </c>
      <c r="C17" s="20" t="s">
        <v>23</v>
      </c>
      <c r="D17" s="20">
        <v>14</v>
      </c>
      <c r="E17" s="21">
        <v>21300</v>
      </c>
      <c r="F17" s="21"/>
      <c r="G17" s="11">
        <f>E17*D17</f>
        <v>298200</v>
      </c>
    </row>
    <row r="18" spans="1:7" ht="15" customHeight="1" x14ac:dyDescent="0.2">
      <c r="A18" s="13"/>
      <c r="B18" s="9"/>
      <c r="C18" s="9"/>
      <c r="D18" s="9"/>
      <c r="E18" s="9"/>
      <c r="F18" s="33" t="s">
        <v>37</v>
      </c>
      <c r="G18" s="34">
        <f>G16+G17</f>
        <v>1439200</v>
      </c>
    </row>
    <row r="19" spans="1:7" ht="15" customHeight="1" x14ac:dyDescent="0.2">
      <c r="A19" s="13"/>
      <c r="B19" s="18"/>
      <c r="C19" s="18"/>
      <c r="D19" s="18"/>
      <c r="E19" s="18"/>
      <c r="F19" s="24"/>
      <c r="G19" s="19"/>
    </row>
    <row r="20" spans="1:7" ht="15" customHeight="1" x14ac:dyDescent="0.2">
      <c r="A20" s="10" t="s">
        <v>34</v>
      </c>
      <c r="B20" s="28" t="s">
        <v>18</v>
      </c>
      <c r="C20" s="28" t="s">
        <v>23</v>
      </c>
      <c r="D20" s="28">
        <v>15</v>
      </c>
      <c r="E20" s="29">
        <v>21900</v>
      </c>
      <c r="F20" s="29"/>
      <c r="G20" s="11">
        <f>D20*E20</f>
        <v>328500</v>
      </c>
    </row>
    <row r="21" spans="1:7" ht="15" customHeight="1" x14ac:dyDescent="0.2">
      <c r="A21" s="10" t="s">
        <v>34</v>
      </c>
      <c r="B21" s="28" t="s">
        <v>18</v>
      </c>
      <c r="C21" s="28" t="s">
        <v>8</v>
      </c>
      <c r="D21" s="28">
        <v>36</v>
      </c>
      <c r="E21" s="29">
        <v>33500</v>
      </c>
      <c r="F21" s="29"/>
      <c r="G21" s="11">
        <f>D21*E21</f>
        <v>1206000</v>
      </c>
    </row>
    <row r="22" spans="1:7" x14ac:dyDescent="0.2">
      <c r="A22" s="25"/>
      <c r="B22" s="26"/>
      <c r="C22" s="26"/>
      <c r="D22" s="26"/>
      <c r="E22" s="26"/>
      <c r="F22" s="35" t="s">
        <v>29</v>
      </c>
      <c r="G22" s="36">
        <f>SUM(G20:G21)</f>
        <v>1534500</v>
      </c>
    </row>
    <row r="23" spans="1:7" x14ac:dyDescent="0.2">
      <c r="A23" s="31"/>
      <c r="B23" s="32"/>
      <c r="C23" s="32"/>
      <c r="D23" s="32"/>
      <c r="E23" s="32"/>
      <c r="F23" s="24"/>
      <c r="G23" s="27"/>
    </row>
    <row r="24" spans="1:7" ht="15" customHeight="1" x14ac:dyDescent="0.2">
      <c r="A24" s="10" t="s">
        <v>31</v>
      </c>
      <c r="B24" s="10" t="s">
        <v>18</v>
      </c>
      <c r="C24" s="10" t="s">
        <v>8</v>
      </c>
      <c r="D24" s="10">
        <v>36.5</v>
      </c>
      <c r="E24" s="11">
        <v>33500</v>
      </c>
      <c r="F24" s="11"/>
      <c r="G24" s="11">
        <f>E24*D24</f>
        <v>1222750</v>
      </c>
    </row>
    <row r="25" spans="1:7" ht="15" customHeight="1" x14ac:dyDescent="0.2">
      <c r="A25" s="20" t="s">
        <v>31</v>
      </c>
      <c r="B25" s="20" t="s">
        <v>18</v>
      </c>
      <c r="C25" s="20" t="s">
        <v>23</v>
      </c>
      <c r="D25" s="20">
        <v>16</v>
      </c>
      <c r="E25" s="21">
        <v>21900</v>
      </c>
      <c r="F25" s="21"/>
      <c r="G25" s="11">
        <f>E25*D25</f>
        <v>350400</v>
      </c>
    </row>
    <row r="26" spans="1:7" ht="15" customHeight="1" x14ac:dyDescent="0.2">
      <c r="A26" s="13"/>
      <c r="B26" s="9"/>
      <c r="C26" s="9"/>
      <c r="D26" s="9"/>
      <c r="E26" s="9"/>
      <c r="F26" s="33" t="s">
        <v>35</v>
      </c>
      <c r="G26" s="34">
        <f>G24+G25</f>
        <v>1573150</v>
      </c>
    </row>
    <row r="27" spans="1:7" ht="15" customHeight="1" x14ac:dyDescent="0.2">
      <c r="A27" s="22"/>
      <c r="B27" s="23"/>
      <c r="C27" s="23"/>
      <c r="D27" s="23"/>
      <c r="E27" s="23"/>
      <c r="F27" s="23"/>
      <c r="G27" s="17"/>
    </row>
    <row r="28" spans="1:7" ht="15" customHeight="1" x14ac:dyDescent="0.2">
      <c r="A28" s="10" t="s">
        <v>39</v>
      </c>
      <c r="B28" s="10" t="s">
        <v>18</v>
      </c>
      <c r="C28" s="10" t="s">
        <v>8</v>
      </c>
      <c r="D28" s="10">
        <v>36.25</v>
      </c>
      <c r="E28" s="11">
        <v>33500</v>
      </c>
      <c r="F28" s="11"/>
      <c r="G28" s="11">
        <f>E28*D28</f>
        <v>1214375</v>
      </c>
    </row>
    <row r="29" spans="1:7" ht="15" customHeight="1" x14ac:dyDescent="0.2">
      <c r="A29" s="20" t="s">
        <v>39</v>
      </c>
      <c r="B29" s="20" t="s">
        <v>18</v>
      </c>
      <c r="C29" s="20" t="s">
        <v>23</v>
      </c>
      <c r="D29" s="20">
        <v>16</v>
      </c>
      <c r="E29" s="21">
        <v>21900</v>
      </c>
      <c r="F29" s="21"/>
      <c r="G29" s="11">
        <f>E29*D29</f>
        <v>350400</v>
      </c>
    </row>
    <row r="30" spans="1:7" ht="15" customHeight="1" x14ac:dyDescent="0.2">
      <c r="A30" s="13"/>
      <c r="B30" s="9"/>
      <c r="C30" s="9"/>
      <c r="D30" s="9"/>
      <c r="E30" s="9"/>
      <c r="F30" s="33" t="s">
        <v>42</v>
      </c>
      <c r="G30" s="34">
        <f>G28+G29</f>
        <v>1564775</v>
      </c>
    </row>
    <row r="31" spans="1:7" s="6" customFormat="1" ht="15" customHeight="1" x14ac:dyDescent="0.25">
      <c r="A31" s="54" t="s">
        <v>30</v>
      </c>
      <c r="B31" s="54"/>
      <c r="C31" s="54"/>
      <c r="D31" s="54"/>
      <c r="E31" s="54"/>
      <c r="F31" s="54"/>
      <c r="G31" s="30">
        <f>G26+G30+G14+G18+G22</f>
        <v>7448475</v>
      </c>
    </row>
    <row r="32" spans="1:7" x14ac:dyDescent="0.2">
      <c r="A32" s="2"/>
      <c r="B32" s="2"/>
      <c r="C32" s="2"/>
      <c r="D32" s="2"/>
      <c r="E32" s="2"/>
      <c r="F32" s="2"/>
      <c r="G32" s="2"/>
    </row>
    <row r="35" spans="1:7" x14ac:dyDescent="0.2">
      <c r="A35" s="6"/>
      <c r="B35" s="6"/>
      <c r="C35" s="6"/>
      <c r="D35" s="6"/>
      <c r="E35" s="6"/>
      <c r="F35" s="6"/>
      <c r="G35" s="6"/>
    </row>
    <row r="37" spans="1:7" s="2" customFormat="1" ht="15" customHeight="1" x14ac:dyDescent="0.2">
      <c r="A37" s="1"/>
      <c r="B37" s="1"/>
      <c r="C37" s="1"/>
      <c r="D37" s="1"/>
      <c r="E37" s="1"/>
      <c r="F37" s="1"/>
      <c r="G37" s="1"/>
    </row>
    <row r="38" spans="1:7" ht="15" customHeight="1" x14ac:dyDescent="0.2"/>
    <row r="39" spans="1:7" ht="15" customHeight="1" x14ac:dyDescent="0.2"/>
    <row r="41" spans="1:7" x14ac:dyDescent="0.2">
      <c r="A41" s="5"/>
      <c r="B41" s="5"/>
      <c r="C41" s="5"/>
      <c r="D41" s="12"/>
      <c r="E41" s="5"/>
      <c r="F41" s="5"/>
      <c r="G41" s="8"/>
    </row>
    <row r="42" spans="1:7" x14ac:dyDescent="0.2">
      <c r="A42" s="4"/>
      <c r="B42" s="4"/>
      <c r="C42" s="4"/>
      <c r="D42" s="4"/>
      <c r="E42" s="4"/>
      <c r="F42" s="4"/>
      <c r="G42" s="4"/>
    </row>
    <row r="43" spans="1:7" x14ac:dyDescent="0.2">
      <c r="A43" s="4"/>
      <c r="B43" s="4"/>
      <c r="C43" s="4"/>
      <c r="D43" s="4"/>
      <c r="E43" s="4"/>
      <c r="F43" s="4"/>
      <c r="G43" s="4"/>
    </row>
  </sheetData>
  <mergeCells count="12">
    <mergeCell ref="A3:G3"/>
    <mergeCell ref="A2:G2"/>
    <mergeCell ref="A1:G1"/>
    <mergeCell ref="A31:F31"/>
    <mergeCell ref="A5:G7"/>
    <mergeCell ref="A9:A11"/>
    <mergeCell ref="B9:B11"/>
    <mergeCell ref="C9:C11"/>
    <mergeCell ref="D9:D11"/>
    <mergeCell ref="E9:E11"/>
    <mergeCell ref="F9:F11"/>
    <mergeCell ref="G9:G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1"/>
  <sheetViews>
    <sheetView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15" customWidth="1"/>
  </cols>
  <sheetData>
    <row r="2" spans="1:6" x14ac:dyDescent="0.25">
      <c r="A2" s="53" t="s">
        <v>0</v>
      </c>
      <c r="B2" s="53"/>
      <c r="C2" s="53"/>
      <c r="D2" s="53"/>
      <c r="E2" s="53"/>
      <c r="F2" s="14"/>
    </row>
    <row r="3" spans="1:6" x14ac:dyDescent="0.25">
      <c r="A3" s="53" t="s">
        <v>38</v>
      </c>
      <c r="B3" s="53"/>
      <c r="C3" s="53"/>
      <c r="D3" s="53"/>
      <c r="E3" s="53"/>
      <c r="F3" s="14"/>
    </row>
    <row r="4" spans="1:6" x14ac:dyDescent="0.25">
      <c r="A4" s="51"/>
      <c r="B4" s="51"/>
      <c r="C4" s="51"/>
      <c r="D4" s="51"/>
      <c r="E4" s="14"/>
      <c r="F4" s="14"/>
    </row>
    <row r="5" spans="1:6" x14ac:dyDescent="0.25">
      <c r="A5" s="51"/>
      <c r="B5" s="51"/>
      <c r="C5" s="51"/>
      <c r="D5" s="51"/>
      <c r="E5" s="14"/>
      <c r="F5" s="14"/>
    </row>
    <row r="6" spans="1:6" x14ac:dyDescent="0.25">
      <c r="A6" s="1" t="s">
        <v>26</v>
      </c>
    </row>
    <row r="8" spans="1:6" x14ac:dyDescent="0.25">
      <c r="A8" s="7"/>
      <c r="B8" s="37" t="s">
        <v>11</v>
      </c>
      <c r="C8" s="37" t="s">
        <v>13</v>
      </c>
      <c r="D8" s="16" t="s">
        <v>28</v>
      </c>
      <c r="E8" s="37" t="s">
        <v>31</v>
      </c>
      <c r="F8" s="16" t="s">
        <v>39</v>
      </c>
    </row>
    <row r="9" spans="1:6" x14ac:dyDescent="0.25">
      <c r="A9" s="38" t="s">
        <v>23</v>
      </c>
      <c r="B9" s="11">
        <v>2253300</v>
      </c>
      <c r="C9" s="11">
        <v>2343000</v>
      </c>
      <c r="D9" s="11">
        <v>2507550</v>
      </c>
      <c r="E9" s="11">
        <v>2617050</v>
      </c>
      <c r="F9" s="59">
        <v>2628000</v>
      </c>
    </row>
    <row r="10" spans="1:6" x14ac:dyDescent="0.25">
      <c r="A10" s="39" t="s">
        <v>14</v>
      </c>
      <c r="B10" s="11">
        <v>3120800</v>
      </c>
      <c r="C10" s="11">
        <v>3111900</v>
      </c>
      <c r="D10" s="11">
        <v>3225600</v>
      </c>
      <c r="E10" s="11">
        <v>3148800</v>
      </c>
      <c r="F10" s="59">
        <v>3014400</v>
      </c>
    </row>
    <row r="11" spans="1:6" x14ac:dyDescent="0.25">
      <c r="A11" s="39" t="s">
        <v>15</v>
      </c>
      <c r="B11" s="11">
        <v>17800</v>
      </c>
      <c r="C11" s="11">
        <v>18700</v>
      </c>
      <c r="D11" s="11">
        <v>0</v>
      </c>
      <c r="E11" s="11">
        <v>0</v>
      </c>
      <c r="F11" s="59">
        <v>0</v>
      </c>
    </row>
    <row r="12" spans="1:6" x14ac:dyDescent="0.25">
      <c r="A12" s="39" t="s">
        <v>16</v>
      </c>
      <c r="B12" s="11">
        <v>60500</v>
      </c>
      <c r="C12" s="11">
        <v>63500</v>
      </c>
      <c r="D12" s="11">
        <v>52000</v>
      </c>
      <c r="E12" s="11">
        <v>19500</v>
      </c>
      <c r="F12" s="59">
        <v>0</v>
      </c>
    </row>
    <row r="13" spans="1:6" x14ac:dyDescent="0.25">
      <c r="A13" s="40" t="s">
        <v>8</v>
      </c>
      <c r="B13" s="21">
        <v>9233646</v>
      </c>
      <c r="C13" s="21">
        <v>9489750</v>
      </c>
      <c r="D13" s="21">
        <v>9616500</v>
      </c>
      <c r="E13" s="11">
        <v>9718250</v>
      </c>
      <c r="F13" s="59">
        <v>10099875</v>
      </c>
    </row>
    <row r="14" spans="1:6" x14ac:dyDescent="0.25">
      <c r="A14" s="41"/>
      <c r="B14" s="42"/>
      <c r="C14" s="42"/>
      <c r="D14" s="27"/>
      <c r="E14" s="11"/>
      <c r="F14" s="59"/>
    </row>
    <row r="15" spans="1:6" x14ac:dyDescent="0.25">
      <c r="A15" s="52" t="s">
        <v>24</v>
      </c>
      <c r="B15" s="43">
        <f>SUM(B10:B13,B9)</f>
        <v>14686046</v>
      </c>
      <c r="C15" s="43">
        <f>SUM(C9:C13)</f>
        <v>15026850</v>
      </c>
      <c r="D15" s="44">
        <f>SUM(D9:D13)</f>
        <v>15401650</v>
      </c>
      <c r="E15" s="45">
        <f>SUM(E9:E13)</f>
        <v>15503600</v>
      </c>
      <c r="F15" s="16">
        <f>SUM(F9:F14)</f>
        <v>15742275</v>
      </c>
    </row>
    <row r="16" spans="1:6" x14ac:dyDescent="0.25">
      <c r="A16" s="46"/>
      <c r="B16" s="47"/>
      <c r="C16" s="47"/>
      <c r="D16" s="47"/>
      <c r="E16" s="48"/>
      <c r="F16" s="48"/>
    </row>
    <row r="18" spans="1:6" x14ac:dyDescent="0.25">
      <c r="A18" s="1" t="s">
        <v>27</v>
      </c>
    </row>
    <row r="21" spans="1:6" x14ac:dyDescent="0.25">
      <c r="A21" s="7"/>
      <c r="B21" s="37" t="s">
        <v>11</v>
      </c>
      <c r="C21" s="37" t="s">
        <v>13</v>
      </c>
      <c r="D21" s="49" t="s">
        <v>28</v>
      </c>
      <c r="E21" s="37" t="s">
        <v>40</v>
      </c>
      <c r="F21" s="16" t="s">
        <v>39</v>
      </c>
    </row>
    <row r="22" spans="1:6" x14ac:dyDescent="0.25">
      <c r="A22" s="39" t="s">
        <v>18</v>
      </c>
      <c r="B22" s="11">
        <v>3807550</v>
      </c>
      <c r="C22" s="50">
        <v>4008300</v>
      </c>
      <c r="D22" s="11">
        <v>4270950</v>
      </c>
      <c r="E22" s="11">
        <v>4377700</v>
      </c>
      <c r="F22" s="59">
        <v>4341575</v>
      </c>
    </row>
    <row r="23" spans="1:6" x14ac:dyDescent="0.25">
      <c r="A23" s="39" t="s">
        <v>19</v>
      </c>
      <c r="B23" s="11">
        <v>279900</v>
      </c>
      <c r="C23" s="50">
        <v>260800</v>
      </c>
      <c r="D23" s="11">
        <v>301500</v>
      </c>
      <c r="E23" s="11">
        <v>368500</v>
      </c>
      <c r="F23" s="59">
        <v>368500</v>
      </c>
    </row>
    <row r="24" spans="1:6" x14ac:dyDescent="0.25">
      <c r="A24" s="39" t="s">
        <v>17</v>
      </c>
      <c r="B24" s="11">
        <v>605200</v>
      </c>
      <c r="C24" s="50">
        <v>635800</v>
      </c>
      <c r="D24" s="11">
        <v>652800</v>
      </c>
      <c r="E24" s="11">
        <v>652800</v>
      </c>
      <c r="F24" s="59">
        <v>652800</v>
      </c>
    </row>
    <row r="25" spans="1:6" x14ac:dyDescent="0.25">
      <c r="A25" s="39" t="s">
        <v>7</v>
      </c>
      <c r="B25" s="11">
        <v>5236200</v>
      </c>
      <c r="C25" s="50">
        <v>5400950</v>
      </c>
      <c r="D25" s="11">
        <v>5344000</v>
      </c>
      <c r="E25" s="11">
        <v>5290100</v>
      </c>
      <c r="F25" s="59">
        <v>5493400</v>
      </c>
    </row>
    <row r="26" spans="1:6" x14ac:dyDescent="0.25">
      <c r="A26" s="39" t="s">
        <v>20</v>
      </c>
      <c r="B26" s="11">
        <v>647200</v>
      </c>
      <c r="C26" s="50">
        <v>633150</v>
      </c>
      <c r="D26" s="11">
        <v>665800</v>
      </c>
      <c r="E26" s="11">
        <v>729600</v>
      </c>
      <c r="F26" s="59">
        <v>652800</v>
      </c>
    </row>
    <row r="27" spans="1:6" x14ac:dyDescent="0.25">
      <c r="A27" s="39" t="s">
        <v>21</v>
      </c>
      <c r="B27" s="11">
        <v>658600</v>
      </c>
      <c r="C27" s="50">
        <v>598400</v>
      </c>
      <c r="D27" s="11">
        <v>662400</v>
      </c>
      <c r="E27" s="11">
        <v>585600</v>
      </c>
      <c r="F27" s="59">
        <v>556800</v>
      </c>
    </row>
    <row r="28" spans="1:6" x14ac:dyDescent="0.25">
      <c r="A28" s="39" t="s">
        <v>22</v>
      </c>
      <c r="B28" s="11">
        <v>3410350</v>
      </c>
      <c r="C28" s="50">
        <v>3489450</v>
      </c>
      <c r="D28" s="50">
        <v>3504200</v>
      </c>
      <c r="E28" s="11">
        <v>3499300</v>
      </c>
      <c r="F28" s="59">
        <v>3676400</v>
      </c>
    </row>
    <row r="29" spans="1:6" x14ac:dyDescent="0.25">
      <c r="A29" s="40" t="s">
        <v>9</v>
      </c>
      <c r="B29" s="21">
        <v>41046</v>
      </c>
      <c r="C29" s="21">
        <v>0</v>
      </c>
      <c r="D29" s="21">
        <v>0</v>
      </c>
      <c r="E29" s="11">
        <v>0</v>
      </c>
      <c r="F29" s="59">
        <v>0</v>
      </c>
    </row>
    <row r="30" spans="1:6" x14ac:dyDescent="0.25">
      <c r="A30" s="41"/>
      <c r="B30" s="42"/>
      <c r="C30" s="42"/>
      <c r="D30" s="27"/>
      <c r="E30" s="11"/>
      <c r="F30" s="59"/>
    </row>
    <row r="31" spans="1:6" x14ac:dyDescent="0.25">
      <c r="A31" s="52" t="s">
        <v>24</v>
      </c>
      <c r="B31" s="43">
        <f>SUM(B22:B27,B28,B29:B29)</f>
        <v>14686046</v>
      </c>
      <c r="C31" s="43">
        <f>SUM(C22:C29)</f>
        <v>15026850</v>
      </c>
      <c r="D31" s="44">
        <f>SUM(D22:D29)</f>
        <v>15401650</v>
      </c>
      <c r="E31" s="45">
        <f>SUM(E22:E29)</f>
        <v>15503600</v>
      </c>
      <c r="F31" s="16">
        <f>SUM(F22:F30)</f>
        <v>15742275</v>
      </c>
    </row>
  </sheetData>
  <mergeCells count="2">
    <mergeCell ref="A2:E2"/>
    <mergeCell ref="A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LSU_RCP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2019-04-25T21:00:59Z</cp:lastPrinted>
  <dcterms:created xsi:type="dcterms:W3CDTF">2017-11-16T17:10:35Z</dcterms:created>
  <dcterms:modified xsi:type="dcterms:W3CDTF">2021-04-20T19:35:34Z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2018-10-15T17:27:24.1013533Z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