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E1CCCA5E-F95F-4959-9CA7-FB83B5465B3F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Kent_RCP Seats and Rates" sheetId="3" r:id="rId1"/>
    <sheet name="Northeastern_RCP Seats &amp; Rates" sheetId="10" r:id="rId2"/>
    <sheet name="Ro Frank U_RCP Seats and Rates" sheetId="12" r:id="rId3"/>
    <sheet name="SCO_RCP Seats and Rates" sheetId="13" r:id="rId4"/>
    <sheet name="UAB_RCP Seats and Rates" sheetId="15" r:id="rId5"/>
    <sheet name="U of H_RCP Seats and Rates" sheetId="18" r:id="rId6"/>
    <sheet name="RCP Total_Programs and States" sheetId="6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E31" i="6"/>
  <c r="D31" i="6"/>
  <c r="C31" i="6"/>
  <c r="B31" i="6"/>
  <c r="F15" i="6"/>
  <c r="E15" i="6"/>
  <c r="D15" i="6"/>
  <c r="C15" i="6"/>
  <c r="B15" i="6"/>
  <c r="H22" i="18" l="1"/>
  <c r="H22" i="15"/>
  <c r="H21" i="13"/>
  <c r="H22" i="10"/>
  <c r="H22" i="3"/>
  <c r="H23" i="18" l="1"/>
  <c r="H23" i="15"/>
  <c r="H22" i="13"/>
  <c r="H22" i="12"/>
  <c r="H23" i="12" s="1"/>
  <c r="H23" i="10"/>
  <c r="H23" i="3" l="1"/>
  <c r="H19" i="18" l="1"/>
  <c r="H19" i="15"/>
  <c r="H18" i="13"/>
  <c r="H19" i="12"/>
  <c r="H19" i="10"/>
  <c r="H19" i="3"/>
  <c r="H13" i="13" l="1"/>
  <c r="H20" i="18" l="1"/>
  <c r="H16" i="18"/>
  <c r="H17" i="18" s="1"/>
  <c r="H13" i="18"/>
  <c r="H14" i="18" s="1"/>
  <c r="H25" i="18"/>
  <c r="H26" i="18" l="1"/>
  <c r="H28" i="18" s="1"/>
  <c r="H20" i="15"/>
  <c r="H16" i="15"/>
  <c r="H17" i="15" s="1"/>
  <c r="H13" i="15"/>
  <c r="H14" i="15" s="1"/>
  <c r="H25" i="15"/>
  <c r="H26" i="15" l="1"/>
  <c r="H28" i="15"/>
  <c r="H20" i="12"/>
  <c r="H16" i="12"/>
  <c r="H17" i="12" s="1"/>
  <c r="H13" i="12"/>
  <c r="H14" i="12" s="1"/>
  <c r="H25" i="12"/>
  <c r="H28" i="12" l="1"/>
  <c r="H26" i="12"/>
  <c r="H20" i="10"/>
  <c r="H16" i="10"/>
  <c r="H17" i="10" s="1"/>
  <c r="H13" i="10"/>
  <c r="H14" i="10" s="1"/>
  <c r="H25" i="10"/>
  <c r="H20" i="3"/>
  <c r="H16" i="3"/>
  <c r="H17" i="3" s="1"/>
  <c r="H13" i="3"/>
  <c r="H14" i="3" s="1"/>
  <c r="H25" i="3"/>
  <c r="H19" i="13"/>
  <c r="H15" i="13"/>
  <c r="H16" i="13" s="1"/>
  <c r="H24" i="13"/>
  <c r="H26" i="10" l="1"/>
  <c r="H28" i="10"/>
  <c r="H26" i="3"/>
  <c r="H28" i="3"/>
  <c r="H25" i="13"/>
  <c r="H27" i="13"/>
</calcChain>
</file>

<file path=xl/sharedStrings.xml><?xml version="1.0" encoding="utf-8"?>
<sst xmlns="http://schemas.openxmlformats.org/spreadsheetml/2006/main" count="223" uniqueCount="55">
  <si>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</si>
  <si>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</si>
  <si>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</si>
  <si>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</si>
  <si>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</si>
  <si>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</si>
  <si>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</si>
  <si>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</si>
  <si>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</si>
  <si>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</si>
  <si>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</si>
  <si>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</si>
  <si>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</si>
  <si>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</si>
  <si>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</si>
  <si>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</si>
  <si>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</si>
  <si>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</si>
  <si>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</si>
  <si>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</si>
  <si>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</si>
  <si>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</si>
  <si>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</si>
  <si>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</si>
  <si>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</si>
  <si>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2015-2016 Institutional Tuition Earned from Participating State:</t>
  </si>
  <si>
    <t>2016-2017 Institutional Tuition Earned from Participating State:</t>
  </si>
  <si>
    <t>2017-2018 Institutional Tuition Earned from Participating State:</t>
  </si>
  <si>
    <t>Total:</t>
  </si>
  <si>
    <t>Northeastern State University OK College of Optometry</t>
  </si>
  <si>
    <t>Kent State University Ohio College of Podiatry</t>
  </si>
  <si>
    <t>Rosalind Franklin University</t>
  </si>
  <si>
    <t>Southern College of Optometry</t>
  </si>
  <si>
    <t>The University of Alabama at Birmingham</t>
  </si>
  <si>
    <t>The University of Houston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</si>
  <si>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</si>
  <si>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</si>
  <si>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</si>
  <si>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Per SREB records, Northeastern State last updated its contract with SREB for the Regional Contract Program for Academic Year 2014-2015. Following are the RCP stats per academic year for the last 5 years:</t>
  </si>
  <si>
    <t>Per SREB records, Roaslind Franklin last updated its contract with SREB for the Regional Contract Program for Academic Year 2014-2015. Following are the RCP stats per academic year for the last 5 years:</t>
  </si>
  <si>
    <t>2018-2019 Institutional tuition Earned from Participating State:</t>
  </si>
  <si>
    <t>5-year Total Institutional Tuition Earned:</t>
  </si>
  <si>
    <t>5-year Institutional Tuition Earned:</t>
  </si>
  <si>
    <t>5-yearTotal Institutional Tuition Earned:</t>
  </si>
  <si>
    <t>2019-20</t>
  </si>
  <si>
    <t>5-year History and Statistics</t>
  </si>
  <si>
    <t>Per SREB records, Kent State last updated its contract with SREB for the Regional Contract Program for Academic Year 2018-2019. Following are the RCP stats per academic year for the last 5 years:</t>
  </si>
  <si>
    <t>Per SREB records, Southern College of Optometry entered into contract with SREB for the Regional Contract Program for Academic Year 2018-2019. Following are the RCP stats per academic year for the last 5 years:</t>
  </si>
  <si>
    <t>Per SREB records, UAB last updated its contract with SREB for the Regional Contract Program for Academic Year 2018-2019. Following are the RCP stats per academic year for the last 5 years:</t>
  </si>
  <si>
    <t>Per SREB records, U of  Houston last updated its contract with SREB for the Regional Contract Program for Academic Year 2018-2019. Following are the RCP stats per academic year for the last 5 years:</t>
  </si>
  <si>
    <t>2019-2020</t>
  </si>
  <si>
    <t>2019-2020 Institutional Tuition Earned from Participating State:</t>
  </si>
  <si>
    <t>No students invoiced</t>
  </si>
  <si>
    <t>No Students Invoiced</t>
  </si>
  <si>
    <t>2019-20 Institutional Tuition Earned from Participating State: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</si>
</sst>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i/>
      <sz val="10"/>
      <color rgb="FFFF0000"/>
      <name val="Georgia"/>
      <family val="1"/>
    </font>
    <font>
      <b/>
      <i/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64" fontId="10" fillId="0" borderId="1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4.285156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9" width="9.140625" style="1"/>
    <col min="10" max="10" width="12" style="1" bestFit="1" customWidth="1"/>
    <col min="11" max="16384" width="9.140625" style="1"/>
  </cols>
  <sheetData>
    <row r="1" spans="2:9" ht="15" customHeight="1" x14ac:dyDescent="0.2">
      <c r="B1" s="89" t="s">
        <v>0</v>
      </c>
      <c r="C1" s="89"/>
      <c r="D1" s="89"/>
      <c r="E1" s="89"/>
      <c r="F1" s="89"/>
      <c r="G1" s="89"/>
      <c r="H1" s="89"/>
    </row>
    <row r="2" spans="2:9" ht="15" customHeight="1" x14ac:dyDescent="0.2">
      <c r="B2" s="89" t="s">
        <v>30</v>
      </c>
      <c r="C2" s="89"/>
      <c r="D2" s="89"/>
      <c r="E2" s="89"/>
      <c r="F2" s="89"/>
      <c r="G2" s="89"/>
      <c r="H2" s="89"/>
    </row>
    <row r="3" spans="2:9" ht="15" customHeight="1" x14ac:dyDescent="0.2">
      <c r="B3" s="89" t="s">
        <v>1</v>
      </c>
      <c r="C3" s="89"/>
      <c r="D3" s="89"/>
      <c r="E3" s="89"/>
      <c r="F3" s="89"/>
      <c r="G3" s="89"/>
      <c r="H3" s="89"/>
    </row>
    <row r="4" spans="2:9" ht="15" customHeight="1" x14ac:dyDescent="0.2">
      <c r="B4" s="92"/>
      <c r="C4" s="92"/>
    </row>
    <row r="5" spans="2:9" ht="15" customHeight="1" x14ac:dyDescent="0.2">
      <c r="B5" s="91" t="s">
        <v>46</v>
      </c>
      <c r="C5" s="91"/>
      <c r="D5" s="91"/>
      <c r="E5" s="91"/>
      <c r="F5" s="91"/>
      <c r="G5" s="91"/>
      <c r="H5" s="91"/>
      <c r="I5" s="3"/>
    </row>
    <row r="6" spans="2:9" ht="15" customHeight="1" x14ac:dyDescent="0.2">
      <c r="B6" s="91"/>
      <c r="C6" s="91"/>
      <c r="D6" s="91"/>
      <c r="E6" s="91"/>
      <c r="F6" s="91"/>
      <c r="G6" s="91"/>
      <c r="H6" s="91"/>
      <c r="I6" s="3"/>
    </row>
    <row r="7" spans="2:9" ht="15" customHeight="1" x14ac:dyDescent="0.2">
      <c r="B7" s="91"/>
      <c r="C7" s="91"/>
      <c r="D7" s="91"/>
      <c r="E7" s="91"/>
      <c r="F7" s="91"/>
      <c r="G7" s="91"/>
      <c r="H7" s="91"/>
      <c r="I7" s="3"/>
    </row>
    <row r="8" spans="2:9" ht="15" customHeight="1" x14ac:dyDescent="0.2">
      <c r="B8" s="23"/>
      <c r="C8" s="23"/>
      <c r="D8" s="23"/>
      <c r="E8" s="23"/>
      <c r="F8" s="23"/>
      <c r="G8" s="23"/>
      <c r="H8" s="23"/>
      <c r="I8" s="3"/>
    </row>
    <row r="9" spans="2:9" ht="15" customHeight="1" x14ac:dyDescent="0.2"/>
    <row r="10" spans="2:9" ht="15" customHeight="1" x14ac:dyDescent="0.2">
      <c r="B10" s="90" t="s">
        <v>2</v>
      </c>
      <c r="C10" s="90" t="s">
        <v>3</v>
      </c>
      <c r="D10" s="90" t="s">
        <v>4</v>
      </c>
      <c r="E10" s="90" t="s">
        <v>5</v>
      </c>
      <c r="F10" s="90" t="s">
        <v>6</v>
      </c>
      <c r="G10" s="90" t="s">
        <v>13</v>
      </c>
      <c r="H10" s="90" t="s">
        <v>10</v>
      </c>
    </row>
    <row r="11" spans="2:9" ht="15" customHeight="1" x14ac:dyDescent="0.2">
      <c r="B11" s="90"/>
      <c r="C11" s="90"/>
      <c r="D11" s="90"/>
      <c r="E11" s="90"/>
      <c r="F11" s="90"/>
      <c r="G11" s="90"/>
      <c r="H11" s="90"/>
    </row>
    <row r="12" spans="2:9" ht="15" customHeight="1" x14ac:dyDescent="0.2">
      <c r="B12" s="90"/>
      <c r="C12" s="90"/>
      <c r="D12" s="90"/>
      <c r="E12" s="90"/>
      <c r="F12" s="90"/>
      <c r="G12" s="90"/>
      <c r="H12" s="90"/>
    </row>
    <row r="13" spans="2:9" s="24" customFormat="1" ht="15" customHeight="1" x14ac:dyDescent="0.25">
      <c r="B13" s="5" t="s">
        <v>11</v>
      </c>
      <c r="C13" s="5" t="s">
        <v>21</v>
      </c>
      <c r="D13" s="5" t="s">
        <v>17</v>
      </c>
      <c r="E13" s="5">
        <v>0</v>
      </c>
      <c r="F13" s="6">
        <v>11300</v>
      </c>
      <c r="G13" s="6"/>
      <c r="H13" s="6">
        <f>F13*E13</f>
        <v>0</v>
      </c>
    </row>
    <row r="14" spans="2:9" s="24" customFormat="1" ht="15" customHeight="1" x14ac:dyDescent="0.25">
      <c r="B14" s="60"/>
      <c r="C14" s="58"/>
      <c r="D14" s="58"/>
      <c r="E14" s="58"/>
      <c r="F14" s="58"/>
      <c r="G14" s="65" t="s">
        <v>25</v>
      </c>
      <c r="H14" s="66">
        <f>H13</f>
        <v>0</v>
      </c>
    </row>
    <row r="15" spans="2:9" s="24" customFormat="1" ht="15" customHeight="1" x14ac:dyDescent="0.25">
      <c r="B15" s="59"/>
      <c r="C15" s="59"/>
      <c r="D15" s="59"/>
      <c r="E15" s="59"/>
      <c r="F15" s="59"/>
      <c r="G15" s="59"/>
      <c r="H15" s="17"/>
    </row>
    <row r="16" spans="2:9" s="24" customFormat="1" ht="15" customHeight="1" x14ac:dyDescent="0.25">
      <c r="B16" s="5" t="s">
        <v>12</v>
      </c>
      <c r="C16" s="5" t="s">
        <v>21</v>
      </c>
      <c r="D16" s="5" t="s">
        <v>17</v>
      </c>
      <c r="E16" s="5">
        <v>1</v>
      </c>
      <c r="F16" s="6">
        <v>12100</v>
      </c>
      <c r="G16" s="6"/>
      <c r="H16" s="6">
        <f>F16*E16</f>
        <v>12100</v>
      </c>
    </row>
    <row r="17" spans="1:9" s="24" customFormat="1" ht="15" customHeight="1" x14ac:dyDescent="0.25">
      <c r="B17" s="60"/>
      <c r="C17" s="58"/>
      <c r="D17" s="58"/>
      <c r="E17" s="58"/>
      <c r="F17" s="58"/>
      <c r="G17" s="65" t="s">
        <v>26</v>
      </c>
      <c r="H17" s="66">
        <f>H16</f>
        <v>12100</v>
      </c>
    </row>
    <row r="18" spans="1:9" s="24" customFormat="1" ht="15" customHeight="1" x14ac:dyDescent="0.25">
      <c r="B18" s="59"/>
      <c r="C18" s="59"/>
      <c r="D18" s="59"/>
      <c r="E18" s="59"/>
      <c r="F18" s="59"/>
      <c r="G18" s="59"/>
      <c r="H18" s="17"/>
    </row>
    <row r="19" spans="1:9" s="24" customFormat="1" ht="15" customHeight="1" x14ac:dyDescent="0.25">
      <c r="B19" s="5" t="s">
        <v>14</v>
      </c>
      <c r="C19" s="5" t="s">
        <v>21</v>
      </c>
      <c r="D19" s="5" t="s">
        <v>17</v>
      </c>
      <c r="E19" s="5">
        <v>1</v>
      </c>
      <c r="F19" s="6">
        <v>12700</v>
      </c>
      <c r="G19" s="6"/>
      <c r="H19" s="6">
        <f>F19*E19</f>
        <v>12700</v>
      </c>
    </row>
    <row r="20" spans="1:9" s="24" customFormat="1" ht="15" customHeight="1" x14ac:dyDescent="0.25">
      <c r="B20" s="60"/>
      <c r="C20" s="58"/>
      <c r="D20" s="58"/>
      <c r="E20" s="58"/>
      <c r="F20" s="58"/>
      <c r="G20" s="65" t="s">
        <v>27</v>
      </c>
      <c r="H20" s="66">
        <f>H19</f>
        <v>12700</v>
      </c>
    </row>
    <row r="21" spans="1:9" s="24" customFormat="1" ht="15" customHeight="1" x14ac:dyDescent="0.25">
      <c r="B21" s="5"/>
      <c r="C21" s="61"/>
      <c r="D21" s="61"/>
      <c r="E21" s="61"/>
      <c r="F21" s="61"/>
      <c r="G21" s="59"/>
      <c r="H21" s="7"/>
    </row>
    <row r="22" spans="1:9" x14ac:dyDescent="0.2">
      <c r="B22" s="5" t="s">
        <v>37</v>
      </c>
      <c r="C22" s="43" t="s">
        <v>21</v>
      </c>
      <c r="D22" s="43" t="s">
        <v>17</v>
      </c>
      <c r="E22" s="43">
        <v>1</v>
      </c>
      <c r="F22" s="44">
        <v>13000</v>
      </c>
      <c r="G22" s="44"/>
      <c r="H22" s="6">
        <f>E22*F22</f>
        <v>13000</v>
      </c>
    </row>
    <row r="23" spans="1:9" s="13" customFormat="1" ht="15" customHeight="1" x14ac:dyDescent="0.25">
      <c r="B23" s="62"/>
      <c r="C23" s="63"/>
      <c r="D23" s="63"/>
      <c r="E23" s="63"/>
      <c r="F23" s="63"/>
      <c r="G23" s="65" t="s">
        <v>40</v>
      </c>
      <c r="H23" s="66">
        <f>SUM(H22:H22)</f>
        <v>13000</v>
      </c>
    </row>
    <row r="24" spans="1:9" x14ac:dyDescent="0.2">
      <c r="B24" s="62"/>
      <c r="C24" s="63"/>
      <c r="D24" s="63"/>
      <c r="E24" s="63"/>
      <c r="F24" s="63"/>
      <c r="G24" s="59"/>
      <c r="H24" s="6"/>
    </row>
    <row r="25" spans="1:9" s="24" customFormat="1" ht="15" customHeight="1" x14ac:dyDescent="0.25">
      <c r="B25" s="5" t="s">
        <v>50</v>
      </c>
      <c r="C25" s="5" t="s">
        <v>21</v>
      </c>
      <c r="D25" s="5" t="s">
        <v>17</v>
      </c>
      <c r="E25" s="5">
        <v>0</v>
      </c>
      <c r="F25" s="6">
        <v>13000</v>
      </c>
      <c r="G25" s="6"/>
      <c r="H25" s="6">
        <f>F25*E25</f>
        <v>0</v>
      </c>
      <c r="I25" s="102" t="s">
        <v>53</v>
      </c>
    </row>
    <row r="26" spans="1:9" s="24" customFormat="1" ht="15" customHeight="1" x14ac:dyDescent="0.25">
      <c r="B26" s="60"/>
      <c r="C26" s="58"/>
      <c r="D26" s="58"/>
      <c r="E26" s="58"/>
      <c r="F26" s="58"/>
      <c r="G26" s="65" t="s">
        <v>54</v>
      </c>
      <c r="H26" s="66">
        <f>H25</f>
        <v>0</v>
      </c>
    </row>
    <row r="27" spans="1:9" s="24" customFormat="1" ht="15" customHeight="1" x14ac:dyDescent="0.25">
      <c r="B27" s="59"/>
      <c r="C27" s="59"/>
      <c r="D27" s="59"/>
      <c r="E27" s="59"/>
      <c r="F27" s="59"/>
      <c r="G27" s="59"/>
      <c r="H27" s="17"/>
    </row>
    <row r="28" spans="1:9" x14ac:dyDescent="0.2">
      <c r="B28" s="5"/>
      <c r="C28" s="5"/>
      <c r="D28" s="5"/>
      <c r="E28" s="5"/>
      <c r="F28" s="5"/>
      <c r="G28" s="64" t="s">
        <v>41</v>
      </c>
      <c r="H28" s="20">
        <f>H25+H13+H16+H19+H23</f>
        <v>37800</v>
      </c>
    </row>
    <row r="31" spans="1:9" x14ac:dyDescent="0.2">
      <c r="B31" s="13"/>
      <c r="C31" s="13"/>
      <c r="D31" s="13"/>
      <c r="E31" s="13"/>
      <c r="F31" s="13"/>
      <c r="G31" s="13"/>
      <c r="H31" s="13"/>
    </row>
    <row r="32" spans="1:9" s="2" customFormat="1" x14ac:dyDescent="0.2">
      <c r="A32" s="52"/>
      <c r="B32" s="1"/>
      <c r="C32" s="1"/>
      <c r="D32" s="1"/>
      <c r="E32" s="1"/>
      <c r="F32" s="1"/>
      <c r="G32" s="1"/>
      <c r="H32" s="1"/>
    </row>
    <row r="37" spans="2:8" x14ac:dyDescent="0.2">
      <c r="B37" s="9"/>
      <c r="C37" s="9"/>
      <c r="D37" s="9"/>
      <c r="E37" s="32"/>
      <c r="F37" s="9"/>
      <c r="G37" s="9"/>
      <c r="H37" s="11"/>
    </row>
    <row r="38" spans="2:8" x14ac:dyDescent="0.2">
      <c r="B38" s="8"/>
      <c r="C38" s="8"/>
      <c r="D38" s="8"/>
      <c r="E38" s="8"/>
      <c r="F38" s="8"/>
      <c r="G38" s="8"/>
      <c r="H38" s="8"/>
    </row>
    <row r="39" spans="2:8" x14ac:dyDescent="0.2">
      <c r="B39" s="8"/>
      <c r="C39" s="8"/>
      <c r="D39" s="8"/>
      <c r="E39" s="8"/>
      <c r="F39" s="8"/>
      <c r="G39" s="8"/>
      <c r="H39" s="8"/>
    </row>
  </sheetData>
  <mergeCells count="12">
    <mergeCell ref="B2:H2"/>
    <mergeCell ref="B1:H1"/>
    <mergeCell ref="H10:H12"/>
    <mergeCell ref="B5:H7"/>
    <mergeCell ref="B10:B12"/>
    <mergeCell ref="C10:C12"/>
    <mergeCell ref="D10:D12"/>
    <mergeCell ref="E10:E12"/>
    <mergeCell ref="F10:F12"/>
    <mergeCell ref="G10:G12"/>
    <mergeCell ref="B4:C4"/>
    <mergeCell ref="B3:H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0"/>
  <sheetViews>
    <sheetView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B1" s="89" t="s">
        <v>0</v>
      </c>
      <c r="C1" s="89"/>
      <c r="D1" s="89"/>
      <c r="E1" s="89"/>
      <c r="F1" s="89"/>
      <c r="G1" s="89"/>
      <c r="H1" s="89"/>
    </row>
    <row r="2" spans="2:9" ht="15" customHeight="1" x14ac:dyDescent="0.2">
      <c r="B2" s="89" t="s">
        <v>29</v>
      </c>
      <c r="C2" s="89"/>
      <c r="D2" s="89"/>
      <c r="E2" s="89"/>
      <c r="F2" s="89"/>
      <c r="G2" s="89"/>
      <c r="H2" s="89"/>
    </row>
    <row r="3" spans="2:9" ht="15" customHeight="1" x14ac:dyDescent="0.2">
      <c r="B3" s="89" t="s">
        <v>1</v>
      </c>
      <c r="C3" s="89"/>
      <c r="D3" s="89"/>
      <c r="E3" s="89"/>
      <c r="F3" s="89"/>
      <c r="G3" s="89"/>
      <c r="H3" s="89"/>
    </row>
    <row r="4" spans="2:9" ht="15" customHeight="1" x14ac:dyDescent="0.2"/>
    <row r="5" spans="2:9" ht="15" customHeight="1" x14ac:dyDescent="0.2">
      <c r="B5" s="91" t="s">
        <v>38</v>
      </c>
      <c r="C5" s="91"/>
      <c r="D5" s="91"/>
      <c r="E5" s="91"/>
      <c r="F5" s="91"/>
      <c r="G5" s="91"/>
      <c r="H5" s="91"/>
      <c r="I5" s="3"/>
    </row>
    <row r="6" spans="2:9" ht="15" customHeight="1" x14ac:dyDescent="0.2">
      <c r="B6" s="91"/>
      <c r="C6" s="91"/>
      <c r="D6" s="91"/>
      <c r="E6" s="91"/>
      <c r="F6" s="91"/>
      <c r="G6" s="91"/>
      <c r="H6" s="91"/>
      <c r="I6" s="3"/>
    </row>
    <row r="7" spans="2:9" ht="15" customHeight="1" x14ac:dyDescent="0.2">
      <c r="B7" s="91"/>
      <c r="C7" s="91"/>
      <c r="D7" s="91"/>
      <c r="E7" s="91"/>
      <c r="F7" s="91"/>
      <c r="G7" s="91"/>
      <c r="H7" s="91"/>
      <c r="I7" s="3"/>
    </row>
    <row r="8" spans="2:9" ht="15" customHeight="1" x14ac:dyDescent="0.2"/>
    <row r="9" spans="2:9" ht="15" customHeight="1" x14ac:dyDescent="0.2"/>
    <row r="10" spans="2:9" ht="15" customHeight="1" x14ac:dyDescent="0.2">
      <c r="B10" s="96" t="s">
        <v>2</v>
      </c>
      <c r="C10" s="96" t="s">
        <v>3</v>
      </c>
      <c r="D10" s="96" t="s">
        <v>4</v>
      </c>
      <c r="E10" s="96" t="s">
        <v>5</v>
      </c>
      <c r="F10" s="96" t="s">
        <v>6</v>
      </c>
      <c r="G10" s="96" t="s">
        <v>13</v>
      </c>
      <c r="H10" s="96" t="s">
        <v>10</v>
      </c>
    </row>
    <row r="11" spans="2:9" ht="15" customHeight="1" x14ac:dyDescent="0.2">
      <c r="B11" s="97"/>
      <c r="C11" s="97"/>
      <c r="D11" s="97"/>
      <c r="E11" s="97"/>
      <c r="F11" s="97"/>
      <c r="G11" s="97"/>
      <c r="H11" s="97"/>
    </row>
    <row r="12" spans="2:9" ht="15" customHeight="1" x14ac:dyDescent="0.2">
      <c r="B12" s="98"/>
      <c r="C12" s="98"/>
      <c r="D12" s="98"/>
      <c r="E12" s="98"/>
      <c r="F12" s="98"/>
      <c r="G12" s="98"/>
      <c r="H12" s="98"/>
    </row>
    <row r="13" spans="2:9" ht="15" customHeight="1" x14ac:dyDescent="0.2">
      <c r="B13" s="5" t="s">
        <v>11</v>
      </c>
      <c r="C13" s="5" t="s">
        <v>21</v>
      </c>
      <c r="D13" s="5" t="s">
        <v>15</v>
      </c>
      <c r="E13" s="5">
        <v>1</v>
      </c>
      <c r="F13" s="6">
        <v>16700</v>
      </c>
      <c r="G13" s="6"/>
      <c r="H13" s="6">
        <f>F13*E13</f>
        <v>16700</v>
      </c>
    </row>
    <row r="14" spans="2:9" ht="15" customHeight="1" x14ac:dyDescent="0.2">
      <c r="B14" s="93" t="s">
        <v>25</v>
      </c>
      <c r="C14" s="94"/>
      <c r="D14" s="94"/>
      <c r="E14" s="94"/>
      <c r="F14" s="94"/>
      <c r="G14" s="95"/>
      <c r="H14" s="66">
        <f>H13</f>
        <v>16700</v>
      </c>
    </row>
    <row r="15" spans="2:9" ht="15" customHeight="1" x14ac:dyDescent="0.2">
      <c r="B15" s="99"/>
      <c r="C15" s="100"/>
      <c r="D15" s="100"/>
      <c r="E15" s="100"/>
      <c r="F15" s="100"/>
      <c r="G15" s="100"/>
      <c r="H15" s="101"/>
    </row>
    <row r="16" spans="2:9" ht="15" customHeight="1" x14ac:dyDescent="0.2">
      <c r="B16" s="5" t="s">
        <v>12</v>
      </c>
      <c r="C16" s="5" t="s">
        <v>21</v>
      </c>
      <c r="D16" s="5" t="s">
        <v>15</v>
      </c>
      <c r="E16" s="5">
        <v>1</v>
      </c>
      <c r="F16" s="6">
        <v>17800</v>
      </c>
      <c r="G16" s="6"/>
      <c r="H16" s="6">
        <f>F16*E16</f>
        <v>17800</v>
      </c>
    </row>
    <row r="17" spans="2:8" ht="15" customHeight="1" x14ac:dyDescent="0.2">
      <c r="B17" s="93" t="s">
        <v>26</v>
      </c>
      <c r="C17" s="94"/>
      <c r="D17" s="94"/>
      <c r="E17" s="94"/>
      <c r="F17" s="94"/>
      <c r="G17" s="95"/>
      <c r="H17" s="66">
        <f>H16</f>
        <v>17800</v>
      </c>
    </row>
    <row r="18" spans="2:8" ht="15" customHeight="1" x14ac:dyDescent="0.2">
      <c r="B18" s="99"/>
      <c r="C18" s="100"/>
      <c r="D18" s="100"/>
      <c r="E18" s="100"/>
      <c r="F18" s="100"/>
      <c r="G18" s="100"/>
      <c r="H18" s="101"/>
    </row>
    <row r="19" spans="2:8" ht="15" customHeight="1" x14ac:dyDescent="0.2">
      <c r="B19" s="5" t="s">
        <v>14</v>
      </c>
      <c r="C19" s="5" t="s">
        <v>21</v>
      </c>
      <c r="D19" s="5" t="s">
        <v>15</v>
      </c>
      <c r="E19" s="5">
        <v>1</v>
      </c>
      <c r="F19" s="6">
        <v>18700</v>
      </c>
      <c r="G19" s="6"/>
      <c r="H19" s="6">
        <f>F19*E19</f>
        <v>18700</v>
      </c>
    </row>
    <row r="20" spans="2:8" ht="15" customHeight="1" x14ac:dyDescent="0.2">
      <c r="B20" s="93" t="s">
        <v>27</v>
      </c>
      <c r="C20" s="94"/>
      <c r="D20" s="94"/>
      <c r="E20" s="94"/>
      <c r="F20" s="94"/>
      <c r="G20" s="95"/>
      <c r="H20" s="66">
        <f>H19</f>
        <v>18700</v>
      </c>
    </row>
    <row r="21" spans="2:8" ht="15" customHeight="1" x14ac:dyDescent="0.2">
      <c r="B21" s="50"/>
      <c r="C21" s="41"/>
      <c r="D21" s="41"/>
      <c r="E21" s="41"/>
      <c r="F21" s="41"/>
      <c r="G21" s="49"/>
      <c r="H21" s="42"/>
    </row>
    <row r="22" spans="2:8" x14ac:dyDescent="0.2">
      <c r="B22" s="5" t="s">
        <v>37</v>
      </c>
      <c r="C22" s="43" t="s">
        <v>21</v>
      </c>
      <c r="D22" s="43" t="s">
        <v>15</v>
      </c>
      <c r="E22" s="43">
        <v>2</v>
      </c>
      <c r="F22" s="44">
        <v>19200</v>
      </c>
      <c r="G22" s="44"/>
      <c r="H22" s="6">
        <f>E22*F22</f>
        <v>38400</v>
      </c>
    </row>
    <row r="23" spans="2:8" x14ac:dyDescent="0.2">
      <c r="B23" s="45"/>
      <c r="C23" s="46"/>
      <c r="D23" s="46"/>
      <c r="E23" s="46"/>
      <c r="F23" s="46"/>
      <c r="G23" s="67" t="s">
        <v>40</v>
      </c>
      <c r="H23" s="68">
        <f>SUM(H22:H22)</f>
        <v>38400</v>
      </c>
    </row>
    <row r="24" spans="2:8" x14ac:dyDescent="0.2">
      <c r="B24" s="47"/>
      <c r="C24" s="48"/>
      <c r="D24" s="48"/>
      <c r="E24" s="48"/>
      <c r="F24" s="48"/>
      <c r="G24" s="49"/>
      <c r="H24" s="31"/>
    </row>
    <row r="25" spans="2:8" ht="15" customHeight="1" x14ac:dyDescent="0.2">
      <c r="B25" s="5" t="s">
        <v>50</v>
      </c>
      <c r="C25" s="5" t="s">
        <v>21</v>
      </c>
      <c r="D25" s="5" t="s">
        <v>15</v>
      </c>
      <c r="E25" s="5">
        <v>1</v>
      </c>
      <c r="F25" s="6">
        <v>19200</v>
      </c>
      <c r="G25" s="6"/>
      <c r="H25" s="6">
        <f>F25*E25</f>
        <v>19200</v>
      </c>
    </row>
    <row r="26" spans="2:8" ht="15" customHeight="1" x14ac:dyDescent="0.2">
      <c r="B26" s="93" t="s">
        <v>51</v>
      </c>
      <c r="C26" s="94"/>
      <c r="D26" s="94"/>
      <c r="E26" s="94"/>
      <c r="F26" s="94"/>
      <c r="G26" s="95"/>
      <c r="H26" s="66">
        <f>H25</f>
        <v>19200</v>
      </c>
    </row>
    <row r="27" spans="2:8" ht="15" customHeight="1" x14ac:dyDescent="0.2">
      <c r="B27" s="99"/>
      <c r="C27" s="100"/>
      <c r="D27" s="100"/>
      <c r="E27" s="100"/>
      <c r="F27" s="100"/>
      <c r="G27" s="100"/>
      <c r="H27" s="101"/>
    </row>
    <row r="28" spans="2:8" s="13" customFormat="1" x14ac:dyDescent="0.2">
      <c r="B28" s="26"/>
      <c r="C28" s="21"/>
      <c r="D28" s="21"/>
      <c r="E28" s="21"/>
      <c r="F28" s="21"/>
      <c r="G28" s="27" t="s">
        <v>42</v>
      </c>
      <c r="H28" s="20">
        <f>H25+H13+H16+H19+H23</f>
        <v>110800</v>
      </c>
    </row>
    <row r="29" spans="2:8" x14ac:dyDescent="0.2">
      <c r="B29" s="2"/>
      <c r="C29" s="2"/>
      <c r="D29" s="2"/>
      <c r="E29" s="2"/>
      <c r="F29" s="2"/>
      <c r="G29" s="2"/>
      <c r="H29" s="2"/>
    </row>
    <row r="32" spans="2:8" x14ac:dyDescent="0.2">
      <c r="B32" s="13"/>
      <c r="C32" s="13"/>
      <c r="D32" s="13"/>
      <c r="E32" s="13"/>
      <c r="F32" s="13"/>
      <c r="G32" s="13"/>
      <c r="H32" s="13"/>
    </row>
    <row r="34" spans="2:8" s="2" customFormat="1" x14ac:dyDescent="0.2">
      <c r="B34" s="1"/>
      <c r="C34" s="1"/>
      <c r="D34" s="1"/>
      <c r="E34" s="1"/>
      <c r="F34" s="1"/>
      <c r="G34" s="1"/>
      <c r="H34" s="1"/>
    </row>
    <row r="38" spans="2:8" x14ac:dyDescent="0.2">
      <c r="B38" s="9"/>
      <c r="C38" s="9"/>
      <c r="D38" s="9"/>
      <c r="E38" s="40"/>
      <c r="F38" s="9"/>
      <c r="G38" s="9"/>
      <c r="H38" s="22"/>
    </row>
    <row r="39" spans="2:8" x14ac:dyDescent="0.2">
      <c r="B39" s="8"/>
      <c r="C39" s="8"/>
      <c r="D39" s="8"/>
      <c r="E39" s="8"/>
      <c r="F39" s="8"/>
      <c r="G39" s="8"/>
      <c r="H39" s="8"/>
    </row>
    <row r="40" spans="2:8" x14ac:dyDescent="0.2">
      <c r="B40" s="8"/>
      <c r="C40" s="8"/>
      <c r="D40" s="8"/>
      <c r="E40" s="8"/>
      <c r="F40" s="8"/>
      <c r="G40" s="8"/>
      <c r="H40" s="8"/>
    </row>
  </sheetData>
  <mergeCells count="18">
    <mergeCell ref="B3:H3"/>
    <mergeCell ref="B2:H2"/>
    <mergeCell ref="B1:H1"/>
    <mergeCell ref="B18:H18"/>
    <mergeCell ref="B20:G20"/>
    <mergeCell ref="B5:H7"/>
    <mergeCell ref="B10:B12"/>
    <mergeCell ref="C10:C12"/>
    <mergeCell ref="D10:D12"/>
    <mergeCell ref="E10:E12"/>
    <mergeCell ref="F10:F12"/>
    <mergeCell ref="G10:G12"/>
    <mergeCell ref="H10:H12"/>
    <mergeCell ref="B26:G26"/>
    <mergeCell ref="B14:G14"/>
    <mergeCell ref="B17:G17"/>
    <mergeCell ref="B27:H27"/>
    <mergeCell ref="B15:H15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B1" s="89" t="s">
        <v>0</v>
      </c>
      <c r="C1" s="89"/>
      <c r="D1" s="89"/>
      <c r="E1" s="89"/>
      <c r="F1" s="89"/>
      <c r="G1" s="89"/>
      <c r="H1" s="89"/>
    </row>
    <row r="2" spans="2:9" ht="15" customHeight="1" x14ac:dyDescent="0.2">
      <c r="B2" s="89" t="s">
        <v>31</v>
      </c>
      <c r="C2" s="89"/>
      <c r="D2" s="89"/>
      <c r="E2" s="89"/>
      <c r="F2" s="89"/>
      <c r="G2" s="89"/>
      <c r="H2" s="89"/>
    </row>
    <row r="3" spans="2:9" ht="15" customHeight="1" x14ac:dyDescent="0.2">
      <c r="B3" s="89" t="s">
        <v>1</v>
      </c>
      <c r="C3" s="89"/>
      <c r="D3" s="89"/>
      <c r="E3" s="89"/>
      <c r="F3" s="89"/>
      <c r="G3" s="89"/>
      <c r="H3" s="89"/>
    </row>
    <row r="4" spans="2:9" ht="15" customHeight="1" x14ac:dyDescent="0.2"/>
    <row r="5" spans="2:9" ht="15" customHeight="1" x14ac:dyDescent="0.2">
      <c r="B5" s="91" t="s">
        <v>39</v>
      </c>
      <c r="C5" s="91"/>
      <c r="D5" s="91"/>
      <c r="E5" s="91"/>
      <c r="F5" s="91"/>
      <c r="G5" s="91"/>
      <c r="H5" s="91"/>
      <c r="I5" s="3"/>
    </row>
    <row r="6" spans="2:9" ht="15" customHeight="1" x14ac:dyDescent="0.2">
      <c r="B6" s="91"/>
      <c r="C6" s="91"/>
      <c r="D6" s="91"/>
      <c r="E6" s="91"/>
      <c r="F6" s="91"/>
      <c r="G6" s="91"/>
      <c r="H6" s="91"/>
      <c r="I6" s="3"/>
    </row>
    <row r="7" spans="2:9" ht="15" customHeight="1" x14ac:dyDescent="0.2">
      <c r="B7" s="91"/>
      <c r="C7" s="91"/>
      <c r="D7" s="91"/>
      <c r="E7" s="91"/>
      <c r="F7" s="91"/>
      <c r="G7" s="91"/>
      <c r="H7" s="91"/>
      <c r="I7" s="3"/>
    </row>
    <row r="8" spans="2:9" ht="15" customHeight="1" x14ac:dyDescent="0.2"/>
    <row r="9" spans="2:9" ht="15" customHeight="1" x14ac:dyDescent="0.2"/>
    <row r="10" spans="2:9" ht="15" customHeight="1" x14ac:dyDescent="0.2">
      <c r="B10" s="90" t="s">
        <v>2</v>
      </c>
      <c r="C10" s="90" t="s">
        <v>3</v>
      </c>
      <c r="D10" s="90" t="s">
        <v>4</v>
      </c>
      <c r="E10" s="90" t="s">
        <v>5</v>
      </c>
      <c r="F10" s="90" t="s">
        <v>6</v>
      </c>
      <c r="G10" s="90" t="s">
        <v>13</v>
      </c>
      <c r="H10" s="90" t="s">
        <v>10</v>
      </c>
    </row>
    <row r="11" spans="2:9" ht="15" customHeight="1" x14ac:dyDescent="0.2">
      <c r="B11" s="90"/>
      <c r="C11" s="90"/>
      <c r="D11" s="90"/>
      <c r="E11" s="90"/>
      <c r="F11" s="90"/>
      <c r="G11" s="90"/>
      <c r="H11" s="90"/>
    </row>
    <row r="12" spans="2:9" ht="15" customHeight="1" x14ac:dyDescent="0.2">
      <c r="B12" s="90"/>
      <c r="C12" s="90"/>
      <c r="D12" s="90"/>
      <c r="E12" s="90"/>
      <c r="F12" s="90"/>
      <c r="G12" s="90"/>
      <c r="H12" s="90"/>
    </row>
    <row r="13" spans="2:9" ht="15" customHeight="1" x14ac:dyDescent="0.2">
      <c r="B13" s="5" t="s">
        <v>11</v>
      </c>
      <c r="C13" s="5" t="s">
        <v>21</v>
      </c>
      <c r="D13" s="5" t="s">
        <v>17</v>
      </c>
      <c r="E13" s="5">
        <v>0</v>
      </c>
      <c r="F13" s="6">
        <v>11300</v>
      </c>
      <c r="G13" s="6"/>
      <c r="H13" s="6">
        <f>F13*E13</f>
        <v>0</v>
      </c>
    </row>
    <row r="14" spans="2:9" ht="15" customHeight="1" x14ac:dyDescent="0.2">
      <c r="B14" s="54"/>
      <c r="C14" s="15"/>
      <c r="D14" s="15"/>
      <c r="E14" s="15"/>
      <c r="F14" s="15"/>
      <c r="G14" s="69" t="s">
        <v>25</v>
      </c>
      <c r="H14" s="66">
        <f>H13</f>
        <v>0</v>
      </c>
    </row>
    <row r="15" spans="2:9" ht="15" customHeight="1" x14ac:dyDescent="0.2">
      <c r="B15" s="18"/>
      <c r="C15" s="19"/>
      <c r="D15" s="19"/>
      <c r="E15" s="19"/>
      <c r="F15" s="19"/>
      <c r="G15" s="19"/>
      <c r="H15" s="53"/>
    </row>
    <row r="16" spans="2:9" ht="15" customHeight="1" x14ac:dyDescent="0.2">
      <c r="B16" s="5" t="s">
        <v>12</v>
      </c>
      <c r="C16" s="5" t="s">
        <v>21</v>
      </c>
      <c r="D16" s="5" t="s">
        <v>17</v>
      </c>
      <c r="E16" s="5">
        <v>1</v>
      </c>
      <c r="F16" s="6">
        <v>12100</v>
      </c>
      <c r="G16" s="6"/>
      <c r="H16" s="6">
        <f>F16*E16</f>
        <v>12100</v>
      </c>
    </row>
    <row r="17" spans="2:9" ht="15" customHeight="1" x14ac:dyDescent="0.2">
      <c r="B17" s="54"/>
      <c r="C17" s="15"/>
      <c r="D17" s="15"/>
      <c r="E17" s="15"/>
      <c r="F17" s="15"/>
      <c r="G17" s="69" t="s">
        <v>26</v>
      </c>
      <c r="H17" s="66">
        <f>H16</f>
        <v>12100</v>
      </c>
    </row>
    <row r="18" spans="2:9" ht="15" customHeight="1" x14ac:dyDescent="0.2">
      <c r="B18" s="18"/>
      <c r="C18" s="19"/>
      <c r="D18" s="19"/>
      <c r="E18" s="19"/>
      <c r="F18" s="19"/>
      <c r="G18" s="19"/>
      <c r="H18" s="53"/>
    </row>
    <row r="19" spans="2:9" ht="15" customHeight="1" x14ac:dyDescent="0.2">
      <c r="B19" s="5" t="s">
        <v>14</v>
      </c>
      <c r="C19" s="5" t="s">
        <v>21</v>
      </c>
      <c r="D19" s="5" t="s">
        <v>17</v>
      </c>
      <c r="E19" s="5">
        <v>1</v>
      </c>
      <c r="F19" s="6">
        <v>12700</v>
      </c>
      <c r="G19" s="6"/>
      <c r="H19" s="6">
        <f>F19*E19</f>
        <v>12700</v>
      </c>
    </row>
    <row r="20" spans="2:9" ht="15" customHeight="1" x14ac:dyDescent="0.2">
      <c r="B20" s="54"/>
      <c r="C20" s="15"/>
      <c r="D20" s="15"/>
      <c r="E20" s="15"/>
      <c r="F20" s="15"/>
      <c r="G20" s="69" t="s">
        <v>27</v>
      </c>
      <c r="H20" s="66">
        <f>H19</f>
        <v>12700</v>
      </c>
    </row>
    <row r="21" spans="2:9" ht="15" customHeight="1" x14ac:dyDescent="0.2">
      <c r="B21" s="50"/>
      <c r="C21" s="41"/>
      <c r="D21" s="41"/>
      <c r="E21" s="41"/>
      <c r="F21" s="41"/>
      <c r="G21" s="49"/>
      <c r="H21" s="42"/>
    </row>
    <row r="22" spans="2:9" ht="15" customHeight="1" x14ac:dyDescent="0.2">
      <c r="B22" s="5" t="s">
        <v>37</v>
      </c>
      <c r="C22" s="43" t="s">
        <v>21</v>
      </c>
      <c r="D22" s="43" t="s">
        <v>17</v>
      </c>
      <c r="E22" s="43">
        <v>0</v>
      </c>
      <c r="F22" s="44">
        <v>13000</v>
      </c>
      <c r="G22" s="44"/>
      <c r="H22" s="6">
        <f>E22*F22/2</f>
        <v>0</v>
      </c>
    </row>
    <row r="23" spans="2:9" ht="15" customHeight="1" x14ac:dyDescent="0.2">
      <c r="B23" s="45"/>
      <c r="C23" s="46"/>
      <c r="D23" s="46"/>
      <c r="E23" s="46"/>
      <c r="F23" s="46"/>
      <c r="G23" s="67" t="s">
        <v>40</v>
      </c>
      <c r="H23" s="68">
        <f>SUM(H22:H22)</f>
        <v>0</v>
      </c>
    </row>
    <row r="24" spans="2:9" ht="15" customHeight="1" x14ac:dyDescent="0.2">
      <c r="B24" s="47"/>
      <c r="C24" s="48"/>
      <c r="D24" s="48"/>
      <c r="E24" s="48"/>
      <c r="F24" s="55"/>
      <c r="G24" s="49"/>
      <c r="H24" s="31"/>
    </row>
    <row r="25" spans="2:9" ht="15" customHeight="1" x14ac:dyDescent="0.2">
      <c r="B25" s="5" t="s">
        <v>50</v>
      </c>
      <c r="C25" s="5" t="s">
        <v>21</v>
      </c>
      <c r="D25" s="5" t="s">
        <v>17</v>
      </c>
      <c r="E25" s="5">
        <v>0</v>
      </c>
      <c r="F25" s="6">
        <v>13000</v>
      </c>
      <c r="G25" s="6"/>
      <c r="H25" s="6">
        <f>F25*E25</f>
        <v>0</v>
      </c>
      <c r="I25" s="55" t="s">
        <v>52</v>
      </c>
    </row>
    <row r="26" spans="2:9" ht="15" customHeight="1" x14ac:dyDescent="0.2">
      <c r="B26" s="54"/>
      <c r="C26" s="15"/>
      <c r="D26" s="15"/>
      <c r="E26" s="15"/>
      <c r="F26" s="15"/>
      <c r="G26" s="69" t="s">
        <v>51</v>
      </c>
      <c r="H26" s="66">
        <f>H25</f>
        <v>0</v>
      </c>
    </row>
    <row r="27" spans="2:9" ht="15" customHeight="1" x14ac:dyDescent="0.2">
      <c r="B27" s="18"/>
      <c r="C27" s="19"/>
      <c r="D27" s="19"/>
      <c r="E27" s="19"/>
      <c r="F27" s="19"/>
      <c r="G27" s="19"/>
      <c r="H27" s="53"/>
    </row>
    <row r="28" spans="2:9" s="13" customFormat="1" ht="15" customHeight="1" x14ac:dyDescent="0.2">
      <c r="B28" s="26"/>
      <c r="C28" s="21"/>
      <c r="D28" s="21"/>
      <c r="E28" s="21"/>
      <c r="F28" s="21"/>
      <c r="G28" s="27" t="s">
        <v>43</v>
      </c>
      <c r="H28" s="29">
        <f>H25+H13+H16+H19+H23</f>
        <v>24800</v>
      </c>
    </row>
    <row r="29" spans="2:9" x14ac:dyDescent="0.2">
      <c r="B29" s="2"/>
      <c r="C29" s="2"/>
      <c r="D29" s="2"/>
      <c r="E29" s="2"/>
      <c r="F29" s="2"/>
      <c r="G29" s="2"/>
      <c r="H29" s="2"/>
    </row>
    <row r="32" spans="2:9" x14ac:dyDescent="0.2">
      <c r="B32" s="13"/>
      <c r="C32" s="13"/>
      <c r="D32" s="13"/>
      <c r="E32" s="13"/>
      <c r="F32" s="13"/>
      <c r="G32" s="13"/>
      <c r="H32" s="13"/>
    </row>
    <row r="34" spans="1:8" s="2" customFormat="1" x14ac:dyDescent="0.2">
      <c r="A34" s="52"/>
      <c r="B34" s="1"/>
      <c r="C34" s="1"/>
      <c r="D34" s="1"/>
      <c r="E34" s="1"/>
      <c r="F34" s="1"/>
      <c r="G34" s="1"/>
      <c r="H34" s="1"/>
    </row>
    <row r="38" spans="1:8" x14ac:dyDescent="0.2">
      <c r="B38" s="9"/>
      <c r="C38" s="9"/>
      <c r="D38" s="9"/>
      <c r="E38" s="51"/>
      <c r="F38" s="9"/>
      <c r="G38" s="9"/>
      <c r="H38" s="22"/>
    </row>
    <row r="39" spans="1:8" x14ac:dyDescent="0.2">
      <c r="B39" s="8"/>
      <c r="C39" s="8"/>
      <c r="D39" s="8"/>
      <c r="E39" s="8"/>
      <c r="F39" s="8"/>
      <c r="G39" s="8"/>
      <c r="H39" s="8"/>
    </row>
    <row r="40" spans="1:8" x14ac:dyDescent="0.2">
      <c r="B40" s="8"/>
      <c r="C40" s="8"/>
      <c r="D40" s="8"/>
      <c r="E40" s="8"/>
      <c r="F40" s="8"/>
      <c r="G40" s="8"/>
      <c r="H40" s="8"/>
    </row>
  </sheetData>
  <mergeCells count="11">
    <mergeCell ref="B3:H3"/>
    <mergeCell ref="B2:H2"/>
    <mergeCell ref="B1:H1"/>
    <mergeCell ref="F10:F12"/>
    <mergeCell ref="G10:G12"/>
    <mergeCell ref="H10:H12"/>
    <mergeCell ref="B5:H7"/>
    <mergeCell ref="B10:B12"/>
    <mergeCell ref="C10:C12"/>
    <mergeCell ref="D10:D12"/>
    <mergeCell ref="E10:E12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4.285156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9" width="9.140625" style="1"/>
    <col min="10" max="10" width="12" style="1" bestFit="1" customWidth="1"/>
    <col min="11" max="16384" width="9.140625" style="1"/>
  </cols>
  <sheetData>
    <row r="1" spans="2:9" ht="15" customHeight="1" x14ac:dyDescent="0.2">
      <c r="B1" s="89" t="s">
        <v>0</v>
      </c>
      <c r="C1" s="89"/>
      <c r="D1" s="89"/>
      <c r="E1" s="89"/>
      <c r="F1" s="89"/>
      <c r="G1" s="89"/>
      <c r="H1" s="89"/>
    </row>
    <row r="2" spans="2:9" ht="15" customHeight="1" x14ac:dyDescent="0.2">
      <c r="B2" s="89" t="s">
        <v>32</v>
      </c>
      <c r="C2" s="89"/>
      <c r="D2" s="89"/>
      <c r="E2" s="89"/>
      <c r="F2" s="89"/>
      <c r="G2" s="89"/>
      <c r="H2" s="89"/>
    </row>
    <row r="3" spans="2:9" ht="15" customHeight="1" x14ac:dyDescent="0.2">
      <c r="B3" s="89" t="s">
        <v>1</v>
      </c>
      <c r="C3" s="89"/>
      <c r="D3" s="89"/>
      <c r="E3" s="89"/>
      <c r="F3" s="89"/>
      <c r="G3" s="89"/>
      <c r="H3" s="89"/>
    </row>
    <row r="5" spans="2:9" x14ac:dyDescent="0.2">
      <c r="B5" s="91" t="s">
        <v>47</v>
      </c>
      <c r="C5" s="91"/>
      <c r="D5" s="91"/>
      <c r="E5" s="91"/>
      <c r="F5" s="91"/>
      <c r="G5" s="91"/>
      <c r="H5" s="91"/>
      <c r="I5" s="3"/>
    </row>
    <row r="6" spans="2:9" x14ac:dyDescent="0.2">
      <c r="B6" s="91"/>
      <c r="C6" s="91"/>
      <c r="D6" s="91"/>
      <c r="E6" s="91"/>
      <c r="F6" s="91"/>
      <c r="G6" s="91"/>
      <c r="H6" s="91"/>
      <c r="I6" s="3"/>
    </row>
    <row r="7" spans="2:9" x14ac:dyDescent="0.2">
      <c r="B7" s="91"/>
      <c r="C7" s="91"/>
      <c r="D7" s="91"/>
      <c r="E7" s="91"/>
      <c r="F7" s="91"/>
      <c r="G7" s="91"/>
      <c r="H7" s="91"/>
      <c r="I7" s="3"/>
    </row>
    <row r="9" spans="2:9" ht="24.75" customHeight="1" x14ac:dyDescent="0.2">
      <c r="B9" s="90" t="s">
        <v>2</v>
      </c>
      <c r="C9" s="90" t="s">
        <v>3</v>
      </c>
      <c r="D9" s="90" t="s">
        <v>4</v>
      </c>
      <c r="E9" s="90" t="s">
        <v>5</v>
      </c>
      <c r="F9" s="90" t="s">
        <v>6</v>
      </c>
      <c r="G9" s="90" t="s">
        <v>13</v>
      </c>
      <c r="H9" s="90" t="s">
        <v>10</v>
      </c>
    </row>
    <row r="10" spans="2:9" ht="15" customHeight="1" x14ac:dyDescent="0.2">
      <c r="B10" s="90"/>
      <c r="C10" s="90"/>
      <c r="D10" s="90"/>
      <c r="E10" s="90"/>
      <c r="F10" s="90"/>
      <c r="G10" s="90"/>
      <c r="H10" s="90"/>
    </row>
    <row r="11" spans="2:9" ht="15.75" customHeight="1" x14ac:dyDescent="0.2">
      <c r="B11" s="90"/>
      <c r="C11" s="90"/>
      <c r="D11" s="90"/>
      <c r="E11" s="90"/>
      <c r="F11" s="90"/>
      <c r="G11" s="90"/>
      <c r="H11" s="90"/>
    </row>
    <row r="12" spans="2:9" ht="15" customHeight="1" x14ac:dyDescent="0.2">
      <c r="B12" s="5" t="s">
        <v>11</v>
      </c>
      <c r="C12" s="5" t="s">
        <v>21</v>
      </c>
      <c r="D12" s="5" t="s">
        <v>15</v>
      </c>
      <c r="E12" s="5">
        <v>20</v>
      </c>
      <c r="F12" s="6">
        <v>16700</v>
      </c>
      <c r="G12" s="6"/>
      <c r="H12" s="6">
        <v>334000</v>
      </c>
    </row>
    <row r="13" spans="2:9" ht="15" customHeight="1" x14ac:dyDescent="0.2">
      <c r="B13" s="93" t="s">
        <v>25</v>
      </c>
      <c r="C13" s="94"/>
      <c r="D13" s="94"/>
      <c r="E13" s="94"/>
      <c r="F13" s="94"/>
      <c r="G13" s="95"/>
      <c r="H13" s="66">
        <f>H12</f>
        <v>334000</v>
      </c>
    </row>
    <row r="14" spans="2:9" ht="15" customHeight="1" x14ac:dyDescent="0.2">
      <c r="B14" s="18"/>
      <c r="C14" s="19"/>
      <c r="D14" s="19"/>
      <c r="E14" s="19"/>
      <c r="F14" s="19"/>
      <c r="G14" s="16"/>
      <c r="H14" s="17"/>
    </row>
    <row r="15" spans="2:9" ht="15" customHeight="1" x14ac:dyDescent="0.2">
      <c r="B15" s="5" t="s">
        <v>12</v>
      </c>
      <c r="C15" s="5" t="s">
        <v>21</v>
      </c>
      <c r="D15" s="5" t="s">
        <v>15</v>
      </c>
      <c r="E15" s="5">
        <v>23</v>
      </c>
      <c r="F15" s="6">
        <v>17800</v>
      </c>
      <c r="G15" s="6"/>
      <c r="H15" s="6">
        <f>F15*E15</f>
        <v>409400</v>
      </c>
    </row>
    <row r="16" spans="2:9" ht="15" customHeight="1" x14ac:dyDescent="0.2">
      <c r="B16" s="93" t="s">
        <v>26</v>
      </c>
      <c r="C16" s="94"/>
      <c r="D16" s="94"/>
      <c r="E16" s="94"/>
      <c r="F16" s="94"/>
      <c r="G16" s="95"/>
      <c r="H16" s="66">
        <f>H15</f>
        <v>409400</v>
      </c>
    </row>
    <row r="17" spans="1:8" ht="15" customHeight="1" x14ac:dyDescent="0.2">
      <c r="B17" s="18"/>
      <c r="C17" s="19"/>
      <c r="D17" s="19"/>
      <c r="E17" s="19"/>
      <c r="F17" s="19"/>
      <c r="G17" s="16"/>
      <c r="H17" s="17"/>
    </row>
    <row r="18" spans="1:8" ht="15" customHeight="1" x14ac:dyDescent="0.2">
      <c r="B18" s="5" t="s">
        <v>14</v>
      </c>
      <c r="C18" s="5" t="s">
        <v>21</v>
      </c>
      <c r="D18" s="5" t="s">
        <v>15</v>
      </c>
      <c r="E18" s="5">
        <v>21</v>
      </c>
      <c r="F18" s="6">
        <v>18700</v>
      </c>
      <c r="G18" s="6"/>
      <c r="H18" s="6">
        <f>F18*E18</f>
        <v>392700</v>
      </c>
    </row>
    <row r="19" spans="1:8" ht="15" customHeight="1" x14ac:dyDescent="0.2">
      <c r="B19" s="93" t="s">
        <v>27</v>
      </c>
      <c r="C19" s="94"/>
      <c r="D19" s="94"/>
      <c r="E19" s="94"/>
      <c r="F19" s="94"/>
      <c r="G19" s="95"/>
      <c r="H19" s="66">
        <f>H18</f>
        <v>392700</v>
      </c>
    </row>
    <row r="20" spans="1:8" x14ac:dyDescent="0.2">
      <c r="B20" s="50"/>
      <c r="C20" s="41"/>
      <c r="D20" s="41"/>
      <c r="E20" s="41"/>
      <c r="F20" s="41"/>
      <c r="G20" s="49"/>
      <c r="H20" s="42"/>
    </row>
    <row r="21" spans="1:8" x14ac:dyDescent="0.2">
      <c r="B21" s="5" t="s">
        <v>37</v>
      </c>
      <c r="C21" s="43" t="s">
        <v>21</v>
      </c>
      <c r="D21" s="43" t="s">
        <v>15</v>
      </c>
      <c r="E21" s="43">
        <v>23</v>
      </c>
      <c r="F21" s="44">
        <v>19200</v>
      </c>
      <c r="G21" s="44"/>
      <c r="H21" s="6">
        <f>E21*F21</f>
        <v>441600</v>
      </c>
    </row>
    <row r="22" spans="1:8" x14ac:dyDescent="0.2">
      <c r="B22" s="45"/>
      <c r="C22" s="46"/>
      <c r="D22" s="46"/>
      <c r="E22" s="46"/>
      <c r="F22" s="46"/>
      <c r="G22" s="67" t="s">
        <v>40</v>
      </c>
      <c r="H22" s="68">
        <f>SUM(H21:H21)</f>
        <v>441600</v>
      </c>
    </row>
    <row r="23" spans="1:8" s="13" customFormat="1" ht="15" customHeight="1" x14ac:dyDescent="0.25">
      <c r="B23" s="47"/>
      <c r="C23" s="48"/>
      <c r="D23" s="48"/>
      <c r="E23" s="48"/>
      <c r="F23" s="48"/>
      <c r="G23" s="49"/>
      <c r="H23" s="31"/>
    </row>
    <row r="24" spans="1:8" ht="15" customHeight="1" x14ac:dyDescent="0.2">
      <c r="B24" s="5" t="s">
        <v>50</v>
      </c>
      <c r="C24" s="5" t="s">
        <v>21</v>
      </c>
      <c r="D24" s="5" t="s">
        <v>15</v>
      </c>
      <c r="E24" s="5">
        <v>31</v>
      </c>
      <c r="F24" s="6">
        <v>19200</v>
      </c>
      <c r="G24" s="6"/>
      <c r="H24" s="6">
        <f>F24*E24</f>
        <v>595200</v>
      </c>
    </row>
    <row r="25" spans="1:8" ht="15" customHeight="1" x14ac:dyDescent="0.2">
      <c r="B25" s="93" t="s">
        <v>51</v>
      </c>
      <c r="C25" s="94"/>
      <c r="D25" s="94"/>
      <c r="E25" s="94"/>
      <c r="F25" s="94"/>
      <c r="G25" s="95"/>
      <c r="H25" s="66">
        <f>H24</f>
        <v>595200</v>
      </c>
    </row>
    <row r="26" spans="1:8" ht="15" customHeight="1" x14ac:dyDescent="0.2">
      <c r="B26" s="18"/>
      <c r="C26" s="19"/>
      <c r="D26" s="19"/>
      <c r="E26" s="19"/>
      <c r="F26" s="19"/>
      <c r="G26" s="16"/>
      <c r="H26" s="17"/>
    </row>
    <row r="27" spans="1:8" x14ac:dyDescent="0.2">
      <c r="B27" s="26"/>
      <c r="C27" s="21"/>
      <c r="D27" s="21"/>
      <c r="E27" s="21"/>
      <c r="F27" s="21"/>
      <c r="G27" s="27" t="s">
        <v>41</v>
      </c>
      <c r="H27" s="29">
        <f>H24+H12+H15+H18+H22</f>
        <v>2172900</v>
      </c>
    </row>
    <row r="30" spans="1:8" x14ac:dyDescent="0.2">
      <c r="B30" s="13"/>
      <c r="C30" s="13"/>
      <c r="D30" s="13"/>
      <c r="E30" s="13"/>
      <c r="F30" s="13"/>
      <c r="G30" s="13"/>
      <c r="H30" s="13"/>
    </row>
    <row r="32" spans="1:8" s="2" customFormat="1" x14ac:dyDescent="0.2">
      <c r="A32" s="52"/>
      <c r="B32" s="1"/>
      <c r="C32" s="1"/>
      <c r="D32" s="1"/>
      <c r="E32" s="1"/>
      <c r="F32" s="1"/>
      <c r="G32" s="1"/>
      <c r="H32" s="1"/>
    </row>
    <row r="36" spans="2:8" x14ac:dyDescent="0.2">
      <c r="B36" s="9"/>
      <c r="C36" s="9"/>
      <c r="D36" s="9"/>
      <c r="E36" s="51"/>
      <c r="F36" s="9"/>
      <c r="G36" s="9"/>
      <c r="H36" s="22"/>
    </row>
    <row r="37" spans="2:8" x14ac:dyDescent="0.2">
      <c r="B37" s="8"/>
      <c r="C37" s="8"/>
      <c r="D37" s="8"/>
      <c r="E37" s="8"/>
      <c r="F37" s="8"/>
      <c r="G37" s="8"/>
      <c r="H37" s="8"/>
    </row>
    <row r="38" spans="2:8" x14ac:dyDescent="0.2">
      <c r="B38" s="8"/>
      <c r="C38" s="8"/>
      <c r="D38" s="8"/>
      <c r="E38" s="8"/>
      <c r="F38" s="8"/>
      <c r="G38" s="8"/>
      <c r="H38" s="8"/>
    </row>
  </sheetData>
  <mergeCells count="15">
    <mergeCell ref="B2:H2"/>
    <mergeCell ref="B1:H1"/>
    <mergeCell ref="H9:H11"/>
    <mergeCell ref="B5:H7"/>
    <mergeCell ref="B9:B11"/>
    <mergeCell ref="C9:C11"/>
    <mergeCell ref="D9:D11"/>
    <mergeCell ref="E9:E11"/>
    <mergeCell ref="F9:F11"/>
    <mergeCell ref="G9:G11"/>
    <mergeCell ref="B25:G25"/>
    <mergeCell ref="B13:G13"/>
    <mergeCell ref="B16:G16"/>
    <mergeCell ref="B19:G19"/>
    <mergeCell ref="B3:H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zoomScaleNormal="100" workbookViewId="0">
      <selection activeCell="C1" sqref="C1:G1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C1" s="89" t="s">
        <v>0</v>
      </c>
      <c r="D1" s="89"/>
      <c r="E1" s="89"/>
      <c r="F1" s="89"/>
      <c r="G1" s="89"/>
    </row>
    <row r="2" spans="2:9" ht="15" customHeight="1" x14ac:dyDescent="0.2">
      <c r="C2" s="89" t="s">
        <v>33</v>
      </c>
      <c r="D2" s="89"/>
      <c r="E2" s="89"/>
      <c r="F2" s="89"/>
      <c r="G2" s="89"/>
    </row>
    <row r="3" spans="2:9" ht="15" customHeight="1" x14ac:dyDescent="0.2">
      <c r="C3" s="89" t="s">
        <v>1</v>
      </c>
      <c r="D3" s="89"/>
      <c r="E3" s="89"/>
      <c r="F3" s="89"/>
      <c r="G3" s="89"/>
    </row>
    <row r="4" spans="2:9" ht="15" customHeight="1" x14ac:dyDescent="0.2"/>
    <row r="5" spans="2:9" ht="15" customHeight="1" x14ac:dyDescent="0.2">
      <c r="B5" s="91" t="s">
        <v>48</v>
      </c>
      <c r="C5" s="91"/>
      <c r="D5" s="91"/>
      <c r="E5" s="91"/>
      <c r="F5" s="91"/>
      <c r="G5" s="91"/>
      <c r="H5" s="91"/>
      <c r="I5" s="3"/>
    </row>
    <row r="6" spans="2:9" ht="15" customHeight="1" x14ac:dyDescent="0.2">
      <c r="B6" s="91"/>
      <c r="C6" s="91"/>
      <c r="D6" s="91"/>
      <c r="E6" s="91"/>
      <c r="F6" s="91"/>
      <c r="G6" s="91"/>
      <c r="H6" s="91"/>
      <c r="I6" s="3"/>
    </row>
    <row r="7" spans="2:9" ht="15" customHeight="1" x14ac:dyDescent="0.2">
      <c r="B7" s="91"/>
      <c r="C7" s="91"/>
      <c r="D7" s="91"/>
      <c r="E7" s="91"/>
      <c r="F7" s="91"/>
      <c r="G7" s="91"/>
      <c r="H7" s="91"/>
      <c r="I7" s="3"/>
    </row>
    <row r="8" spans="2:9" ht="15" customHeight="1" x14ac:dyDescent="0.2"/>
    <row r="9" spans="2:9" ht="15" customHeight="1" x14ac:dyDescent="0.2"/>
    <row r="10" spans="2:9" ht="15" customHeight="1" x14ac:dyDescent="0.2">
      <c r="B10" s="90" t="s">
        <v>2</v>
      </c>
      <c r="C10" s="90" t="s">
        <v>3</v>
      </c>
      <c r="D10" s="90" t="s">
        <v>4</v>
      </c>
      <c r="E10" s="90" t="s">
        <v>5</v>
      </c>
      <c r="F10" s="90" t="s">
        <v>6</v>
      </c>
      <c r="G10" s="90" t="s">
        <v>13</v>
      </c>
      <c r="H10" s="90" t="s">
        <v>10</v>
      </c>
    </row>
    <row r="11" spans="2:9" ht="15" customHeight="1" x14ac:dyDescent="0.2">
      <c r="B11" s="90"/>
      <c r="C11" s="90"/>
      <c r="D11" s="90"/>
      <c r="E11" s="90"/>
      <c r="F11" s="90"/>
      <c r="G11" s="90"/>
      <c r="H11" s="90"/>
    </row>
    <row r="12" spans="2:9" ht="15" customHeight="1" x14ac:dyDescent="0.2">
      <c r="B12" s="90"/>
      <c r="C12" s="90"/>
      <c r="D12" s="90"/>
      <c r="E12" s="90"/>
      <c r="F12" s="90"/>
      <c r="G12" s="90"/>
      <c r="H12" s="90"/>
    </row>
    <row r="13" spans="2:9" ht="15" customHeight="1" x14ac:dyDescent="0.2">
      <c r="B13" s="5" t="s">
        <v>11</v>
      </c>
      <c r="C13" s="5" t="s">
        <v>21</v>
      </c>
      <c r="D13" s="5" t="s">
        <v>15</v>
      </c>
      <c r="E13" s="5">
        <v>7</v>
      </c>
      <c r="F13" s="6">
        <v>16700</v>
      </c>
      <c r="G13" s="6"/>
      <c r="H13" s="6">
        <f>F13*E13</f>
        <v>116900</v>
      </c>
    </row>
    <row r="14" spans="2:9" ht="15" customHeight="1" x14ac:dyDescent="0.2">
      <c r="B14" s="54"/>
      <c r="C14" s="15"/>
      <c r="D14" s="15"/>
      <c r="E14" s="15"/>
      <c r="F14" s="15"/>
      <c r="G14" s="69" t="s">
        <v>25</v>
      </c>
      <c r="H14" s="70">
        <f>H13</f>
        <v>116900</v>
      </c>
    </row>
    <row r="15" spans="2:9" ht="15" customHeight="1" x14ac:dyDescent="0.2">
      <c r="B15" s="18"/>
      <c r="C15" s="19"/>
      <c r="D15" s="19"/>
      <c r="E15" s="19"/>
      <c r="F15" s="19"/>
      <c r="G15" s="19"/>
      <c r="H15" s="53"/>
    </row>
    <row r="16" spans="2:9" ht="15" customHeight="1" x14ac:dyDescent="0.2">
      <c r="B16" s="5" t="s">
        <v>12</v>
      </c>
      <c r="C16" s="5" t="s">
        <v>21</v>
      </c>
      <c r="D16" s="5" t="s">
        <v>15</v>
      </c>
      <c r="E16" s="5">
        <v>7</v>
      </c>
      <c r="F16" s="6">
        <v>17800</v>
      </c>
      <c r="G16" s="6"/>
      <c r="H16" s="6">
        <f>F16*E16</f>
        <v>124600</v>
      </c>
    </row>
    <row r="17" spans="2:8" ht="15" customHeight="1" x14ac:dyDescent="0.2">
      <c r="B17" s="54"/>
      <c r="C17" s="15"/>
      <c r="D17" s="15"/>
      <c r="E17" s="15"/>
      <c r="F17" s="15"/>
      <c r="G17" s="69" t="s">
        <v>26</v>
      </c>
      <c r="H17" s="70">
        <f>H16</f>
        <v>124600</v>
      </c>
    </row>
    <row r="18" spans="2:8" ht="15" customHeight="1" x14ac:dyDescent="0.2">
      <c r="B18" s="18"/>
      <c r="C18" s="19"/>
      <c r="D18" s="19"/>
      <c r="E18" s="19"/>
      <c r="F18" s="19"/>
      <c r="G18" s="19"/>
      <c r="H18" s="53"/>
    </row>
    <row r="19" spans="2:8" ht="15" customHeight="1" x14ac:dyDescent="0.2">
      <c r="B19" s="5" t="s">
        <v>14</v>
      </c>
      <c r="C19" s="5" t="s">
        <v>21</v>
      </c>
      <c r="D19" s="5" t="s">
        <v>15</v>
      </c>
      <c r="E19" s="5">
        <v>6.5</v>
      </c>
      <c r="F19" s="6">
        <v>18700</v>
      </c>
      <c r="G19" s="6"/>
      <c r="H19" s="6">
        <f>F19*E19</f>
        <v>121550</v>
      </c>
    </row>
    <row r="20" spans="2:8" ht="15" customHeight="1" x14ac:dyDescent="0.2">
      <c r="B20" s="54"/>
      <c r="C20" s="15"/>
      <c r="D20" s="15"/>
      <c r="E20" s="15"/>
      <c r="F20" s="15"/>
      <c r="G20" s="69" t="s">
        <v>27</v>
      </c>
      <c r="H20" s="70">
        <f>H19</f>
        <v>121550</v>
      </c>
    </row>
    <row r="21" spans="2:8" ht="15" customHeight="1" x14ac:dyDescent="0.2">
      <c r="B21" s="50"/>
      <c r="C21" s="41"/>
      <c r="D21" s="41"/>
      <c r="E21" s="41"/>
      <c r="F21" s="41"/>
      <c r="G21" s="49"/>
      <c r="H21" s="42"/>
    </row>
    <row r="22" spans="2:8" x14ac:dyDescent="0.2">
      <c r="B22" s="5" t="s">
        <v>37</v>
      </c>
      <c r="C22" s="43" t="s">
        <v>21</v>
      </c>
      <c r="D22" s="43" t="s">
        <v>15</v>
      </c>
      <c r="E22" s="43">
        <v>5.5</v>
      </c>
      <c r="F22" s="44">
        <v>19200</v>
      </c>
      <c r="G22" s="44"/>
      <c r="H22" s="6">
        <f>E22*F22</f>
        <v>105600</v>
      </c>
    </row>
    <row r="23" spans="2:8" x14ac:dyDescent="0.2">
      <c r="B23" s="45"/>
      <c r="C23" s="46"/>
      <c r="D23" s="46"/>
      <c r="E23" s="46"/>
      <c r="F23" s="46"/>
      <c r="G23" s="67" t="s">
        <v>40</v>
      </c>
      <c r="H23" s="68">
        <f>SUM(H22:H22)</f>
        <v>105600</v>
      </c>
    </row>
    <row r="24" spans="2:8" x14ac:dyDescent="0.2">
      <c r="B24" s="47"/>
      <c r="C24" s="48"/>
      <c r="D24" s="48"/>
      <c r="E24" s="48"/>
      <c r="F24" s="48"/>
      <c r="G24" s="49"/>
      <c r="H24" s="31"/>
    </row>
    <row r="25" spans="2:8" ht="15" customHeight="1" x14ac:dyDescent="0.2">
      <c r="B25" s="5" t="s">
        <v>50</v>
      </c>
      <c r="C25" s="5" t="s">
        <v>21</v>
      </c>
      <c r="D25" s="5" t="s">
        <v>15</v>
      </c>
      <c r="E25" s="5">
        <v>5</v>
      </c>
      <c r="F25" s="6">
        <v>19200</v>
      </c>
      <c r="G25" s="6"/>
      <c r="H25" s="6">
        <f>F25*E25</f>
        <v>96000</v>
      </c>
    </row>
    <row r="26" spans="2:8" ht="15" customHeight="1" x14ac:dyDescent="0.2">
      <c r="B26" s="54"/>
      <c r="C26" s="15"/>
      <c r="D26" s="15"/>
      <c r="E26" s="15"/>
      <c r="F26" s="15"/>
      <c r="G26" s="69" t="s">
        <v>51</v>
      </c>
      <c r="H26" s="70">
        <f>H25</f>
        <v>96000</v>
      </c>
    </row>
    <row r="27" spans="2:8" ht="15" customHeight="1" x14ac:dyDescent="0.2">
      <c r="B27" s="18"/>
      <c r="C27" s="19"/>
      <c r="D27" s="19"/>
      <c r="E27" s="19"/>
      <c r="F27" s="19"/>
      <c r="G27" s="19"/>
      <c r="H27" s="53"/>
    </row>
    <row r="28" spans="2:8" s="13" customFormat="1" ht="15" customHeight="1" x14ac:dyDescent="0.2">
      <c r="B28" s="26"/>
      <c r="C28" s="21"/>
      <c r="D28" s="21"/>
      <c r="E28" s="21"/>
      <c r="F28" s="21"/>
      <c r="G28" s="27" t="s">
        <v>41</v>
      </c>
      <c r="H28" s="28">
        <f>H25+H13+H16+H19+H23</f>
        <v>564650</v>
      </c>
    </row>
    <row r="29" spans="2:8" x14ac:dyDescent="0.2">
      <c r="B29" s="2"/>
      <c r="C29" s="2"/>
      <c r="D29" s="2"/>
      <c r="E29" s="2"/>
      <c r="F29" s="2"/>
      <c r="G29" s="2"/>
      <c r="H29" s="2"/>
    </row>
    <row r="32" spans="2:8" x14ac:dyDescent="0.2">
      <c r="B32" s="13"/>
      <c r="C32" s="13"/>
      <c r="D32" s="13"/>
      <c r="E32" s="13"/>
      <c r="F32" s="13"/>
      <c r="G32" s="13"/>
      <c r="H32" s="13"/>
    </row>
    <row r="34" spans="1:8" s="2" customFormat="1" x14ac:dyDescent="0.2">
      <c r="A34" s="52"/>
      <c r="B34" s="1"/>
      <c r="C34" s="1"/>
      <c r="D34" s="1"/>
      <c r="E34" s="1"/>
      <c r="F34" s="1"/>
      <c r="G34" s="1"/>
      <c r="H34" s="1"/>
    </row>
    <row r="38" spans="1:8" x14ac:dyDescent="0.2">
      <c r="B38" s="9"/>
      <c r="C38" s="9"/>
      <c r="D38" s="9"/>
      <c r="E38" s="51"/>
      <c r="F38" s="9"/>
      <c r="G38" s="9"/>
      <c r="H38" s="22"/>
    </row>
    <row r="39" spans="1:8" x14ac:dyDescent="0.2">
      <c r="B39" s="8"/>
      <c r="C39" s="8"/>
      <c r="D39" s="8"/>
      <c r="E39" s="8"/>
      <c r="F39" s="8"/>
      <c r="G39" s="8"/>
      <c r="H39" s="8"/>
    </row>
    <row r="40" spans="1:8" x14ac:dyDescent="0.2">
      <c r="B40" s="8"/>
      <c r="C40" s="8"/>
      <c r="D40" s="8"/>
      <c r="E40" s="8"/>
      <c r="F40" s="8"/>
      <c r="G40" s="8"/>
      <c r="H40" s="8"/>
    </row>
  </sheetData>
  <mergeCells count="11">
    <mergeCell ref="C1:G1"/>
    <mergeCell ref="C2:G2"/>
    <mergeCell ref="C3:G3"/>
    <mergeCell ref="F10:F12"/>
    <mergeCell ref="G10:G12"/>
    <mergeCell ref="H10:H12"/>
    <mergeCell ref="B5:H7"/>
    <mergeCell ref="B10:B12"/>
    <mergeCell ref="C10:C12"/>
    <mergeCell ref="D10:D12"/>
    <mergeCell ref="E10:E12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B1" s="89" t="s">
        <v>0</v>
      </c>
      <c r="C1" s="89"/>
      <c r="D1" s="89"/>
      <c r="E1" s="89"/>
      <c r="F1" s="89"/>
      <c r="G1" s="89"/>
      <c r="H1" s="89"/>
    </row>
    <row r="2" spans="2:9" ht="15" customHeight="1" x14ac:dyDescent="0.2">
      <c r="B2" s="89" t="s">
        <v>34</v>
      </c>
      <c r="C2" s="89"/>
      <c r="D2" s="89"/>
      <c r="E2" s="89"/>
      <c r="F2" s="89"/>
      <c r="G2" s="89"/>
      <c r="H2" s="89"/>
    </row>
    <row r="3" spans="2:9" ht="15" customHeight="1" x14ac:dyDescent="0.2">
      <c r="B3" s="89" t="s">
        <v>1</v>
      </c>
      <c r="C3" s="89"/>
      <c r="D3" s="89"/>
      <c r="E3" s="89"/>
      <c r="F3" s="89"/>
      <c r="G3" s="89"/>
      <c r="H3" s="89"/>
    </row>
    <row r="4" spans="2:9" ht="15" customHeight="1" x14ac:dyDescent="0.2"/>
    <row r="5" spans="2:9" ht="15" customHeight="1" x14ac:dyDescent="0.2">
      <c r="B5" s="91" t="s">
        <v>49</v>
      </c>
      <c r="C5" s="91"/>
      <c r="D5" s="91"/>
      <c r="E5" s="91"/>
      <c r="F5" s="91"/>
      <c r="G5" s="91"/>
      <c r="H5" s="91"/>
      <c r="I5" s="3"/>
    </row>
    <row r="6" spans="2:9" ht="15" customHeight="1" x14ac:dyDescent="0.2">
      <c r="B6" s="91"/>
      <c r="C6" s="91"/>
      <c r="D6" s="91"/>
      <c r="E6" s="91"/>
      <c r="F6" s="91"/>
      <c r="G6" s="91"/>
      <c r="H6" s="91"/>
      <c r="I6" s="3"/>
    </row>
    <row r="7" spans="2:9" ht="15" customHeight="1" x14ac:dyDescent="0.2">
      <c r="B7" s="91"/>
      <c r="C7" s="91"/>
      <c r="D7" s="91"/>
      <c r="E7" s="91"/>
      <c r="F7" s="91"/>
      <c r="G7" s="91"/>
      <c r="H7" s="91"/>
      <c r="I7" s="3"/>
    </row>
    <row r="8" spans="2:9" ht="15" customHeight="1" x14ac:dyDescent="0.2"/>
    <row r="9" spans="2:9" ht="15" customHeight="1" x14ac:dyDescent="0.2"/>
    <row r="10" spans="2:9" ht="15" customHeight="1" x14ac:dyDescent="0.2">
      <c r="B10" s="90" t="s">
        <v>2</v>
      </c>
      <c r="C10" s="90" t="s">
        <v>3</v>
      </c>
      <c r="D10" s="90" t="s">
        <v>4</v>
      </c>
      <c r="E10" s="90" t="s">
        <v>5</v>
      </c>
      <c r="F10" s="90" t="s">
        <v>6</v>
      </c>
      <c r="G10" s="90" t="s">
        <v>13</v>
      </c>
      <c r="H10" s="90" t="s">
        <v>10</v>
      </c>
    </row>
    <row r="11" spans="2:9" ht="15" customHeight="1" x14ac:dyDescent="0.2">
      <c r="B11" s="90"/>
      <c r="C11" s="90"/>
      <c r="D11" s="90"/>
      <c r="E11" s="90"/>
      <c r="F11" s="90"/>
      <c r="G11" s="90"/>
      <c r="H11" s="90"/>
    </row>
    <row r="12" spans="2:9" ht="15" customHeight="1" x14ac:dyDescent="0.2">
      <c r="B12" s="90"/>
      <c r="C12" s="90"/>
      <c r="D12" s="90"/>
      <c r="E12" s="90"/>
      <c r="F12" s="90"/>
      <c r="G12" s="90"/>
      <c r="H12" s="90"/>
    </row>
    <row r="13" spans="2:9" ht="15" customHeight="1" x14ac:dyDescent="0.2">
      <c r="B13" s="5" t="s">
        <v>11</v>
      </c>
      <c r="C13" s="5" t="s">
        <v>21</v>
      </c>
      <c r="D13" s="5" t="s">
        <v>15</v>
      </c>
      <c r="E13" s="5">
        <v>5</v>
      </c>
      <c r="F13" s="6">
        <v>16700</v>
      </c>
      <c r="G13" s="6"/>
      <c r="H13" s="6">
        <f>F13*E13</f>
        <v>83500</v>
      </c>
    </row>
    <row r="14" spans="2:9" ht="15" customHeight="1" x14ac:dyDescent="0.2">
      <c r="B14" s="54"/>
      <c r="C14" s="15"/>
      <c r="D14" s="15"/>
      <c r="E14" s="15"/>
      <c r="F14" s="15"/>
      <c r="G14" s="69" t="s">
        <v>25</v>
      </c>
      <c r="H14" s="70">
        <f>H13</f>
        <v>83500</v>
      </c>
    </row>
    <row r="15" spans="2:9" ht="15" customHeight="1" x14ac:dyDescent="0.2">
      <c r="B15" s="18"/>
      <c r="C15" s="19"/>
      <c r="D15" s="19"/>
      <c r="E15" s="19"/>
      <c r="F15" s="19"/>
      <c r="G15" s="19"/>
      <c r="H15" s="53"/>
    </row>
    <row r="16" spans="2:9" ht="15" customHeight="1" x14ac:dyDescent="0.2">
      <c r="B16" s="5" t="s">
        <v>12</v>
      </c>
      <c r="C16" s="5" t="s">
        <v>21</v>
      </c>
      <c r="D16" s="5" t="s">
        <v>15</v>
      </c>
      <c r="E16" s="5">
        <v>3</v>
      </c>
      <c r="F16" s="6">
        <v>17800</v>
      </c>
      <c r="G16" s="6"/>
      <c r="H16" s="6">
        <f>F16*E16</f>
        <v>53400</v>
      </c>
    </row>
    <row r="17" spans="2:8" ht="15" customHeight="1" x14ac:dyDescent="0.2">
      <c r="B17" s="54"/>
      <c r="C17" s="15"/>
      <c r="D17" s="15"/>
      <c r="E17" s="15"/>
      <c r="F17" s="15"/>
      <c r="G17" s="69" t="s">
        <v>26</v>
      </c>
      <c r="H17" s="70">
        <f>H16</f>
        <v>53400</v>
      </c>
    </row>
    <row r="18" spans="2:8" ht="15" customHeight="1" x14ac:dyDescent="0.2">
      <c r="B18" s="18"/>
      <c r="C18" s="19"/>
      <c r="D18" s="19"/>
      <c r="E18" s="19"/>
      <c r="F18" s="19"/>
      <c r="G18" s="19"/>
      <c r="H18" s="53"/>
    </row>
    <row r="19" spans="2:8" ht="15" customHeight="1" x14ac:dyDescent="0.2">
      <c r="B19" s="5" t="s">
        <v>14</v>
      </c>
      <c r="C19" s="5" t="s">
        <v>21</v>
      </c>
      <c r="D19" s="5" t="s">
        <v>15</v>
      </c>
      <c r="E19" s="5">
        <v>3</v>
      </c>
      <c r="F19" s="6">
        <v>18700</v>
      </c>
      <c r="G19" s="6"/>
      <c r="H19" s="6">
        <f>F19*E19</f>
        <v>56100</v>
      </c>
    </row>
    <row r="20" spans="2:8" ht="15" customHeight="1" x14ac:dyDescent="0.2">
      <c r="B20" s="54"/>
      <c r="C20" s="15"/>
      <c r="D20" s="15"/>
      <c r="E20" s="15"/>
      <c r="F20" s="15"/>
      <c r="G20" s="69" t="s">
        <v>27</v>
      </c>
      <c r="H20" s="70">
        <f>H19</f>
        <v>56100</v>
      </c>
    </row>
    <row r="21" spans="2:8" ht="15" customHeight="1" x14ac:dyDescent="0.2">
      <c r="B21" s="50"/>
      <c r="C21" s="41"/>
      <c r="D21" s="41"/>
      <c r="E21" s="41"/>
      <c r="F21" s="41"/>
      <c r="G21" s="49"/>
      <c r="H21" s="42"/>
    </row>
    <row r="22" spans="2:8" x14ac:dyDescent="0.2">
      <c r="B22" s="5" t="s">
        <v>37</v>
      </c>
      <c r="C22" s="43" t="s">
        <v>21</v>
      </c>
      <c r="D22" s="43" t="s">
        <v>15</v>
      </c>
      <c r="E22" s="43">
        <v>3.5</v>
      </c>
      <c r="F22" s="44">
        <v>19200</v>
      </c>
      <c r="G22" s="44"/>
      <c r="H22" s="6">
        <f>E22*F22</f>
        <v>67200</v>
      </c>
    </row>
    <row r="23" spans="2:8" x14ac:dyDescent="0.2">
      <c r="B23" s="45"/>
      <c r="C23" s="46"/>
      <c r="D23" s="46"/>
      <c r="E23" s="46"/>
      <c r="F23" s="46"/>
      <c r="G23" s="67" t="s">
        <v>40</v>
      </c>
      <c r="H23" s="68">
        <f>SUM(H22:H22)</f>
        <v>67200</v>
      </c>
    </row>
    <row r="24" spans="2:8" x14ac:dyDescent="0.2">
      <c r="B24" s="47"/>
      <c r="C24" s="48"/>
      <c r="D24" s="48"/>
      <c r="E24" s="48"/>
      <c r="F24" s="48"/>
      <c r="G24" s="49"/>
      <c r="H24" s="31"/>
    </row>
    <row r="25" spans="2:8" ht="15" customHeight="1" x14ac:dyDescent="0.2">
      <c r="B25" s="5" t="s">
        <v>50</v>
      </c>
      <c r="C25" s="5" t="s">
        <v>21</v>
      </c>
      <c r="D25" s="5" t="s">
        <v>15</v>
      </c>
      <c r="E25" s="5">
        <v>1</v>
      </c>
      <c r="F25" s="6">
        <v>19200</v>
      </c>
      <c r="G25" s="6"/>
      <c r="H25" s="6">
        <f>F25*E25</f>
        <v>19200</v>
      </c>
    </row>
    <row r="26" spans="2:8" ht="15" customHeight="1" x14ac:dyDescent="0.2">
      <c r="B26" s="54"/>
      <c r="C26" s="15"/>
      <c r="D26" s="15"/>
      <c r="E26" s="15"/>
      <c r="F26" s="15"/>
      <c r="G26" s="69" t="s">
        <v>51</v>
      </c>
      <c r="H26" s="70">
        <f>H25</f>
        <v>19200</v>
      </c>
    </row>
    <row r="27" spans="2:8" ht="15" customHeight="1" x14ac:dyDescent="0.2">
      <c r="B27" s="18"/>
      <c r="C27" s="19"/>
      <c r="D27" s="19"/>
      <c r="E27" s="19"/>
      <c r="F27" s="19"/>
      <c r="G27" s="19"/>
      <c r="H27" s="53"/>
    </row>
    <row r="28" spans="2:8" s="13" customFormat="1" ht="15" customHeight="1" x14ac:dyDescent="0.2">
      <c r="B28" s="26"/>
      <c r="C28" s="21"/>
      <c r="D28" s="21"/>
      <c r="E28" s="21"/>
      <c r="F28" s="21"/>
      <c r="G28" s="27" t="s">
        <v>43</v>
      </c>
      <c r="H28" s="30">
        <f>H26+H14+H17+H20+H23</f>
        <v>279400</v>
      </c>
    </row>
    <row r="29" spans="2:8" x14ac:dyDescent="0.2">
      <c r="B29" s="2"/>
      <c r="C29" s="2"/>
      <c r="D29" s="2"/>
      <c r="E29" s="2"/>
      <c r="F29" s="2"/>
      <c r="G29" s="2"/>
      <c r="H29" s="2"/>
    </row>
    <row r="32" spans="2:8" x14ac:dyDescent="0.2">
      <c r="B32" s="13"/>
      <c r="C32" s="13"/>
      <c r="D32" s="13"/>
      <c r="E32" s="13"/>
      <c r="F32" s="13"/>
      <c r="G32" s="13"/>
      <c r="H32" s="13"/>
    </row>
    <row r="34" spans="1:8" s="2" customFormat="1" x14ac:dyDescent="0.2">
      <c r="A34" s="52"/>
      <c r="B34" s="1"/>
      <c r="C34" s="1"/>
      <c r="D34" s="1"/>
      <c r="E34" s="1"/>
      <c r="F34" s="1"/>
      <c r="G34" s="1"/>
      <c r="H34" s="1"/>
    </row>
    <row r="38" spans="1:8" x14ac:dyDescent="0.2">
      <c r="B38" s="9"/>
      <c r="C38" s="9"/>
      <c r="D38" s="9"/>
      <c r="E38" s="51"/>
      <c r="F38" s="9"/>
      <c r="G38" s="9"/>
      <c r="H38" s="25"/>
    </row>
    <row r="39" spans="1:8" x14ac:dyDescent="0.2">
      <c r="B39" s="8"/>
      <c r="C39" s="8"/>
      <c r="D39" s="8"/>
      <c r="E39" s="8"/>
      <c r="F39" s="8"/>
      <c r="G39" s="8"/>
      <c r="H39" s="8"/>
    </row>
    <row r="40" spans="1:8" x14ac:dyDescent="0.2">
      <c r="B40" s="8"/>
      <c r="C40" s="8"/>
      <c r="D40" s="8"/>
      <c r="E40" s="8"/>
      <c r="F40" s="8"/>
      <c r="G40" s="8"/>
      <c r="H40" s="8"/>
    </row>
  </sheetData>
  <mergeCells count="11">
    <mergeCell ref="B3:H3"/>
    <mergeCell ref="B2:H2"/>
    <mergeCell ref="B1:H1"/>
    <mergeCell ref="B5:H7"/>
    <mergeCell ref="B10:B12"/>
    <mergeCell ref="C10:C12"/>
    <mergeCell ref="D10:D12"/>
    <mergeCell ref="E10:E12"/>
    <mergeCell ref="F10:F12"/>
    <mergeCell ref="G10:G12"/>
    <mergeCell ref="H10:H12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0"/>
  <sheetViews>
    <sheetView workbookViewId="0"/>
  </sheetViews>
  <sheetFormatPr defaultColWidth="9.140625" defaultRowHeight="12.75" x14ac:dyDescent="0.2"/>
  <cols>
    <col min="1" max="1" width="13.7109375" style="1" customWidth="1"/>
    <col min="2" max="4" width="15.7109375" style="1" customWidth="1"/>
    <col min="5" max="7" width="15.7109375" style="34" customWidth="1"/>
    <col min="8" max="8" width="9.140625" style="1"/>
    <col min="9" max="9" width="13.7109375" style="1" customWidth="1"/>
    <col min="10" max="16384" width="9.140625" style="1"/>
  </cols>
  <sheetData>
    <row r="1" spans="1:11" ht="15" customHeight="1" x14ac:dyDescent="0.2">
      <c r="G1" s="10"/>
    </row>
    <row r="2" spans="1:11" ht="15" customHeight="1" x14ac:dyDescent="0.2">
      <c r="A2" s="89" t="s">
        <v>0</v>
      </c>
      <c r="B2" s="89"/>
      <c r="C2" s="89"/>
      <c r="D2" s="89"/>
      <c r="E2" s="89"/>
      <c r="F2" s="33"/>
      <c r="G2" s="88"/>
      <c r="H2" s="4"/>
      <c r="I2" s="4"/>
      <c r="J2" s="4"/>
    </row>
    <row r="3" spans="1:11" ht="15" customHeight="1" x14ac:dyDescent="0.2">
      <c r="A3" s="89" t="s">
        <v>45</v>
      </c>
      <c r="B3" s="89"/>
      <c r="C3" s="89"/>
      <c r="D3" s="89"/>
      <c r="E3" s="89"/>
      <c r="F3" s="33"/>
      <c r="G3" s="88"/>
      <c r="H3" s="4"/>
      <c r="I3" s="4"/>
      <c r="J3" s="4"/>
    </row>
    <row r="4" spans="1:11" ht="15" customHeight="1" x14ac:dyDescent="0.2">
      <c r="A4" s="71"/>
      <c r="B4" s="71"/>
      <c r="C4" s="71"/>
      <c r="D4" s="71"/>
      <c r="E4" s="33"/>
      <c r="F4" s="33"/>
      <c r="G4" s="86"/>
      <c r="H4" s="56"/>
    </row>
    <row r="5" spans="1:11" ht="15" customHeight="1" x14ac:dyDescent="0.2">
      <c r="A5" s="71"/>
      <c r="B5" s="71"/>
      <c r="C5" s="71"/>
      <c r="D5" s="71"/>
      <c r="E5" s="33"/>
      <c r="F5" s="33"/>
      <c r="G5" s="86"/>
      <c r="H5" s="56"/>
    </row>
    <row r="6" spans="1:11" ht="15" customHeight="1" x14ac:dyDescent="0.2">
      <c r="A6" s="1" t="s">
        <v>35</v>
      </c>
      <c r="G6" s="10"/>
      <c r="H6" s="3"/>
    </row>
    <row r="7" spans="1:11" ht="15" customHeight="1" x14ac:dyDescent="0.2">
      <c r="G7" s="10"/>
      <c r="H7" s="3"/>
    </row>
    <row r="8" spans="1:11" s="57" customFormat="1" ht="15" customHeight="1" x14ac:dyDescent="0.2">
      <c r="A8" s="14"/>
      <c r="B8" s="72" t="s">
        <v>11</v>
      </c>
      <c r="C8" s="72" t="s">
        <v>12</v>
      </c>
      <c r="D8" s="72" t="s">
        <v>14</v>
      </c>
      <c r="E8" s="28" t="s">
        <v>37</v>
      </c>
      <c r="F8" s="72" t="s">
        <v>44</v>
      </c>
      <c r="G8" s="86"/>
      <c r="H8" s="12"/>
    </row>
    <row r="9" spans="1:11" ht="15" customHeight="1" x14ac:dyDescent="0.2">
      <c r="A9" s="73" t="s">
        <v>24</v>
      </c>
      <c r="B9" s="6">
        <v>2147000</v>
      </c>
      <c r="C9" s="6">
        <v>2253300</v>
      </c>
      <c r="D9" s="6">
        <v>2343000</v>
      </c>
      <c r="E9" s="6">
        <v>2507550</v>
      </c>
      <c r="F9" s="6">
        <v>2617050</v>
      </c>
      <c r="G9" s="10"/>
      <c r="H9" s="12"/>
    </row>
    <row r="10" spans="1:11" ht="15" customHeight="1" x14ac:dyDescent="0.2">
      <c r="A10" s="60" t="s">
        <v>15</v>
      </c>
      <c r="B10" s="6">
        <v>2993020</v>
      </c>
      <c r="C10" s="6">
        <v>3120800</v>
      </c>
      <c r="D10" s="6">
        <v>3111900</v>
      </c>
      <c r="E10" s="6">
        <v>3225600</v>
      </c>
      <c r="F10" s="6">
        <v>3148800</v>
      </c>
      <c r="G10" s="10"/>
      <c r="H10" s="10"/>
    </row>
    <row r="11" spans="1:11" ht="15" customHeight="1" x14ac:dyDescent="0.2">
      <c r="A11" s="60" t="s">
        <v>16</v>
      </c>
      <c r="B11" s="6">
        <v>33400</v>
      </c>
      <c r="C11" s="6">
        <v>17800</v>
      </c>
      <c r="D11" s="6">
        <v>18700</v>
      </c>
      <c r="E11" s="6">
        <v>0</v>
      </c>
      <c r="F11" s="6">
        <v>0</v>
      </c>
      <c r="G11" s="10"/>
      <c r="H11" s="10"/>
    </row>
    <row r="12" spans="1:11" ht="15" customHeight="1" x14ac:dyDescent="0.2">
      <c r="A12" s="60" t="s">
        <v>17</v>
      </c>
      <c r="B12" s="6">
        <v>45200</v>
      </c>
      <c r="C12" s="6">
        <v>60500</v>
      </c>
      <c r="D12" s="6">
        <v>63500</v>
      </c>
      <c r="E12" s="6">
        <v>52000</v>
      </c>
      <c r="F12" s="6">
        <v>19500</v>
      </c>
      <c r="G12" s="10"/>
      <c r="H12" s="10"/>
    </row>
    <row r="13" spans="1:11" ht="15" customHeight="1" x14ac:dyDescent="0.2">
      <c r="A13" s="74" t="s">
        <v>8</v>
      </c>
      <c r="B13" s="75">
        <v>9018332</v>
      </c>
      <c r="C13" s="75">
        <v>9233646</v>
      </c>
      <c r="D13" s="75">
        <v>9489750</v>
      </c>
      <c r="E13" s="75">
        <v>9616500</v>
      </c>
      <c r="F13" s="6">
        <v>9718250</v>
      </c>
      <c r="G13" s="10"/>
      <c r="H13" s="10"/>
      <c r="I13" s="35"/>
      <c r="J13" s="35"/>
      <c r="K13" s="36"/>
    </row>
    <row r="14" spans="1:11" ht="15" customHeight="1" x14ac:dyDescent="0.2">
      <c r="A14" s="18"/>
      <c r="B14" s="76"/>
      <c r="C14" s="76"/>
      <c r="D14" s="76"/>
      <c r="E14" s="31"/>
      <c r="F14" s="6"/>
      <c r="G14" s="10"/>
      <c r="H14" s="10"/>
      <c r="I14" s="35"/>
      <c r="J14" s="35"/>
      <c r="K14" s="36"/>
    </row>
    <row r="15" spans="1:11" s="37" customFormat="1" ht="15" customHeight="1" x14ac:dyDescent="0.2">
      <c r="A15" s="77" t="s">
        <v>28</v>
      </c>
      <c r="B15" s="78">
        <f>SUM(B10:B13,B9)</f>
        <v>14236952</v>
      </c>
      <c r="C15" s="78">
        <f>SUM(C10:C13,C9)</f>
        <v>14686046</v>
      </c>
      <c r="D15" s="78">
        <f>SUM(D9:D13)</f>
        <v>15026850</v>
      </c>
      <c r="E15" s="79">
        <f>SUM(E9:E13)</f>
        <v>15401650</v>
      </c>
      <c r="F15" s="20">
        <f>SUM(F9:F13)</f>
        <v>15503600</v>
      </c>
      <c r="G15" s="87"/>
      <c r="I15" s="38"/>
      <c r="J15" s="38"/>
      <c r="K15" s="39"/>
    </row>
    <row r="16" spans="1:11" s="37" customFormat="1" ht="15" customHeight="1" x14ac:dyDescent="0.2">
      <c r="A16" s="80"/>
      <c r="B16" s="81"/>
      <c r="C16" s="81"/>
      <c r="D16" s="81"/>
      <c r="E16" s="82"/>
      <c r="F16" s="82"/>
      <c r="G16" s="87"/>
      <c r="I16" s="38"/>
      <c r="J16" s="38"/>
      <c r="K16" s="39"/>
    </row>
    <row r="17" spans="1:11" ht="15" customHeight="1" x14ac:dyDescent="0.2">
      <c r="G17" s="10"/>
      <c r="I17" s="35"/>
      <c r="J17" s="35"/>
      <c r="K17" s="36"/>
    </row>
    <row r="18" spans="1:11" ht="15" customHeight="1" x14ac:dyDescent="0.2">
      <c r="A18" s="1" t="s">
        <v>36</v>
      </c>
      <c r="G18" s="10"/>
      <c r="I18" s="35"/>
      <c r="J18" s="35"/>
      <c r="K18" s="36"/>
    </row>
    <row r="19" spans="1:11" ht="15" customHeight="1" x14ac:dyDescent="0.2">
      <c r="G19" s="10"/>
      <c r="I19" s="35"/>
      <c r="J19" s="35"/>
      <c r="K19" s="36"/>
    </row>
    <row r="20" spans="1:11" ht="15" customHeight="1" x14ac:dyDescent="0.2">
      <c r="G20" s="10"/>
      <c r="I20" s="35"/>
      <c r="J20" s="35"/>
      <c r="K20" s="36"/>
    </row>
    <row r="21" spans="1:11" ht="15" customHeight="1" x14ac:dyDescent="0.2">
      <c r="A21" s="14"/>
      <c r="B21" s="83" t="s">
        <v>11</v>
      </c>
      <c r="C21" s="72" t="s">
        <v>12</v>
      </c>
      <c r="D21" s="72" t="s">
        <v>14</v>
      </c>
      <c r="E21" s="30" t="s">
        <v>37</v>
      </c>
      <c r="F21" s="72" t="s">
        <v>44</v>
      </c>
      <c r="G21" s="84"/>
      <c r="I21" s="35"/>
      <c r="J21" s="35"/>
      <c r="K21" s="36"/>
    </row>
    <row r="22" spans="1:11" ht="15" customHeight="1" x14ac:dyDescent="0.2">
      <c r="A22" s="60" t="s">
        <v>19</v>
      </c>
      <c r="B22" s="6">
        <v>3674000</v>
      </c>
      <c r="C22" s="6">
        <v>3807550</v>
      </c>
      <c r="D22" s="7">
        <v>4008300</v>
      </c>
      <c r="E22" s="6">
        <v>4270950</v>
      </c>
      <c r="F22" s="6">
        <v>4377700</v>
      </c>
      <c r="G22" s="10"/>
    </row>
    <row r="23" spans="1:11" ht="15" customHeight="1" x14ac:dyDescent="0.2">
      <c r="A23" s="60" t="s">
        <v>20</v>
      </c>
      <c r="B23" s="6">
        <v>232800</v>
      </c>
      <c r="C23" s="6">
        <v>279900</v>
      </c>
      <c r="D23" s="7">
        <v>260800</v>
      </c>
      <c r="E23" s="6">
        <v>301500</v>
      </c>
      <c r="F23" s="6">
        <v>368500</v>
      </c>
      <c r="G23" s="10"/>
    </row>
    <row r="24" spans="1:11" ht="15" customHeight="1" x14ac:dyDescent="0.2">
      <c r="A24" s="60" t="s">
        <v>18</v>
      </c>
      <c r="B24" s="6">
        <v>567800</v>
      </c>
      <c r="C24" s="6">
        <v>605200</v>
      </c>
      <c r="D24" s="7">
        <v>635800</v>
      </c>
      <c r="E24" s="6">
        <v>652800</v>
      </c>
      <c r="F24" s="6">
        <v>652800</v>
      </c>
      <c r="G24" s="10"/>
    </row>
    <row r="25" spans="1:11" ht="15" customHeight="1" x14ac:dyDescent="0.2">
      <c r="A25" s="60" t="s">
        <v>7</v>
      </c>
      <c r="B25" s="6">
        <v>5244300</v>
      </c>
      <c r="C25" s="6">
        <v>5236200</v>
      </c>
      <c r="D25" s="7">
        <v>5400950</v>
      </c>
      <c r="E25" s="6">
        <v>5344000</v>
      </c>
      <c r="F25" s="6">
        <v>5290100</v>
      </c>
      <c r="G25" s="10"/>
    </row>
    <row r="26" spans="1:11" ht="15" customHeight="1" x14ac:dyDescent="0.2">
      <c r="A26" s="60" t="s">
        <v>21</v>
      </c>
      <c r="B26" s="6">
        <v>567800</v>
      </c>
      <c r="C26" s="6">
        <v>647200</v>
      </c>
      <c r="D26" s="7">
        <v>633150</v>
      </c>
      <c r="E26" s="6">
        <v>665800</v>
      </c>
      <c r="F26" s="6">
        <v>729600</v>
      </c>
      <c r="G26" s="10"/>
    </row>
    <row r="27" spans="1:11" ht="15" customHeight="1" x14ac:dyDescent="0.2">
      <c r="A27" s="60" t="s">
        <v>22</v>
      </c>
      <c r="B27" s="6">
        <v>617900</v>
      </c>
      <c r="C27" s="6">
        <v>658600</v>
      </c>
      <c r="D27" s="7">
        <v>598400</v>
      </c>
      <c r="E27" s="6">
        <v>662400</v>
      </c>
      <c r="F27" s="6">
        <v>585600</v>
      </c>
      <c r="G27" s="10"/>
    </row>
    <row r="28" spans="1:11" ht="15" customHeight="1" x14ac:dyDescent="0.2">
      <c r="A28" s="60" t="s">
        <v>23</v>
      </c>
      <c r="B28" s="6">
        <v>3235650</v>
      </c>
      <c r="C28" s="6">
        <v>3410350</v>
      </c>
      <c r="D28" s="7">
        <v>3489450</v>
      </c>
      <c r="E28" s="7">
        <v>3504200</v>
      </c>
      <c r="F28" s="6">
        <v>3499300</v>
      </c>
      <c r="G28" s="85"/>
    </row>
    <row r="29" spans="1:11" ht="15" customHeight="1" x14ac:dyDescent="0.2">
      <c r="A29" s="74" t="s">
        <v>9</v>
      </c>
      <c r="B29" s="75">
        <v>96802</v>
      </c>
      <c r="C29" s="75">
        <v>41046</v>
      </c>
      <c r="D29" s="75">
        <v>0</v>
      </c>
      <c r="E29" s="75">
        <v>0</v>
      </c>
      <c r="F29" s="6"/>
      <c r="G29" s="10"/>
    </row>
    <row r="30" spans="1:11" ht="15" customHeight="1" x14ac:dyDescent="0.2">
      <c r="A30" s="18"/>
      <c r="B30" s="76"/>
      <c r="C30" s="76"/>
      <c r="D30" s="76"/>
      <c r="E30" s="31"/>
      <c r="F30" s="6"/>
      <c r="G30" s="10"/>
    </row>
    <row r="31" spans="1:11" s="37" customFormat="1" ht="15" customHeight="1" x14ac:dyDescent="0.2">
      <c r="A31" s="77" t="s">
        <v>28</v>
      </c>
      <c r="B31" s="78">
        <f>SUM(B29,B28,B22:B27)</f>
        <v>14237052</v>
      </c>
      <c r="C31" s="78">
        <f>SUM(C22:C27,C28,C29:C29)</f>
        <v>14686046</v>
      </c>
      <c r="D31" s="78">
        <f>SUM(D22:D29)</f>
        <v>15026850</v>
      </c>
      <c r="E31" s="79">
        <f>SUM(E22:E29)</f>
        <v>15401650</v>
      </c>
      <c r="F31" s="20">
        <f>SUM(F22:F29)</f>
        <v>15503600</v>
      </c>
      <c r="G31" s="87"/>
    </row>
    <row r="32" spans="1:11" ht="15" customHeight="1" x14ac:dyDescent="0.2">
      <c r="G32" s="10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Kent_RCP Seats and Rates</vt:lpstr>
      <vt:lpstr>Northeastern_RCP Seats &amp; Rates</vt:lpstr>
      <vt:lpstr>Ro Frank U_RCP Seats and Rates</vt:lpstr>
      <vt:lpstr>SCO_RCP Seats and Rates</vt:lpstr>
      <vt:lpstr>UAB_RCP Seats and Rates</vt:lpstr>
      <vt:lpstr>U of H_RCP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2019-04-25T20:56:44Z</cp:lastPrinted>
  <dcterms:created xsi:type="dcterms:W3CDTF">2017-11-16T17:10:35Z</dcterms:created>
  <dcterms:modified xsi:type="dcterms:W3CDTF">2020-08-10T21:44:50Z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2018-10-15T17:28:50.3686633Z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