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APS\RCP\RCP Annual Meetings\RCP Annual Meeting 2021\2021 RCP Annual Meeting_Reports\"/>
    </mc:Choice>
  </mc:AlternateContent>
  <xr:revisionPtr revIDLastSave="0" documentId="13_ncr:1_{3DDD8B3D-316C-49B5-8B0E-1AE5B6BD1717}" xr6:coauthVersionLast="46" xr6:coauthVersionMax="46" xr10:uidLastSave="{00000000-0000-0000-0000-000000000000}"/>
  <bookViews>
    <workbookView xWindow="-120" yWindow="-120" windowWidth="19440" windowHeight="10440" firstSheet="1" activeTab="3" xr2:uid="{00000000-000D-0000-FFFF-FFFF00000000}"/>
  </bookViews>
  <sheets>
    <sheet name="Northeastern_RCP Seats &amp; Rates" sheetId="10" r:id="rId1"/>
    <sheet name="SCO_RCP Seats and Rates" sheetId="13" r:id="rId2"/>
    <sheet name="UAB_RCP Seats and Rates" sheetId="15" r:id="rId3"/>
    <sheet name="U of H_RCP Seats and Rates" sheetId="18" r:id="rId4"/>
    <sheet name="RCP Total_Programs and States" sheetId="6" r:id="rId5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8" l="1"/>
  <c r="H26" i="15"/>
  <c r="H13" i="15"/>
  <c r="H26" i="13"/>
  <c r="H24" i="13"/>
  <c r="H26" i="10"/>
  <c r="F31" i="6"/>
  <c r="E31" i="6"/>
  <c r="D31" i="6"/>
  <c r="C31" i="6"/>
  <c r="B31" i="6"/>
  <c r="F15" i="6"/>
  <c r="E15" i="6"/>
  <c r="D15" i="6"/>
  <c r="C15" i="6"/>
  <c r="B15" i="6"/>
  <c r="H18" i="18" l="1"/>
  <c r="H18" i="15"/>
  <c r="H18" i="13"/>
  <c r="H18" i="10"/>
  <c r="H19" i="18" l="1"/>
  <c r="H19" i="15"/>
  <c r="H19" i="13"/>
  <c r="H19" i="10"/>
  <c r="H15" i="18" l="1"/>
  <c r="H15" i="15"/>
  <c r="H15" i="13"/>
  <c r="H15" i="10"/>
  <c r="H25" i="13" l="1"/>
  <c r="H16" i="18" l="1"/>
  <c r="H12" i="18"/>
  <c r="H13" i="18" s="1"/>
  <c r="H24" i="18"/>
  <c r="H25" i="18" s="1"/>
  <c r="H21" i="18"/>
  <c r="H22" i="18" l="1"/>
  <c r="H16" i="15"/>
  <c r="H12" i="15"/>
  <c r="H24" i="15"/>
  <c r="H25" i="15" s="1"/>
  <c r="H21" i="15"/>
  <c r="H22" i="15" l="1"/>
  <c r="H16" i="10" l="1"/>
  <c r="H12" i="10"/>
  <c r="H13" i="10" s="1"/>
  <c r="H24" i="10"/>
  <c r="H25" i="10" s="1"/>
  <c r="H21" i="10"/>
  <c r="H16" i="13"/>
  <c r="H12" i="13"/>
  <c r="H13" i="13" s="1"/>
  <c r="H21" i="13"/>
  <c r="H22" i="10" l="1"/>
  <c r="H22" i="13"/>
</calcChain>
</file>

<file path=xl/sharedStrings.xml><?xml version="1.0" encoding="utf-8"?>
<sst xmlns="http://schemas.openxmlformats.org/spreadsheetml/2006/main" count="157" uniqueCount="54">
  <si>
    <t>SREB Regional Contract Program</t>
  </si>
  <si>
    <t>History and Statistics</t>
  </si>
  <si>
    <t>Academic Year</t>
  </si>
  <si>
    <t>Participating State</t>
  </si>
  <si>
    <t>Program</t>
  </si>
  <si>
    <t>Total Slots Filled</t>
  </si>
  <si>
    <t>RCP Contract Rate</t>
  </si>
  <si>
    <t>Kentucky</t>
  </si>
  <si>
    <t>Veterinary</t>
  </si>
  <si>
    <t>West Virginia</t>
  </si>
  <si>
    <t>Total Paid by State</t>
  </si>
  <si>
    <t>2016-2017</t>
  </si>
  <si>
    <t>State Rate (Exception)</t>
  </si>
  <si>
    <t>2017-2018</t>
  </si>
  <si>
    <t>Optometry</t>
  </si>
  <si>
    <t>Osteopathic</t>
  </si>
  <si>
    <t>Podiatry</t>
  </si>
  <si>
    <t>Georgia</t>
  </si>
  <si>
    <t>Arkansas</t>
  </si>
  <si>
    <t>Delaware</t>
  </si>
  <si>
    <t>Louisiana</t>
  </si>
  <si>
    <t>Mississippi</t>
  </si>
  <si>
    <t>South Carolina</t>
  </si>
  <si>
    <t>Dentistry</t>
  </si>
  <si>
    <t>2016-2017 Institutional Tuition Earned from Participating State:</t>
  </si>
  <si>
    <t>2017-2018 Institutional Tuition Earned from Participating State:</t>
  </si>
  <si>
    <t>Total:</t>
  </si>
  <si>
    <t>Northeastern State University OK College of Optometry</t>
  </si>
  <si>
    <t>Southern College of Optometry</t>
  </si>
  <si>
    <t>The University of Alabama at Birmingham</t>
  </si>
  <si>
    <t>The University of Houston</t>
  </si>
  <si>
    <t>Following are statistics on total RCP tuition paid for each program per academic year:</t>
  </si>
  <si>
    <t>Following are statistics on total RCP tuition paid by each state per academic year:</t>
  </si>
  <si>
    <t>2018-2019</t>
  </si>
  <si>
    <t>2018-2019 Institutional tuition Earned from Participating State:</t>
  </si>
  <si>
    <t>5-year Total Institutional Tuition Earned:</t>
  </si>
  <si>
    <t>5-year Institutional Tuition Earned:</t>
  </si>
  <si>
    <t>5-yearTotal Institutional Tuition Earned:</t>
  </si>
  <si>
    <t>2019-20</t>
  </si>
  <si>
    <t>5-year History and Statistics</t>
  </si>
  <si>
    <t>2019-2020</t>
  </si>
  <si>
    <t>2019-2020 Institutional Tuition Earned from Participating State:</t>
  </si>
  <si>
    <t>2020-21</t>
  </si>
  <si>
    <t>Per SREB records, Northeastern State renewed its master RCP contract effective July 1 of Academic Year 2020-2021. Following are the RCP stats per academic year for the last 5 years:</t>
  </si>
  <si>
    <t>2020-2021</t>
  </si>
  <si>
    <t>2020-2021 Institutional Tuition Earned from Participating State:</t>
  </si>
  <si>
    <t>Per SREB records, Southern College of Optometry renewed its master RCP contract effective July 1 of Academic Year 2018-2019. Following are the RCP stats per academic year for the last 5 years:</t>
  </si>
  <si>
    <t>2016-2017 Institutional Tuition Earned:</t>
  </si>
  <si>
    <t>2017-2018 Institutional Tuition Earned:</t>
  </si>
  <si>
    <t>2018-2019 Institutional tuition Earned:</t>
  </si>
  <si>
    <t>2019-2020 Institutional Tuition Earned:</t>
  </si>
  <si>
    <t>2020-2021 Institutional Tuition Earned:</t>
  </si>
  <si>
    <t>Per SREB records, University of Alabama at Birmingham renewed its master RCP contract effective July 1 of Academic Year 2018-2019. Following are the RCP stats per academic year for the last 5 years:</t>
  </si>
  <si>
    <t>Per SREB records, University of Houston Optometry renewed its master RCP contract effective July 1 of Academic Year 2018-2019. Following are the RCP stats per academic year for the last 5 years: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</si>
</sst>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Georgia"/>
      <family val="1"/>
    </font>
    <font>
      <b/>
      <sz val="10"/>
      <color theme="1"/>
      <name val="Georgia"/>
      <family val="1"/>
    </font>
    <font>
      <i/>
      <sz val="10"/>
      <color theme="1"/>
      <name val="Georgia"/>
      <family val="1"/>
    </font>
    <font>
      <b/>
      <sz val="9"/>
      <color theme="1"/>
      <name val="Georgia"/>
      <family val="1"/>
    </font>
    <font>
      <sz val="10"/>
      <color theme="0"/>
      <name val="Georgia"/>
      <family val="1"/>
    </font>
    <font>
      <sz val="10"/>
      <name val="Georgia"/>
      <family val="1"/>
    </font>
    <font>
      <b/>
      <i/>
      <sz val="10"/>
      <color theme="1"/>
      <name val="Georgia"/>
      <family val="1"/>
    </font>
    <font>
      <b/>
      <i/>
      <sz val="9"/>
      <color theme="1"/>
      <name val="Georgia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7" fillId="0" borderId="3" xfId="0" applyFont="1" applyBorder="1" applyAlignment="1">
      <alignment horizontal="right" vertical="center"/>
    </xf>
    <xf numFmtId="164" fontId="7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164" fontId="7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7" fillId="0" borderId="4" xfId="0" applyFont="1" applyBorder="1" applyAlignment="1">
      <alignment horizontal="right"/>
    </xf>
    <xf numFmtId="164" fontId="2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3" fillId="0" borderId="3" xfId="0" applyFont="1" applyBorder="1" applyAlignment="1">
      <alignment vertical="center" wrapText="1"/>
    </xf>
    <xf numFmtId="164" fontId="3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vertical="center"/>
    </xf>
    <xf numFmtId="0" fontId="1" fillId="0" borderId="11" xfId="0" applyFont="1" applyBorder="1"/>
    <xf numFmtId="0" fontId="1" fillId="0" borderId="1" xfId="0" applyFont="1" applyBorder="1" applyAlignment="1">
      <alignment vertic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right" vertical="center"/>
    </xf>
    <xf numFmtId="164" fontId="8" fillId="0" borderId="10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164" fontId="7" fillId="0" borderId="7" xfId="0" applyNumberFormat="1" applyFont="1" applyBorder="1" applyAlignment="1">
      <alignment vertical="center"/>
    </xf>
    <xf numFmtId="164" fontId="7" fillId="0" borderId="7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164" fontId="7" fillId="0" borderId="0" xfId="0" applyNumberFormat="1" applyFont="1"/>
    <xf numFmtId="164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8"/>
  <sheetViews>
    <sheetView zoomScaleNormal="100" workbookViewId="0">
      <selection activeCell="H26" sqref="H26"/>
    </sheetView>
  </sheetViews>
  <sheetFormatPr defaultRowHeight="12.75" x14ac:dyDescent="0.2"/>
  <cols>
    <col min="1" max="1" width="9.140625" style="1"/>
    <col min="2" max="2" width="12.28515625" style="1" customWidth="1"/>
    <col min="3" max="3" width="13.5703125" style="1" customWidth="1"/>
    <col min="4" max="4" width="11.7109375" style="1" customWidth="1"/>
    <col min="5" max="5" width="7.7109375" style="1" customWidth="1"/>
    <col min="6" max="6" width="9.42578125" style="1" bestFit="1" customWidth="1"/>
    <col min="7" max="7" width="11.85546875" style="1" customWidth="1"/>
    <col min="8" max="8" width="15.7109375" style="1" customWidth="1"/>
    <col min="9" max="16384" width="9.140625" style="1"/>
  </cols>
  <sheetData>
    <row r="1" spans="2:9" ht="15" customHeight="1" x14ac:dyDescent="0.2">
      <c r="B1" s="63" t="s">
        <v>0</v>
      </c>
      <c r="C1" s="63"/>
      <c r="D1" s="63"/>
      <c r="E1" s="63"/>
      <c r="F1" s="63"/>
      <c r="G1" s="63"/>
      <c r="H1" s="63"/>
    </row>
    <row r="2" spans="2:9" ht="15" customHeight="1" x14ac:dyDescent="0.2">
      <c r="B2" s="63" t="s">
        <v>27</v>
      </c>
      <c r="C2" s="63"/>
      <c r="D2" s="63"/>
      <c r="E2" s="63"/>
      <c r="F2" s="63"/>
      <c r="G2" s="63"/>
      <c r="H2" s="63"/>
    </row>
    <row r="3" spans="2:9" ht="15" customHeight="1" x14ac:dyDescent="0.2">
      <c r="B3" s="63" t="s">
        <v>1</v>
      </c>
      <c r="C3" s="63"/>
      <c r="D3" s="63"/>
      <c r="E3" s="63"/>
      <c r="F3" s="63"/>
      <c r="G3" s="63"/>
      <c r="H3" s="63"/>
    </row>
    <row r="4" spans="2:9" ht="15" customHeight="1" x14ac:dyDescent="0.2"/>
    <row r="5" spans="2:9" ht="15" customHeight="1" x14ac:dyDescent="0.2">
      <c r="B5" s="65" t="s">
        <v>43</v>
      </c>
      <c r="C5" s="65"/>
      <c r="D5" s="65"/>
      <c r="E5" s="65"/>
      <c r="F5" s="65"/>
      <c r="G5" s="65"/>
      <c r="H5" s="65"/>
      <c r="I5" s="3"/>
    </row>
    <row r="6" spans="2:9" ht="15" customHeight="1" x14ac:dyDescent="0.2">
      <c r="B6" s="65"/>
      <c r="C6" s="65"/>
      <c r="D6" s="65"/>
      <c r="E6" s="65"/>
      <c r="F6" s="65"/>
      <c r="G6" s="65"/>
      <c r="H6" s="65"/>
      <c r="I6" s="3"/>
    </row>
    <row r="7" spans="2:9" ht="15" customHeight="1" x14ac:dyDescent="0.2">
      <c r="B7" s="65"/>
      <c r="C7" s="65"/>
      <c r="D7" s="65"/>
      <c r="E7" s="65"/>
      <c r="F7" s="65"/>
      <c r="G7" s="65"/>
      <c r="H7" s="65"/>
      <c r="I7" s="3"/>
    </row>
    <row r="8" spans="2:9" ht="15" customHeight="1" x14ac:dyDescent="0.2"/>
    <row r="9" spans="2:9" ht="15" customHeight="1" x14ac:dyDescent="0.2">
      <c r="B9" s="72" t="s">
        <v>2</v>
      </c>
      <c r="C9" s="72" t="s">
        <v>3</v>
      </c>
      <c r="D9" s="72" t="s">
        <v>4</v>
      </c>
      <c r="E9" s="72" t="s">
        <v>5</v>
      </c>
      <c r="F9" s="72" t="s">
        <v>6</v>
      </c>
      <c r="G9" s="72" t="s">
        <v>12</v>
      </c>
      <c r="H9" s="72" t="s">
        <v>10</v>
      </c>
    </row>
    <row r="10" spans="2:9" ht="15" customHeight="1" x14ac:dyDescent="0.2">
      <c r="B10" s="73"/>
      <c r="C10" s="73"/>
      <c r="D10" s="73"/>
      <c r="E10" s="73"/>
      <c r="F10" s="73"/>
      <c r="G10" s="73"/>
      <c r="H10" s="73"/>
    </row>
    <row r="11" spans="2:9" ht="15" customHeight="1" x14ac:dyDescent="0.2">
      <c r="B11" s="74"/>
      <c r="C11" s="74"/>
      <c r="D11" s="74"/>
      <c r="E11" s="74"/>
      <c r="F11" s="74"/>
      <c r="G11" s="74"/>
      <c r="H11" s="74"/>
    </row>
    <row r="12" spans="2:9" ht="15" customHeight="1" x14ac:dyDescent="0.2">
      <c r="B12" s="4" t="s">
        <v>11</v>
      </c>
      <c r="C12" s="4" t="s">
        <v>20</v>
      </c>
      <c r="D12" s="4" t="s">
        <v>14</v>
      </c>
      <c r="E12" s="4">
        <v>1</v>
      </c>
      <c r="F12" s="5">
        <v>17800</v>
      </c>
      <c r="G12" s="5"/>
      <c r="H12" s="5">
        <f>F12*E12</f>
        <v>17800</v>
      </c>
    </row>
    <row r="13" spans="2:9" ht="15" customHeight="1" x14ac:dyDescent="0.2">
      <c r="B13" s="69" t="s">
        <v>24</v>
      </c>
      <c r="C13" s="70"/>
      <c r="D13" s="70"/>
      <c r="E13" s="70"/>
      <c r="F13" s="70"/>
      <c r="G13" s="71"/>
      <c r="H13" s="44">
        <f>H12</f>
        <v>17800</v>
      </c>
    </row>
    <row r="14" spans="2:9" ht="15" customHeight="1" x14ac:dyDescent="0.2">
      <c r="B14" s="66"/>
      <c r="C14" s="67"/>
      <c r="D14" s="67"/>
      <c r="E14" s="67"/>
      <c r="F14" s="67"/>
      <c r="G14" s="67"/>
      <c r="H14" s="68"/>
    </row>
    <row r="15" spans="2:9" ht="15" customHeight="1" x14ac:dyDescent="0.2">
      <c r="B15" s="4" t="s">
        <v>13</v>
      </c>
      <c r="C15" s="4" t="s">
        <v>20</v>
      </c>
      <c r="D15" s="4" t="s">
        <v>14</v>
      </c>
      <c r="E15" s="4">
        <v>1</v>
      </c>
      <c r="F15" s="5">
        <v>18700</v>
      </c>
      <c r="G15" s="5"/>
      <c r="H15" s="5">
        <f>F15*E15</f>
        <v>18700</v>
      </c>
    </row>
    <row r="16" spans="2:9" ht="15" customHeight="1" x14ac:dyDescent="0.2">
      <c r="B16" s="69" t="s">
        <v>25</v>
      </c>
      <c r="C16" s="70"/>
      <c r="D16" s="70"/>
      <c r="E16" s="70"/>
      <c r="F16" s="70"/>
      <c r="G16" s="71"/>
      <c r="H16" s="44">
        <f>H15</f>
        <v>18700</v>
      </c>
    </row>
    <row r="17" spans="2:8" ht="15" customHeight="1" x14ac:dyDescent="0.2">
      <c r="B17" s="38"/>
      <c r="C17" s="29"/>
      <c r="D17" s="29"/>
      <c r="E17" s="29"/>
      <c r="F17" s="29"/>
      <c r="G17" s="37"/>
      <c r="H17" s="30"/>
    </row>
    <row r="18" spans="2:8" x14ac:dyDescent="0.2">
      <c r="B18" s="4" t="s">
        <v>33</v>
      </c>
      <c r="C18" s="31" t="s">
        <v>20</v>
      </c>
      <c r="D18" s="31" t="s">
        <v>14</v>
      </c>
      <c r="E18" s="31">
        <v>2</v>
      </c>
      <c r="F18" s="32">
        <v>19200</v>
      </c>
      <c r="G18" s="32"/>
      <c r="H18" s="5">
        <f>E18*F18</f>
        <v>38400</v>
      </c>
    </row>
    <row r="19" spans="2:8" x14ac:dyDescent="0.2">
      <c r="B19" s="33"/>
      <c r="C19" s="34"/>
      <c r="D19" s="34"/>
      <c r="E19" s="34"/>
      <c r="F19" s="34"/>
      <c r="G19" s="45" t="s">
        <v>34</v>
      </c>
      <c r="H19" s="46">
        <f>SUM(H18:H18)</f>
        <v>38400</v>
      </c>
    </row>
    <row r="20" spans="2:8" x14ac:dyDescent="0.2">
      <c r="B20" s="35"/>
      <c r="C20" s="36"/>
      <c r="D20" s="36"/>
      <c r="E20" s="36"/>
      <c r="F20" s="36"/>
      <c r="G20" s="37"/>
      <c r="H20" s="25"/>
    </row>
    <row r="21" spans="2:8" ht="15" customHeight="1" x14ac:dyDescent="0.2">
      <c r="B21" s="4" t="s">
        <v>40</v>
      </c>
      <c r="C21" s="4" t="s">
        <v>20</v>
      </c>
      <c r="D21" s="4" t="s">
        <v>14</v>
      </c>
      <c r="E21" s="4">
        <v>1</v>
      </c>
      <c r="F21" s="5">
        <v>19200</v>
      </c>
      <c r="G21" s="5"/>
      <c r="H21" s="5">
        <f>F21*E21</f>
        <v>19200</v>
      </c>
    </row>
    <row r="22" spans="2:8" ht="15" customHeight="1" x14ac:dyDescent="0.2">
      <c r="B22" s="69" t="s">
        <v>41</v>
      </c>
      <c r="C22" s="70"/>
      <c r="D22" s="70"/>
      <c r="E22" s="70"/>
      <c r="F22" s="70"/>
      <c r="G22" s="71"/>
      <c r="H22" s="44">
        <f>H21</f>
        <v>19200</v>
      </c>
    </row>
    <row r="23" spans="2:8" ht="15" customHeight="1" x14ac:dyDescent="0.2">
      <c r="B23" s="66"/>
      <c r="C23" s="67"/>
      <c r="D23" s="67"/>
      <c r="E23" s="67"/>
      <c r="F23" s="67"/>
      <c r="G23" s="67"/>
      <c r="H23" s="68"/>
    </row>
    <row r="24" spans="2:8" ht="15" customHeight="1" x14ac:dyDescent="0.2">
      <c r="B24" s="4" t="s">
        <v>44</v>
      </c>
      <c r="C24" s="4" t="s">
        <v>20</v>
      </c>
      <c r="D24" s="4" t="s">
        <v>14</v>
      </c>
      <c r="E24" s="4">
        <v>1</v>
      </c>
      <c r="F24" s="5">
        <v>19200</v>
      </c>
      <c r="G24" s="5"/>
      <c r="H24" s="5">
        <f>F24*E24</f>
        <v>19200</v>
      </c>
    </row>
    <row r="25" spans="2:8" ht="15" customHeight="1" x14ac:dyDescent="0.2">
      <c r="B25" s="69" t="s">
        <v>45</v>
      </c>
      <c r="C25" s="70"/>
      <c r="D25" s="70"/>
      <c r="E25" s="70"/>
      <c r="F25" s="70"/>
      <c r="G25" s="71"/>
      <c r="H25" s="44">
        <f>H24</f>
        <v>19200</v>
      </c>
    </row>
    <row r="26" spans="2:8" s="9" customFormat="1" x14ac:dyDescent="0.2">
      <c r="B26" s="20"/>
      <c r="C26" s="17"/>
      <c r="D26" s="17"/>
      <c r="E26" s="17"/>
      <c r="F26" s="17"/>
      <c r="G26" s="21" t="s">
        <v>36</v>
      </c>
      <c r="H26" s="16">
        <f>H21+H24+H12+H15+H19</f>
        <v>113300</v>
      </c>
    </row>
    <row r="27" spans="2:8" x14ac:dyDescent="0.2">
      <c r="B27" s="2"/>
      <c r="C27" s="2"/>
      <c r="D27" s="2"/>
      <c r="E27" s="2"/>
      <c r="F27" s="2"/>
      <c r="G27" s="2"/>
      <c r="H27" s="2"/>
    </row>
    <row r="30" spans="2:8" x14ac:dyDescent="0.2">
      <c r="B30" s="9"/>
      <c r="C30" s="9"/>
      <c r="D30" s="9"/>
      <c r="E30" s="9"/>
      <c r="F30" s="9"/>
      <c r="G30" s="9"/>
      <c r="H30" s="9"/>
    </row>
    <row r="32" spans="2:8" s="2" customFormat="1" x14ac:dyDescent="0.2">
      <c r="B32" s="1"/>
      <c r="C32" s="1"/>
      <c r="D32" s="1"/>
      <c r="E32" s="1"/>
      <c r="F32" s="1"/>
      <c r="G32" s="1"/>
      <c r="H32" s="1"/>
    </row>
    <row r="36" spans="2:8" x14ac:dyDescent="0.2">
      <c r="B36" s="8"/>
      <c r="C36" s="8"/>
      <c r="D36" s="8"/>
      <c r="E36" s="28"/>
      <c r="F36" s="8"/>
      <c r="G36" s="8"/>
      <c r="H36" s="18"/>
    </row>
    <row r="37" spans="2:8" x14ac:dyDescent="0.2">
      <c r="B37" s="7"/>
      <c r="C37" s="7"/>
      <c r="D37" s="7"/>
      <c r="E37" s="7"/>
      <c r="F37" s="7"/>
      <c r="G37" s="7"/>
      <c r="H37" s="7"/>
    </row>
    <row r="38" spans="2:8" x14ac:dyDescent="0.2">
      <c r="B38" s="7"/>
      <c r="C38" s="7"/>
      <c r="D38" s="7"/>
      <c r="E38" s="7"/>
      <c r="F38" s="7"/>
      <c r="G38" s="7"/>
      <c r="H38" s="7"/>
    </row>
  </sheetData>
  <mergeCells count="17">
    <mergeCell ref="B22:G22"/>
    <mergeCell ref="B25:G25"/>
    <mergeCell ref="B13:G13"/>
    <mergeCell ref="B23:H23"/>
    <mergeCell ref="B3:H3"/>
    <mergeCell ref="B2:H2"/>
    <mergeCell ref="B1:H1"/>
    <mergeCell ref="B14:H14"/>
    <mergeCell ref="B16:G16"/>
    <mergeCell ref="B5:H7"/>
    <mergeCell ref="B9:B11"/>
    <mergeCell ref="C9:C11"/>
    <mergeCell ref="D9:D11"/>
    <mergeCell ref="E9:E11"/>
    <mergeCell ref="F9:F11"/>
    <mergeCell ref="G9:G11"/>
    <mergeCell ref="H9:H11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7"/>
  <sheetViews>
    <sheetView zoomScaleNormal="100" workbookViewId="0">
      <selection activeCell="H26" sqref="H26"/>
    </sheetView>
  </sheetViews>
  <sheetFormatPr defaultRowHeight="12.75" x14ac:dyDescent="0.2"/>
  <cols>
    <col min="1" max="1" width="9.140625" style="1"/>
    <col min="2" max="2" width="12.28515625" style="1" customWidth="1"/>
    <col min="3" max="3" width="14.28515625" style="1" customWidth="1"/>
    <col min="4" max="4" width="11.7109375" style="1" customWidth="1"/>
    <col min="5" max="5" width="7.7109375" style="1" customWidth="1"/>
    <col min="6" max="6" width="9.42578125" style="1" bestFit="1" customWidth="1"/>
    <col min="7" max="7" width="11.85546875" style="1" customWidth="1"/>
    <col min="8" max="8" width="15.7109375" style="1" customWidth="1"/>
    <col min="9" max="9" width="9.140625" style="1"/>
    <col min="10" max="10" width="12" style="1" bestFit="1" customWidth="1"/>
    <col min="11" max="16384" width="9.140625" style="1"/>
  </cols>
  <sheetData>
    <row r="1" spans="2:9" ht="15" customHeight="1" x14ac:dyDescent="0.2">
      <c r="B1" s="63" t="s">
        <v>0</v>
      </c>
      <c r="C1" s="63"/>
      <c r="D1" s="63"/>
      <c r="E1" s="63"/>
      <c r="F1" s="63"/>
      <c r="G1" s="63"/>
      <c r="H1" s="63"/>
    </row>
    <row r="2" spans="2:9" ht="15" customHeight="1" x14ac:dyDescent="0.2">
      <c r="B2" s="63" t="s">
        <v>28</v>
      </c>
      <c r="C2" s="63"/>
      <c r="D2" s="63"/>
      <c r="E2" s="63"/>
      <c r="F2" s="63"/>
      <c r="G2" s="63"/>
      <c r="H2" s="63"/>
    </row>
    <row r="3" spans="2:9" ht="15" customHeight="1" x14ac:dyDescent="0.2">
      <c r="B3" s="63" t="s">
        <v>1</v>
      </c>
      <c r="C3" s="63"/>
      <c r="D3" s="63"/>
      <c r="E3" s="63"/>
      <c r="F3" s="63"/>
      <c r="G3" s="63"/>
      <c r="H3" s="63"/>
    </row>
    <row r="5" spans="2:9" x14ac:dyDescent="0.2">
      <c r="B5" s="65" t="s">
        <v>46</v>
      </c>
      <c r="C5" s="65"/>
      <c r="D5" s="65"/>
      <c r="E5" s="65"/>
      <c r="F5" s="65"/>
      <c r="G5" s="65"/>
      <c r="H5" s="65"/>
      <c r="I5" s="3"/>
    </row>
    <row r="6" spans="2:9" x14ac:dyDescent="0.2">
      <c r="B6" s="65"/>
      <c r="C6" s="65"/>
      <c r="D6" s="65"/>
      <c r="E6" s="65"/>
      <c r="F6" s="65"/>
      <c r="G6" s="65"/>
      <c r="H6" s="65"/>
      <c r="I6" s="3"/>
    </row>
    <row r="7" spans="2:9" x14ac:dyDescent="0.2">
      <c r="B7" s="65"/>
      <c r="C7" s="65"/>
      <c r="D7" s="65"/>
      <c r="E7" s="65"/>
      <c r="F7" s="65"/>
      <c r="G7" s="65"/>
      <c r="H7" s="65"/>
      <c r="I7" s="3"/>
    </row>
    <row r="9" spans="2:9" ht="24.75" customHeight="1" x14ac:dyDescent="0.2">
      <c r="B9" s="64" t="s">
        <v>2</v>
      </c>
      <c r="C9" s="64" t="s">
        <v>3</v>
      </c>
      <c r="D9" s="64" t="s">
        <v>4</v>
      </c>
      <c r="E9" s="64" t="s">
        <v>5</v>
      </c>
      <c r="F9" s="64" t="s">
        <v>6</v>
      </c>
      <c r="G9" s="64" t="s">
        <v>12</v>
      </c>
      <c r="H9" s="64" t="s">
        <v>10</v>
      </c>
    </row>
    <row r="10" spans="2:9" ht="15" customHeight="1" x14ac:dyDescent="0.2">
      <c r="B10" s="64"/>
      <c r="C10" s="64"/>
      <c r="D10" s="64"/>
      <c r="E10" s="64"/>
      <c r="F10" s="64"/>
      <c r="G10" s="64"/>
      <c r="H10" s="64"/>
    </row>
    <row r="11" spans="2:9" ht="15.75" customHeight="1" x14ac:dyDescent="0.2">
      <c r="B11" s="64"/>
      <c r="C11" s="64"/>
      <c r="D11" s="64"/>
      <c r="E11" s="64"/>
      <c r="F11" s="64"/>
      <c r="G11" s="64"/>
      <c r="H11" s="64"/>
    </row>
    <row r="12" spans="2:9" ht="15" customHeight="1" x14ac:dyDescent="0.2">
      <c r="B12" s="4" t="s">
        <v>11</v>
      </c>
      <c r="C12" s="4" t="s">
        <v>20</v>
      </c>
      <c r="D12" s="4" t="s">
        <v>14</v>
      </c>
      <c r="E12" s="4">
        <v>23</v>
      </c>
      <c r="F12" s="5">
        <v>17800</v>
      </c>
      <c r="G12" s="5"/>
      <c r="H12" s="5">
        <f>F12*E12</f>
        <v>409400</v>
      </c>
    </row>
    <row r="13" spans="2:9" ht="15" customHeight="1" x14ac:dyDescent="0.2">
      <c r="B13" s="78"/>
      <c r="C13" s="62"/>
      <c r="D13" s="62"/>
      <c r="E13" s="62"/>
      <c r="F13" s="62"/>
      <c r="G13" s="61" t="s">
        <v>47</v>
      </c>
      <c r="H13" s="44">
        <f>H12</f>
        <v>409400</v>
      </c>
    </row>
    <row r="14" spans="2:9" ht="15" customHeight="1" x14ac:dyDescent="0.2">
      <c r="B14" s="14"/>
      <c r="C14" s="15"/>
      <c r="D14" s="15"/>
      <c r="E14" s="15"/>
      <c r="F14" s="15"/>
      <c r="G14" s="12"/>
      <c r="H14" s="13"/>
    </row>
    <row r="15" spans="2:9" ht="15" customHeight="1" x14ac:dyDescent="0.2">
      <c r="B15" s="4" t="s">
        <v>13</v>
      </c>
      <c r="C15" s="4" t="s">
        <v>20</v>
      </c>
      <c r="D15" s="4" t="s">
        <v>14</v>
      </c>
      <c r="E15" s="4">
        <v>21</v>
      </c>
      <c r="F15" s="5">
        <v>18700</v>
      </c>
      <c r="G15" s="5"/>
      <c r="H15" s="5">
        <f>F15*E15</f>
        <v>392700</v>
      </c>
    </row>
    <row r="16" spans="2:9" ht="15" customHeight="1" x14ac:dyDescent="0.2">
      <c r="B16" s="78"/>
      <c r="C16" s="77"/>
      <c r="D16" s="77"/>
      <c r="E16" s="77"/>
      <c r="F16" s="77"/>
      <c r="G16" s="61" t="s">
        <v>48</v>
      </c>
      <c r="H16" s="44">
        <f>H15</f>
        <v>392700</v>
      </c>
    </row>
    <row r="17" spans="1:8" x14ac:dyDescent="0.2">
      <c r="B17" s="38"/>
      <c r="C17" s="29"/>
      <c r="D17" s="29"/>
      <c r="E17" s="29"/>
      <c r="F17" s="29"/>
      <c r="G17" s="37"/>
      <c r="H17" s="30"/>
    </row>
    <row r="18" spans="1:8" x14ac:dyDescent="0.2">
      <c r="B18" s="4" t="s">
        <v>33</v>
      </c>
      <c r="C18" s="31" t="s">
        <v>20</v>
      </c>
      <c r="D18" s="31" t="s">
        <v>14</v>
      </c>
      <c r="E18" s="31">
        <v>23</v>
      </c>
      <c r="F18" s="32">
        <v>19200</v>
      </c>
      <c r="G18" s="32"/>
      <c r="H18" s="5">
        <f>E18*F18</f>
        <v>441600</v>
      </c>
    </row>
    <row r="19" spans="1:8" x14ac:dyDescent="0.2">
      <c r="B19" s="33"/>
      <c r="C19" s="34"/>
      <c r="D19" s="34"/>
      <c r="E19" s="34"/>
      <c r="F19" s="34"/>
      <c r="G19" s="45" t="s">
        <v>49</v>
      </c>
      <c r="H19" s="46">
        <f>SUM(H18:H18)</f>
        <v>441600</v>
      </c>
    </row>
    <row r="20" spans="1:8" s="9" customFormat="1" ht="15" customHeight="1" x14ac:dyDescent="0.25">
      <c r="B20" s="35"/>
      <c r="C20" s="36"/>
      <c r="D20" s="36"/>
      <c r="E20" s="36"/>
      <c r="F20" s="36"/>
      <c r="G20" s="37"/>
      <c r="H20" s="25"/>
    </row>
    <row r="21" spans="1:8" ht="15" customHeight="1" x14ac:dyDescent="0.2">
      <c r="B21" s="4" t="s">
        <v>40</v>
      </c>
      <c r="C21" s="4" t="s">
        <v>20</v>
      </c>
      <c r="D21" s="4" t="s">
        <v>14</v>
      </c>
      <c r="E21" s="4">
        <v>31</v>
      </c>
      <c r="F21" s="5">
        <v>19200</v>
      </c>
      <c r="G21" s="5"/>
      <c r="H21" s="5">
        <f>F21*E21</f>
        <v>595200</v>
      </c>
    </row>
    <row r="22" spans="1:8" ht="15" customHeight="1" x14ac:dyDescent="0.2">
      <c r="B22" s="76"/>
      <c r="C22" s="77"/>
      <c r="D22" s="77"/>
      <c r="E22" s="77"/>
      <c r="F22" s="77"/>
      <c r="G22" s="61" t="s">
        <v>50</v>
      </c>
      <c r="H22" s="44">
        <f>H21</f>
        <v>595200</v>
      </c>
    </row>
    <row r="23" spans="1:8" ht="15" customHeight="1" x14ac:dyDescent="0.2">
      <c r="B23" s="14"/>
      <c r="C23" s="15"/>
      <c r="D23" s="15"/>
      <c r="E23" s="15"/>
      <c r="F23" s="15"/>
      <c r="G23" s="12"/>
      <c r="H23" s="13"/>
    </row>
    <row r="24" spans="1:8" ht="15" customHeight="1" x14ac:dyDescent="0.2">
      <c r="B24" s="4" t="s">
        <v>44</v>
      </c>
      <c r="C24" s="4" t="s">
        <v>20</v>
      </c>
      <c r="D24" s="4" t="s">
        <v>14</v>
      </c>
      <c r="E24" s="4">
        <v>26</v>
      </c>
      <c r="F24" s="5">
        <v>19200</v>
      </c>
      <c r="G24" s="5"/>
      <c r="H24" s="5">
        <f>F24*E24</f>
        <v>499200</v>
      </c>
    </row>
    <row r="25" spans="1:8" ht="15" customHeight="1" x14ac:dyDescent="0.2">
      <c r="B25" s="76"/>
      <c r="C25" s="77"/>
      <c r="D25" s="77"/>
      <c r="E25" s="77"/>
      <c r="F25" s="77"/>
      <c r="G25" s="61" t="s">
        <v>51</v>
      </c>
      <c r="H25" s="44">
        <f>H24</f>
        <v>499200</v>
      </c>
    </row>
    <row r="26" spans="1:8" x14ac:dyDescent="0.2">
      <c r="B26" s="20"/>
      <c r="C26" s="17"/>
      <c r="D26" s="17"/>
      <c r="E26" s="17"/>
      <c r="F26" s="17"/>
      <c r="G26" s="21" t="s">
        <v>35</v>
      </c>
      <c r="H26" s="23">
        <f>H22+H25+H13+H16+H19</f>
        <v>2338100</v>
      </c>
    </row>
    <row r="29" spans="1:8" x14ac:dyDescent="0.2">
      <c r="B29" s="9"/>
      <c r="C29" s="9"/>
      <c r="D29" s="9"/>
      <c r="E29" s="9"/>
      <c r="F29" s="9"/>
      <c r="G29" s="9"/>
      <c r="H29" s="9"/>
    </row>
    <row r="31" spans="1:8" s="2" customFormat="1" x14ac:dyDescent="0.2">
      <c r="A31" s="40"/>
      <c r="B31" s="1"/>
      <c r="C31" s="1"/>
      <c r="D31" s="1"/>
      <c r="E31" s="1"/>
      <c r="F31" s="1"/>
      <c r="G31" s="1"/>
      <c r="H31" s="1"/>
    </row>
    <row r="35" spans="2:8" x14ac:dyDescent="0.2">
      <c r="B35" s="8"/>
      <c r="C35" s="8"/>
      <c r="D35" s="8"/>
      <c r="E35" s="39"/>
      <c r="F35" s="8"/>
      <c r="G35" s="8"/>
      <c r="H35" s="18"/>
    </row>
    <row r="36" spans="2:8" x14ac:dyDescent="0.2">
      <c r="B36" s="7"/>
      <c r="C36" s="7"/>
      <c r="D36" s="7"/>
      <c r="E36" s="7"/>
      <c r="F36" s="7"/>
      <c r="G36" s="7"/>
      <c r="H36" s="7"/>
    </row>
    <row r="37" spans="2:8" x14ac:dyDescent="0.2">
      <c r="B37" s="7"/>
      <c r="C37" s="7"/>
      <c r="D37" s="7"/>
      <c r="E37" s="7"/>
      <c r="F37" s="7"/>
      <c r="G37" s="7"/>
      <c r="H37" s="7"/>
    </row>
  </sheetData>
  <mergeCells count="11">
    <mergeCell ref="B3:H3"/>
    <mergeCell ref="B2:H2"/>
    <mergeCell ref="B1:H1"/>
    <mergeCell ref="H9:H11"/>
    <mergeCell ref="B5:H7"/>
    <mergeCell ref="B9:B11"/>
    <mergeCell ref="C9:C11"/>
    <mergeCell ref="D9:D11"/>
    <mergeCell ref="E9:E11"/>
    <mergeCell ref="F9:F11"/>
    <mergeCell ref="G9:G11"/>
  </mergeCells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8"/>
  <sheetViews>
    <sheetView zoomScaleNormal="100" workbookViewId="0">
      <selection activeCell="B5" sqref="B5:H7"/>
    </sheetView>
  </sheetViews>
  <sheetFormatPr defaultRowHeight="12.75" x14ac:dyDescent="0.2"/>
  <cols>
    <col min="1" max="1" width="9.140625" style="1"/>
    <col min="2" max="2" width="12.28515625" style="1" customWidth="1"/>
    <col min="3" max="3" width="13.5703125" style="1" customWidth="1"/>
    <col min="4" max="4" width="11.7109375" style="1" customWidth="1"/>
    <col min="5" max="5" width="7.7109375" style="1" customWidth="1"/>
    <col min="6" max="6" width="9.42578125" style="1" bestFit="1" customWidth="1"/>
    <col min="7" max="7" width="11.85546875" style="1" customWidth="1"/>
    <col min="8" max="8" width="15.7109375" style="1" customWidth="1"/>
    <col min="9" max="16384" width="9.140625" style="1"/>
  </cols>
  <sheetData>
    <row r="1" spans="2:9" ht="15" customHeight="1" x14ac:dyDescent="0.2">
      <c r="C1" s="63" t="s">
        <v>0</v>
      </c>
      <c r="D1" s="63"/>
      <c r="E1" s="63"/>
      <c r="F1" s="63"/>
      <c r="G1" s="63"/>
    </row>
    <row r="2" spans="2:9" ht="15" customHeight="1" x14ac:dyDescent="0.2">
      <c r="C2" s="63" t="s">
        <v>29</v>
      </c>
      <c r="D2" s="63"/>
      <c r="E2" s="63"/>
      <c r="F2" s="63"/>
      <c r="G2" s="63"/>
    </row>
    <row r="3" spans="2:9" ht="15" customHeight="1" x14ac:dyDescent="0.2">
      <c r="C3" s="63" t="s">
        <v>1</v>
      </c>
      <c r="D3" s="63"/>
      <c r="E3" s="63"/>
      <c r="F3" s="63"/>
      <c r="G3" s="63"/>
    </row>
    <row r="4" spans="2:9" ht="15" customHeight="1" x14ac:dyDescent="0.2"/>
    <row r="5" spans="2:9" ht="15" customHeight="1" x14ac:dyDescent="0.2">
      <c r="B5" s="65" t="s">
        <v>52</v>
      </c>
      <c r="C5" s="65"/>
      <c r="D5" s="65"/>
      <c r="E5" s="65"/>
      <c r="F5" s="65"/>
      <c r="G5" s="65"/>
      <c r="H5" s="65"/>
      <c r="I5" s="3"/>
    </row>
    <row r="6" spans="2:9" ht="15" customHeight="1" x14ac:dyDescent="0.2">
      <c r="B6" s="65"/>
      <c r="C6" s="65"/>
      <c r="D6" s="65"/>
      <c r="E6" s="65"/>
      <c r="F6" s="65"/>
      <c r="G6" s="65"/>
      <c r="H6" s="65"/>
      <c r="I6" s="3"/>
    </row>
    <row r="7" spans="2:9" ht="15" customHeight="1" x14ac:dyDescent="0.2">
      <c r="B7" s="65"/>
      <c r="C7" s="65"/>
      <c r="D7" s="65"/>
      <c r="E7" s="65"/>
      <c r="F7" s="65"/>
      <c r="G7" s="65"/>
      <c r="H7" s="65"/>
      <c r="I7" s="3"/>
    </row>
    <row r="8" spans="2:9" ht="15" customHeight="1" x14ac:dyDescent="0.2"/>
    <row r="9" spans="2:9" ht="15" customHeight="1" x14ac:dyDescent="0.2">
      <c r="B9" s="64" t="s">
        <v>2</v>
      </c>
      <c r="C9" s="64" t="s">
        <v>3</v>
      </c>
      <c r="D9" s="64" t="s">
        <v>4</v>
      </c>
      <c r="E9" s="64" t="s">
        <v>5</v>
      </c>
      <c r="F9" s="64" t="s">
        <v>6</v>
      </c>
      <c r="G9" s="64" t="s">
        <v>12</v>
      </c>
      <c r="H9" s="64" t="s">
        <v>10</v>
      </c>
    </row>
    <row r="10" spans="2:9" ht="15" customHeight="1" x14ac:dyDescent="0.2">
      <c r="B10" s="64"/>
      <c r="C10" s="64"/>
      <c r="D10" s="64"/>
      <c r="E10" s="64"/>
      <c r="F10" s="64"/>
      <c r="G10" s="64"/>
      <c r="H10" s="64"/>
    </row>
    <row r="11" spans="2:9" ht="15" customHeight="1" x14ac:dyDescent="0.2">
      <c r="B11" s="64"/>
      <c r="C11" s="64"/>
      <c r="D11" s="64"/>
      <c r="E11" s="64"/>
      <c r="F11" s="64"/>
      <c r="G11" s="64"/>
      <c r="H11" s="64"/>
    </row>
    <row r="12" spans="2:9" ht="15" customHeight="1" x14ac:dyDescent="0.2">
      <c r="B12" s="4" t="s">
        <v>11</v>
      </c>
      <c r="C12" s="4" t="s">
        <v>20</v>
      </c>
      <c r="D12" s="4" t="s">
        <v>14</v>
      </c>
      <c r="E12" s="4">
        <v>7</v>
      </c>
      <c r="F12" s="5">
        <v>17800</v>
      </c>
      <c r="G12" s="5"/>
      <c r="H12" s="5">
        <f>F12*E12</f>
        <v>124600</v>
      </c>
    </row>
    <row r="13" spans="2:9" ht="15" customHeight="1" x14ac:dyDescent="0.2">
      <c r="B13" s="42"/>
      <c r="C13" s="11"/>
      <c r="D13" s="11"/>
      <c r="E13" s="11"/>
      <c r="F13" s="11"/>
      <c r="G13" s="61" t="s">
        <v>47</v>
      </c>
      <c r="H13" s="48">
        <f>H12</f>
        <v>124600</v>
      </c>
    </row>
    <row r="14" spans="2:9" ht="15" customHeight="1" x14ac:dyDescent="0.2">
      <c r="B14" s="14"/>
      <c r="C14" s="15"/>
      <c r="D14" s="15"/>
      <c r="E14" s="15"/>
      <c r="F14" s="15"/>
      <c r="G14" s="15"/>
      <c r="H14" s="41"/>
    </row>
    <row r="15" spans="2:9" ht="15" customHeight="1" x14ac:dyDescent="0.2">
      <c r="B15" s="4" t="s">
        <v>13</v>
      </c>
      <c r="C15" s="4" t="s">
        <v>20</v>
      </c>
      <c r="D15" s="4" t="s">
        <v>14</v>
      </c>
      <c r="E15" s="4">
        <v>6.5</v>
      </c>
      <c r="F15" s="5">
        <v>18700</v>
      </c>
      <c r="G15" s="5"/>
      <c r="H15" s="5">
        <f>F15*E15</f>
        <v>121550</v>
      </c>
    </row>
    <row r="16" spans="2:9" ht="15" customHeight="1" x14ac:dyDescent="0.2">
      <c r="B16" s="42"/>
      <c r="C16" s="11"/>
      <c r="D16" s="11"/>
      <c r="E16" s="11"/>
      <c r="F16" s="11"/>
      <c r="G16" s="61" t="s">
        <v>48</v>
      </c>
      <c r="H16" s="48">
        <f>H15</f>
        <v>121550</v>
      </c>
    </row>
    <row r="17" spans="1:8" ht="15" customHeight="1" x14ac:dyDescent="0.2">
      <c r="B17" s="38"/>
      <c r="C17" s="29"/>
      <c r="D17" s="29"/>
      <c r="E17" s="29"/>
      <c r="F17" s="29"/>
      <c r="G17" s="37"/>
      <c r="H17" s="30"/>
    </row>
    <row r="18" spans="1:8" x14ac:dyDescent="0.2">
      <c r="B18" s="4" t="s">
        <v>33</v>
      </c>
      <c r="C18" s="31" t="s">
        <v>20</v>
      </c>
      <c r="D18" s="31" t="s">
        <v>14</v>
      </c>
      <c r="E18" s="31">
        <v>5.5</v>
      </c>
      <c r="F18" s="32">
        <v>19200</v>
      </c>
      <c r="G18" s="32"/>
      <c r="H18" s="5">
        <f>E18*F18</f>
        <v>105600</v>
      </c>
    </row>
    <row r="19" spans="1:8" x14ac:dyDescent="0.2">
      <c r="B19" s="33"/>
      <c r="C19" s="34"/>
      <c r="D19" s="34"/>
      <c r="E19" s="34"/>
      <c r="F19" s="34"/>
      <c r="G19" s="45" t="s">
        <v>49</v>
      </c>
      <c r="H19" s="46">
        <f>SUM(H18:H18)</f>
        <v>105600</v>
      </c>
    </row>
    <row r="20" spans="1:8" x14ac:dyDescent="0.2">
      <c r="B20" s="35"/>
      <c r="C20" s="36"/>
      <c r="D20" s="36"/>
      <c r="E20" s="36"/>
      <c r="F20" s="36"/>
      <c r="G20" s="37"/>
      <c r="H20" s="25"/>
    </row>
    <row r="21" spans="1:8" ht="15" customHeight="1" x14ac:dyDescent="0.2">
      <c r="B21" s="4" t="s">
        <v>40</v>
      </c>
      <c r="C21" s="4" t="s">
        <v>20</v>
      </c>
      <c r="D21" s="4" t="s">
        <v>14</v>
      </c>
      <c r="E21" s="4">
        <v>5</v>
      </c>
      <c r="F21" s="5">
        <v>19200</v>
      </c>
      <c r="G21" s="5"/>
      <c r="H21" s="5">
        <f>F21*E21</f>
        <v>96000</v>
      </c>
    </row>
    <row r="22" spans="1:8" ht="15" customHeight="1" x14ac:dyDescent="0.2">
      <c r="B22" s="42"/>
      <c r="C22" s="11"/>
      <c r="D22" s="11"/>
      <c r="E22" s="11"/>
      <c r="F22" s="11"/>
      <c r="G22" s="61" t="s">
        <v>50</v>
      </c>
      <c r="H22" s="48">
        <f>H21</f>
        <v>96000</v>
      </c>
    </row>
    <row r="23" spans="1:8" ht="15" customHeight="1" x14ac:dyDescent="0.2">
      <c r="B23" s="14"/>
      <c r="C23" s="15"/>
      <c r="D23" s="15"/>
      <c r="E23" s="15"/>
      <c r="F23" s="15"/>
      <c r="G23" s="15"/>
      <c r="H23" s="41"/>
    </row>
    <row r="24" spans="1:8" ht="15" customHeight="1" x14ac:dyDescent="0.2">
      <c r="B24" s="4" t="s">
        <v>44</v>
      </c>
      <c r="C24" s="4" t="s">
        <v>20</v>
      </c>
      <c r="D24" s="4" t="s">
        <v>14</v>
      </c>
      <c r="E24" s="4">
        <v>6</v>
      </c>
      <c r="F24" s="5">
        <v>19200</v>
      </c>
      <c r="G24" s="5"/>
      <c r="H24" s="5">
        <f>F24*E24</f>
        <v>115200</v>
      </c>
    </row>
    <row r="25" spans="1:8" ht="15" customHeight="1" x14ac:dyDescent="0.2">
      <c r="B25" s="42"/>
      <c r="C25" s="11"/>
      <c r="D25" s="11"/>
      <c r="E25" s="11"/>
      <c r="F25" s="11"/>
      <c r="G25" s="61" t="s">
        <v>51</v>
      </c>
      <c r="H25" s="48">
        <f>H24</f>
        <v>115200</v>
      </c>
    </row>
    <row r="26" spans="1:8" s="9" customFormat="1" ht="15" customHeight="1" x14ac:dyDescent="0.2">
      <c r="B26" s="20"/>
      <c r="C26" s="17"/>
      <c r="D26" s="17"/>
      <c r="E26" s="17"/>
      <c r="F26" s="17"/>
      <c r="G26" s="21" t="s">
        <v>35</v>
      </c>
      <c r="H26" s="22">
        <f>H22+H25+H13+H16+H19</f>
        <v>562950</v>
      </c>
    </row>
    <row r="27" spans="1:8" x14ac:dyDescent="0.2">
      <c r="B27" s="2"/>
      <c r="C27" s="2"/>
      <c r="D27" s="2"/>
      <c r="E27" s="2"/>
      <c r="F27" s="2"/>
      <c r="G27" s="2"/>
      <c r="H27" s="2"/>
    </row>
    <row r="30" spans="1:8" x14ac:dyDescent="0.2">
      <c r="B30" s="9"/>
      <c r="C30" s="9"/>
      <c r="D30" s="9"/>
      <c r="E30" s="9"/>
      <c r="F30" s="9"/>
      <c r="G30" s="9"/>
      <c r="H30" s="9"/>
    </row>
    <row r="32" spans="1:8" s="2" customFormat="1" x14ac:dyDescent="0.2">
      <c r="A32" s="40"/>
      <c r="B32" s="1"/>
      <c r="C32" s="1"/>
      <c r="D32" s="1"/>
      <c r="E32" s="1"/>
      <c r="F32" s="1"/>
      <c r="G32" s="1"/>
      <c r="H32" s="1"/>
    </row>
    <row r="36" spans="2:8" x14ac:dyDescent="0.2">
      <c r="B36" s="8"/>
      <c r="C36" s="8"/>
      <c r="D36" s="8"/>
      <c r="E36" s="39"/>
      <c r="F36" s="8"/>
      <c r="G36" s="8"/>
      <c r="H36" s="18"/>
    </row>
    <row r="37" spans="2:8" x14ac:dyDescent="0.2">
      <c r="B37" s="7"/>
      <c r="C37" s="7"/>
      <c r="D37" s="7"/>
      <c r="E37" s="7"/>
      <c r="F37" s="7"/>
      <c r="G37" s="7"/>
      <c r="H37" s="7"/>
    </row>
    <row r="38" spans="2:8" x14ac:dyDescent="0.2">
      <c r="B38" s="7"/>
      <c r="C38" s="7"/>
      <c r="D38" s="7"/>
      <c r="E38" s="7"/>
      <c r="F38" s="7"/>
      <c r="G38" s="7"/>
      <c r="H38" s="7"/>
    </row>
  </sheetData>
  <mergeCells count="11">
    <mergeCell ref="H9:H11"/>
    <mergeCell ref="B5:H7"/>
    <mergeCell ref="B9:B11"/>
    <mergeCell ref="C9:C11"/>
    <mergeCell ref="D9:D11"/>
    <mergeCell ref="E9:E11"/>
    <mergeCell ref="C1:G1"/>
    <mergeCell ref="C2:G2"/>
    <mergeCell ref="C3:G3"/>
    <mergeCell ref="F9:F11"/>
    <mergeCell ref="G9:G11"/>
  </mergeCells>
  <pageMargins left="0.25" right="0.2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8"/>
  <sheetViews>
    <sheetView tabSelected="1" topLeftCell="A8" zoomScaleNormal="100" workbookViewId="0">
      <selection activeCell="H26" sqref="H26"/>
    </sheetView>
  </sheetViews>
  <sheetFormatPr defaultRowHeight="12.75" x14ac:dyDescent="0.2"/>
  <cols>
    <col min="1" max="1" width="9.140625" style="1"/>
    <col min="2" max="2" width="12.28515625" style="1" customWidth="1"/>
    <col min="3" max="3" width="13.5703125" style="1" customWidth="1"/>
    <col min="4" max="4" width="11.7109375" style="1" customWidth="1"/>
    <col min="5" max="5" width="7.7109375" style="1" customWidth="1"/>
    <col min="6" max="6" width="9.42578125" style="1" bestFit="1" customWidth="1"/>
    <col min="7" max="7" width="11.85546875" style="1" customWidth="1"/>
    <col min="8" max="8" width="15.7109375" style="1" customWidth="1"/>
    <col min="9" max="16384" width="9.140625" style="1"/>
  </cols>
  <sheetData>
    <row r="1" spans="2:9" ht="15" customHeight="1" x14ac:dyDescent="0.2">
      <c r="B1" s="63" t="s">
        <v>0</v>
      </c>
      <c r="C1" s="63"/>
      <c r="D1" s="63"/>
      <c r="E1" s="63"/>
      <c r="F1" s="63"/>
      <c r="G1" s="63"/>
      <c r="H1" s="63"/>
    </row>
    <row r="2" spans="2:9" ht="15" customHeight="1" x14ac:dyDescent="0.2">
      <c r="B2" s="63" t="s">
        <v>30</v>
      </c>
      <c r="C2" s="63"/>
      <c r="D2" s="63"/>
      <c r="E2" s="63"/>
      <c r="F2" s="63"/>
      <c r="G2" s="63"/>
      <c r="H2" s="63"/>
    </row>
    <row r="3" spans="2:9" ht="15" customHeight="1" x14ac:dyDescent="0.2">
      <c r="B3" s="63" t="s">
        <v>1</v>
      </c>
      <c r="C3" s="63"/>
      <c r="D3" s="63"/>
      <c r="E3" s="63"/>
      <c r="F3" s="63"/>
      <c r="G3" s="63"/>
      <c r="H3" s="63"/>
    </row>
    <row r="4" spans="2:9" ht="15" customHeight="1" x14ac:dyDescent="0.2"/>
    <row r="5" spans="2:9" ht="15" customHeight="1" x14ac:dyDescent="0.2">
      <c r="B5" s="65" t="s">
        <v>53</v>
      </c>
      <c r="C5" s="65"/>
      <c r="D5" s="65"/>
      <c r="E5" s="65"/>
      <c r="F5" s="65"/>
      <c r="G5" s="65"/>
      <c r="H5" s="65"/>
      <c r="I5" s="3"/>
    </row>
    <row r="6" spans="2:9" ht="15" customHeight="1" x14ac:dyDescent="0.2">
      <c r="B6" s="65"/>
      <c r="C6" s="65"/>
      <c r="D6" s="65"/>
      <c r="E6" s="65"/>
      <c r="F6" s="65"/>
      <c r="G6" s="65"/>
      <c r="H6" s="65"/>
      <c r="I6" s="3"/>
    </row>
    <row r="7" spans="2:9" ht="15" customHeight="1" x14ac:dyDescent="0.2">
      <c r="B7" s="65"/>
      <c r="C7" s="65"/>
      <c r="D7" s="65"/>
      <c r="E7" s="65"/>
      <c r="F7" s="65"/>
      <c r="G7" s="65"/>
      <c r="H7" s="65"/>
      <c r="I7" s="3"/>
    </row>
    <row r="8" spans="2:9" ht="15" customHeight="1" x14ac:dyDescent="0.2"/>
    <row r="9" spans="2:9" ht="15" customHeight="1" x14ac:dyDescent="0.2">
      <c r="B9" s="64" t="s">
        <v>2</v>
      </c>
      <c r="C9" s="64" t="s">
        <v>3</v>
      </c>
      <c r="D9" s="64" t="s">
        <v>4</v>
      </c>
      <c r="E9" s="64" t="s">
        <v>5</v>
      </c>
      <c r="F9" s="64" t="s">
        <v>6</v>
      </c>
      <c r="G9" s="64" t="s">
        <v>12</v>
      </c>
      <c r="H9" s="64" t="s">
        <v>10</v>
      </c>
    </row>
    <row r="10" spans="2:9" ht="15" customHeight="1" x14ac:dyDescent="0.2">
      <c r="B10" s="64"/>
      <c r="C10" s="64"/>
      <c r="D10" s="64"/>
      <c r="E10" s="64"/>
      <c r="F10" s="64"/>
      <c r="G10" s="64"/>
      <c r="H10" s="64"/>
    </row>
    <row r="11" spans="2:9" ht="15" customHeight="1" x14ac:dyDescent="0.2">
      <c r="B11" s="64"/>
      <c r="C11" s="64"/>
      <c r="D11" s="64"/>
      <c r="E11" s="64"/>
      <c r="F11" s="64"/>
      <c r="G11" s="64"/>
      <c r="H11" s="64"/>
    </row>
    <row r="12" spans="2:9" ht="15" customHeight="1" x14ac:dyDescent="0.2">
      <c r="B12" s="4" t="s">
        <v>11</v>
      </c>
      <c r="C12" s="4" t="s">
        <v>20</v>
      </c>
      <c r="D12" s="4" t="s">
        <v>14</v>
      </c>
      <c r="E12" s="4">
        <v>3</v>
      </c>
      <c r="F12" s="5">
        <v>17800</v>
      </c>
      <c r="G12" s="5"/>
      <c r="H12" s="5">
        <f>F12*E12</f>
        <v>53400</v>
      </c>
    </row>
    <row r="13" spans="2:9" ht="15" customHeight="1" x14ac:dyDescent="0.2">
      <c r="B13" s="42"/>
      <c r="C13" s="11"/>
      <c r="D13" s="11"/>
      <c r="E13" s="11"/>
      <c r="F13" s="11"/>
      <c r="G13" s="47" t="s">
        <v>47</v>
      </c>
      <c r="H13" s="48">
        <f>H12</f>
        <v>53400</v>
      </c>
    </row>
    <row r="14" spans="2:9" ht="15" customHeight="1" x14ac:dyDescent="0.2">
      <c r="B14" s="14"/>
      <c r="C14" s="15"/>
      <c r="D14" s="15"/>
      <c r="E14" s="15"/>
      <c r="F14" s="15"/>
      <c r="G14" s="15"/>
      <c r="H14" s="41"/>
    </row>
    <row r="15" spans="2:9" ht="15" customHeight="1" x14ac:dyDescent="0.2">
      <c r="B15" s="4" t="s">
        <v>13</v>
      </c>
      <c r="C15" s="4" t="s">
        <v>20</v>
      </c>
      <c r="D15" s="4" t="s">
        <v>14</v>
      </c>
      <c r="E15" s="4">
        <v>3</v>
      </c>
      <c r="F15" s="5">
        <v>18700</v>
      </c>
      <c r="G15" s="5"/>
      <c r="H15" s="5">
        <f>F15*E15</f>
        <v>56100</v>
      </c>
    </row>
    <row r="16" spans="2:9" ht="15" customHeight="1" x14ac:dyDescent="0.2">
      <c r="B16" s="42"/>
      <c r="C16" s="11"/>
      <c r="D16" s="11"/>
      <c r="E16" s="11"/>
      <c r="F16" s="11"/>
      <c r="G16" s="47" t="s">
        <v>48</v>
      </c>
      <c r="H16" s="48">
        <f>H15</f>
        <v>56100</v>
      </c>
    </row>
    <row r="17" spans="1:8" ht="15" customHeight="1" x14ac:dyDescent="0.2">
      <c r="B17" s="38"/>
      <c r="C17" s="29"/>
      <c r="D17" s="29"/>
      <c r="E17" s="29"/>
      <c r="F17" s="29"/>
      <c r="G17" s="37"/>
      <c r="H17" s="30"/>
    </row>
    <row r="18" spans="1:8" x14ac:dyDescent="0.2">
      <c r="B18" s="4" t="s">
        <v>33</v>
      </c>
      <c r="C18" s="31" t="s">
        <v>20</v>
      </c>
      <c r="D18" s="31" t="s">
        <v>14</v>
      </c>
      <c r="E18" s="31">
        <v>3.5</v>
      </c>
      <c r="F18" s="32">
        <v>19200</v>
      </c>
      <c r="G18" s="32"/>
      <c r="H18" s="5">
        <f>E18*F18</f>
        <v>67200</v>
      </c>
    </row>
    <row r="19" spans="1:8" x14ac:dyDescent="0.2">
      <c r="B19" s="33"/>
      <c r="C19" s="34"/>
      <c r="D19" s="34"/>
      <c r="E19" s="34"/>
      <c r="F19" s="34"/>
      <c r="G19" s="45" t="s">
        <v>49</v>
      </c>
      <c r="H19" s="46">
        <f>SUM(H18:H18)</f>
        <v>67200</v>
      </c>
    </row>
    <row r="20" spans="1:8" x14ac:dyDescent="0.2">
      <c r="B20" s="35"/>
      <c r="C20" s="36"/>
      <c r="D20" s="36"/>
      <c r="E20" s="36"/>
      <c r="F20" s="36"/>
      <c r="G20" s="37"/>
      <c r="H20" s="25"/>
    </row>
    <row r="21" spans="1:8" ht="15" customHeight="1" x14ac:dyDescent="0.2">
      <c r="B21" s="4" t="s">
        <v>40</v>
      </c>
      <c r="C21" s="4" t="s">
        <v>20</v>
      </c>
      <c r="D21" s="4" t="s">
        <v>14</v>
      </c>
      <c r="E21" s="4">
        <v>1</v>
      </c>
      <c r="F21" s="5">
        <v>19200</v>
      </c>
      <c r="G21" s="5"/>
      <c r="H21" s="5">
        <f>F21*E21</f>
        <v>19200</v>
      </c>
    </row>
    <row r="22" spans="1:8" ht="15" customHeight="1" x14ac:dyDescent="0.2">
      <c r="B22" s="42"/>
      <c r="C22" s="11"/>
      <c r="D22" s="11"/>
      <c r="E22" s="11"/>
      <c r="F22" s="11"/>
      <c r="G22" s="47" t="s">
        <v>50</v>
      </c>
      <c r="H22" s="48">
        <f>H21</f>
        <v>19200</v>
      </c>
    </row>
    <row r="23" spans="1:8" ht="15" customHeight="1" x14ac:dyDescent="0.2">
      <c r="B23" s="14"/>
      <c r="C23" s="15"/>
      <c r="D23" s="15"/>
      <c r="E23" s="15"/>
      <c r="F23" s="15"/>
      <c r="G23" s="15"/>
      <c r="H23" s="41"/>
    </row>
    <row r="24" spans="1:8" ht="15" customHeight="1" x14ac:dyDescent="0.2">
      <c r="B24" s="4" t="s">
        <v>44</v>
      </c>
      <c r="C24" s="4" t="s">
        <v>20</v>
      </c>
      <c r="D24" s="4" t="s">
        <v>14</v>
      </c>
      <c r="E24" s="4">
        <v>1</v>
      </c>
      <c r="F24" s="5">
        <v>19200</v>
      </c>
      <c r="G24" s="5"/>
      <c r="H24" s="5">
        <f>F24*E24</f>
        <v>19200</v>
      </c>
    </row>
    <row r="25" spans="1:8" ht="15" customHeight="1" x14ac:dyDescent="0.2">
      <c r="B25" s="42"/>
      <c r="C25" s="11"/>
      <c r="D25" s="11"/>
      <c r="E25" s="11"/>
      <c r="F25" s="11"/>
      <c r="G25" s="47" t="s">
        <v>51</v>
      </c>
      <c r="H25" s="48">
        <f>H24</f>
        <v>19200</v>
      </c>
    </row>
    <row r="26" spans="1:8" s="9" customFormat="1" ht="15" customHeight="1" x14ac:dyDescent="0.2">
      <c r="B26" s="20"/>
      <c r="C26" s="17"/>
      <c r="D26" s="17"/>
      <c r="E26" s="17"/>
      <c r="F26" s="17"/>
      <c r="G26" s="21" t="s">
        <v>37</v>
      </c>
      <c r="H26" s="24">
        <f>H22+H25+H13+H16+H19</f>
        <v>215100</v>
      </c>
    </row>
    <row r="27" spans="1:8" x14ac:dyDescent="0.2">
      <c r="B27" s="2"/>
      <c r="C27" s="2"/>
      <c r="D27" s="2"/>
      <c r="E27" s="2"/>
      <c r="F27" s="2"/>
      <c r="G27" s="2"/>
      <c r="H27" s="2"/>
    </row>
    <row r="30" spans="1:8" x14ac:dyDescent="0.2">
      <c r="B30" s="9"/>
      <c r="C30" s="9"/>
      <c r="D30" s="9"/>
      <c r="E30" s="9"/>
      <c r="F30" s="9"/>
      <c r="G30" s="9"/>
      <c r="H30" s="9"/>
    </row>
    <row r="32" spans="1:8" s="2" customFormat="1" x14ac:dyDescent="0.2">
      <c r="A32" s="40"/>
      <c r="B32" s="1"/>
      <c r="C32" s="1"/>
      <c r="D32" s="1"/>
      <c r="E32" s="1"/>
      <c r="F32" s="1"/>
      <c r="G32" s="1"/>
      <c r="H32" s="1"/>
    </row>
    <row r="36" spans="2:8" x14ac:dyDescent="0.2">
      <c r="B36" s="8"/>
      <c r="C36" s="8"/>
      <c r="D36" s="8"/>
      <c r="E36" s="39"/>
      <c r="F36" s="8"/>
      <c r="G36" s="8"/>
      <c r="H36" s="19"/>
    </row>
    <row r="37" spans="2:8" x14ac:dyDescent="0.2">
      <c r="B37" s="7"/>
      <c r="C37" s="7"/>
      <c r="D37" s="7"/>
      <c r="E37" s="7"/>
      <c r="F37" s="7"/>
      <c r="G37" s="7"/>
      <c r="H37" s="7"/>
    </row>
    <row r="38" spans="2:8" x14ac:dyDescent="0.2">
      <c r="B38" s="7"/>
      <c r="C38" s="7"/>
      <c r="D38" s="7"/>
      <c r="E38" s="7"/>
      <c r="F38" s="7"/>
      <c r="G38" s="7"/>
      <c r="H38" s="7"/>
    </row>
  </sheetData>
  <mergeCells count="11">
    <mergeCell ref="B3:H3"/>
    <mergeCell ref="B2:H2"/>
    <mergeCell ref="B1:H1"/>
    <mergeCell ref="B5:H7"/>
    <mergeCell ref="B9:B11"/>
    <mergeCell ref="C9:C11"/>
    <mergeCell ref="D9:D11"/>
    <mergeCell ref="E9:E11"/>
    <mergeCell ref="F9:F11"/>
    <mergeCell ref="G9:G11"/>
    <mergeCell ref="H9:H11"/>
  </mergeCells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31"/>
  <sheetViews>
    <sheetView workbookViewId="0"/>
  </sheetViews>
  <sheetFormatPr defaultRowHeight="15" x14ac:dyDescent="0.25"/>
  <cols>
    <col min="1" max="1" width="13.7109375" style="1" customWidth="1"/>
    <col min="2" max="4" width="15.7109375" style="1" customWidth="1"/>
    <col min="5" max="6" width="15.7109375" style="27" customWidth="1"/>
  </cols>
  <sheetData>
    <row r="2" spans="1:6" x14ac:dyDescent="0.25">
      <c r="A2" s="63" t="s">
        <v>0</v>
      </c>
      <c r="B2" s="63"/>
      <c r="C2" s="63"/>
      <c r="D2" s="63"/>
      <c r="E2" s="63"/>
      <c r="F2" s="26"/>
    </row>
    <row r="3" spans="1:6" x14ac:dyDescent="0.25">
      <c r="A3" s="63" t="s">
        <v>39</v>
      </c>
      <c r="B3" s="63"/>
      <c r="C3" s="63"/>
      <c r="D3" s="63"/>
      <c r="E3" s="63"/>
      <c r="F3" s="26"/>
    </row>
    <row r="4" spans="1:6" x14ac:dyDescent="0.25">
      <c r="A4" s="60"/>
      <c r="B4" s="60"/>
      <c r="C4" s="60"/>
      <c r="D4" s="60"/>
      <c r="E4" s="26"/>
      <c r="F4" s="26"/>
    </row>
    <row r="5" spans="1:6" x14ac:dyDescent="0.25">
      <c r="A5" s="60"/>
      <c r="B5" s="60"/>
      <c r="C5" s="60"/>
      <c r="D5" s="60"/>
      <c r="E5" s="26"/>
      <c r="F5" s="26"/>
    </row>
    <row r="6" spans="1:6" x14ac:dyDescent="0.25">
      <c r="A6" s="1" t="s">
        <v>31</v>
      </c>
    </row>
    <row r="8" spans="1:6" x14ac:dyDescent="0.25">
      <c r="A8" s="10"/>
      <c r="B8" s="49" t="s">
        <v>11</v>
      </c>
      <c r="C8" s="49" t="s">
        <v>13</v>
      </c>
      <c r="D8" s="22" t="s">
        <v>33</v>
      </c>
      <c r="E8" s="49" t="s">
        <v>38</v>
      </c>
      <c r="F8" s="22" t="s">
        <v>42</v>
      </c>
    </row>
    <row r="9" spans="1:6" x14ac:dyDescent="0.25">
      <c r="A9" s="50" t="s">
        <v>23</v>
      </c>
      <c r="B9" s="5">
        <v>2253300</v>
      </c>
      <c r="C9" s="5">
        <v>2343000</v>
      </c>
      <c r="D9" s="5">
        <v>2507550</v>
      </c>
      <c r="E9" s="5">
        <v>2617050</v>
      </c>
      <c r="F9" s="75">
        <v>2628000</v>
      </c>
    </row>
    <row r="10" spans="1:6" x14ac:dyDescent="0.25">
      <c r="A10" s="43" t="s">
        <v>14</v>
      </c>
      <c r="B10" s="5">
        <v>3120800</v>
      </c>
      <c r="C10" s="5">
        <v>3111900</v>
      </c>
      <c r="D10" s="5">
        <v>3225600</v>
      </c>
      <c r="E10" s="5">
        <v>3148800</v>
      </c>
      <c r="F10" s="75">
        <v>3014400</v>
      </c>
    </row>
    <row r="11" spans="1:6" x14ac:dyDescent="0.25">
      <c r="A11" s="43" t="s">
        <v>15</v>
      </c>
      <c r="B11" s="5">
        <v>17800</v>
      </c>
      <c r="C11" s="5">
        <v>18700</v>
      </c>
      <c r="D11" s="5">
        <v>0</v>
      </c>
      <c r="E11" s="5">
        <v>0</v>
      </c>
      <c r="F11" s="75">
        <v>0</v>
      </c>
    </row>
    <row r="12" spans="1:6" x14ac:dyDescent="0.25">
      <c r="A12" s="43" t="s">
        <v>16</v>
      </c>
      <c r="B12" s="5">
        <v>60500</v>
      </c>
      <c r="C12" s="5">
        <v>63500</v>
      </c>
      <c r="D12" s="5">
        <v>52000</v>
      </c>
      <c r="E12" s="5">
        <v>19500</v>
      </c>
      <c r="F12" s="75">
        <v>0</v>
      </c>
    </row>
    <row r="13" spans="1:6" x14ac:dyDescent="0.25">
      <c r="A13" s="51" t="s">
        <v>8</v>
      </c>
      <c r="B13" s="52">
        <v>9233646</v>
      </c>
      <c r="C13" s="52">
        <v>9489750</v>
      </c>
      <c r="D13" s="52">
        <v>9616500</v>
      </c>
      <c r="E13" s="5">
        <v>9718250</v>
      </c>
      <c r="F13" s="75">
        <v>10099875</v>
      </c>
    </row>
    <row r="14" spans="1:6" x14ac:dyDescent="0.25">
      <c r="A14" s="14"/>
      <c r="B14" s="53"/>
      <c r="C14" s="53"/>
      <c r="D14" s="25"/>
      <c r="E14" s="5"/>
      <c r="F14" s="75"/>
    </row>
    <row r="15" spans="1:6" x14ac:dyDescent="0.25">
      <c r="A15" s="54" t="s">
        <v>26</v>
      </c>
      <c r="B15" s="55">
        <f>SUM(B10:B13,B9)</f>
        <v>14686046</v>
      </c>
      <c r="C15" s="55">
        <f>SUM(C9:C13)</f>
        <v>15026850</v>
      </c>
      <c r="D15" s="56">
        <f>SUM(D9:D13)</f>
        <v>15401650</v>
      </c>
      <c r="E15" s="16">
        <f>SUM(E9:E13)</f>
        <v>15503600</v>
      </c>
      <c r="F15" s="22">
        <f>SUM(F9:F14)</f>
        <v>15742275</v>
      </c>
    </row>
    <row r="16" spans="1:6" x14ac:dyDescent="0.25">
      <c r="A16" s="57"/>
      <c r="B16" s="58"/>
      <c r="C16" s="58"/>
      <c r="D16" s="58"/>
      <c r="E16" s="59"/>
      <c r="F16" s="59"/>
    </row>
    <row r="18" spans="1:6" x14ac:dyDescent="0.25">
      <c r="A18" s="1" t="s">
        <v>32</v>
      </c>
    </row>
    <row r="21" spans="1:6" x14ac:dyDescent="0.25">
      <c r="A21" s="10"/>
      <c r="B21" s="49" t="s">
        <v>11</v>
      </c>
      <c r="C21" s="49" t="s">
        <v>13</v>
      </c>
      <c r="D21" s="24" t="s">
        <v>33</v>
      </c>
      <c r="E21" s="49" t="s">
        <v>40</v>
      </c>
      <c r="F21" s="22" t="s">
        <v>42</v>
      </c>
    </row>
    <row r="22" spans="1:6" x14ac:dyDescent="0.25">
      <c r="A22" s="43" t="s">
        <v>18</v>
      </c>
      <c r="B22" s="5">
        <v>3807550</v>
      </c>
      <c r="C22" s="6">
        <v>4008300</v>
      </c>
      <c r="D22" s="5">
        <v>4270950</v>
      </c>
      <c r="E22" s="5">
        <v>4377700</v>
      </c>
      <c r="F22" s="75">
        <v>4341575</v>
      </c>
    </row>
    <row r="23" spans="1:6" x14ac:dyDescent="0.25">
      <c r="A23" s="43" t="s">
        <v>19</v>
      </c>
      <c r="B23" s="5">
        <v>279900</v>
      </c>
      <c r="C23" s="6">
        <v>260800</v>
      </c>
      <c r="D23" s="5">
        <v>301500</v>
      </c>
      <c r="E23" s="5">
        <v>368500</v>
      </c>
      <c r="F23" s="75">
        <v>368500</v>
      </c>
    </row>
    <row r="24" spans="1:6" x14ac:dyDescent="0.25">
      <c r="A24" s="43" t="s">
        <v>17</v>
      </c>
      <c r="B24" s="5">
        <v>605200</v>
      </c>
      <c r="C24" s="6">
        <v>635800</v>
      </c>
      <c r="D24" s="5">
        <v>652800</v>
      </c>
      <c r="E24" s="5">
        <v>652800</v>
      </c>
      <c r="F24" s="75">
        <v>652800</v>
      </c>
    </row>
    <row r="25" spans="1:6" x14ac:dyDescent="0.25">
      <c r="A25" s="43" t="s">
        <v>7</v>
      </c>
      <c r="B25" s="5">
        <v>5236200</v>
      </c>
      <c r="C25" s="6">
        <v>5400950</v>
      </c>
      <c r="D25" s="5">
        <v>5344000</v>
      </c>
      <c r="E25" s="5">
        <v>5290100</v>
      </c>
      <c r="F25" s="75">
        <v>5493400</v>
      </c>
    </row>
    <row r="26" spans="1:6" x14ac:dyDescent="0.25">
      <c r="A26" s="43" t="s">
        <v>20</v>
      </c>
      <c r="B26" s="5">
        <v>647200</v>
      </c>
      <c r="C26" s="6">
        <v>633150</v>
      </c>
      <c r="D26" s="5">
        <v>665800</v>
      </c>
      <c r="E26" s="5">
        <v>729600</v>
      </c>
      <c r="F26" s="75">
        <v>652800</v>
      </c>
    </row>
    <row r="27" spans="1:6" x14ac:dyDescent="0.25">
      <c r="A27" s="43" t="s">
        <v>21</v>
      </c>
      <c r="B27" s="5">
        <v>658600</v>
      </c>
      <c r="C27" s="6">
        <v>598400</v>
      </c>
      <c r="D27" s="5">
        <v>662400</v>
      </c>
      <c r="E27" s="5">
        <v>585600</v>
      </c>
      <c r="F27" s="75">
        <v>556800</v>
      </c>
    </row>
    <row r="28" spans="1:6" x14ac:dyDescent="0.25">
      <c r="A28" s="43" t="s">
        <v>22</v>
      </c>
      <c r="B28" s="5">
        <v>3410350</v>
      </c>
      <c r="C28" s="6">
        <v>3489450</v>
      </c>
      <c r="D28" s="6">
        <v>3504200</v>
      </c>
      <c r="E28" s="5">
        <v>3499300</v>
      </c>
      <c r="F28" s="75">
        <v>3676400</v>
      </c>
    </row>
    <row r="29" spans="1:6" x14ac:dyDescent="0.25">
      <c r="A29" s="51" t="s">
        <v>9</v>
      </c>
      <c r="B29" s="52">
        <v>41046</v>
      </c>
      <c r="C29" s="52">
        <v>0</v>
      </c>
      <c r="D29" s="52">
        <v>0</v>
      </c>
      <c r="E29" s="5">
        <v>0</v>
      </c>
      <c r="F29" s="75">
        <v>0</v>
      </c>
    </row>
    <row r="30" spans="1:6" x14ac:dyDescent="0.25">
      <c r="A30" s="14"/>
      <c r="B30" s="53"/>
      <c r="C30" s="53"/>
      <c r="D30" s="25"/>
      <c r="E30" s="5"/>
      <c r="F30" s="75"/>
    </row>
    <row r="31" spans="1:6" x14ac:dyDescent="0.25">
      <c r="A31" s="54" t="s">
        <v>26</v>
      </c>
      <c r="B31" s="55">
        <f>SUM(B22:B27,B28,B29:B29)</f>
        <v>14686046</v>
      </c>
      <c r="C31" s="55">
        <f>SUM(C22:C29)</f>
        <v>15026850</v>
      </c>
      <c r="D31" s="56">
        <f>SUM(D22:D29)</f>
        <v>15401650</v>
      </c>
      <c r="E31" s="16">
        <f>SUM(E22:E29)</f>
        <v>15503600</v>
      </c>
      <c r="F31" s="22">
        <f>SUM(F22:F30)</f>
        <v>15742275</v>
      </c>
    </row>
  </sheetData>
  <mergeCells count="2">
    <mergeCell ref="A2:E2"/>
    <mergeCell ref="A3:E3"/>
  </mergeCells>
  <printOptions horizontalCentered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Northeastern_RCP Seats &amp; Rates</vt:lpstr>
      <vt:lpstr>SCO_RCP Seats and Rates</vt:lpstr>
      <vt:lpstr>UAB_RCP Seats and Rates</vt:lpstr>
      <vt:lpstr>U of H_RCP Seats and Rates</vt:lpstr>
      <vt:lpstr>RCP Total_Programs and States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Jaden</dc:creator>
  <cp:lastModifiedBy>Elisa Jaden</cp:lastModifiedBy>
  <cp:lastPrinted>2019-04-25T20:56:44Z</cp:lastPrinted>
  <dcterms:created xsi:type="dcterms:W3CDTF">2017-11-16T17:10:35Z</dcterms:created>
  <dcterms:modified xsi:type="dcterms:W3CDTF">2021-04-20T20:55:16Z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Elisa.Jaden@SREB.ORG</vt:lpwstr>
  </property>
  <property fmtid="{D5CDD505-2E9C-101B-9397-08002B2CF9AE}" pid="5" name="MSIP_Label_00260771-a9fd-4aa8-a138-a40ac53a5467_SetDate">
    <vt:lpwstr>2018-10-15T17:28:50.3686633Z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</Properties>
</file>