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0\2020 RCP Handouts\"/>
    </mc:Choice>
  </mc:AlternateContent>
  <xr:revisionPtr revIDLastSave="0" documentId="8_{4BB900A6-1A4E-4A9A-9302-5466200A590A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MS State_RCP Seats and Rates" sheetId="5" r:id="rId1"/>
    <sheet name="RCP Total_Programs and States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6" l="1"/>
  <c r="F31" i="6"/>
  <c r="E31" i="6"/>
  <c r="D31" i="6"/>
  <c r="C31" i="6"/>
  <c r="G15" i="6"/>
  <c r="F15" i="6"/>
  <c r="E15" i="6"/>
  <c r="D15" i="6"/>
  <c r="C15" i="6"/>
  <c r="H21" i="5" l="1"/>
  <c r="H22" i="5" l="1"/>
  <c r="H18" i="5" l="1"/>
  <c r="H19" i="5" l="1"/>
  <c r="H15" i="5"/>
  <c r="H16" i="5" s="1"/>
  <c r="H12" i="5"/>
  <c r="H13" i="5" s="1"/>
  <c r="H24" i="5"/>
  <c r="H25" i="5" s="1"/>
  <c r="H27" i="5" l="1"/>
</calcChain>
</file>

<file path=xl/sharedStrings.xml><?xml version="1.0" encoding="utf-8"?>
<sst xmlns="http://schemas.openxmlformats.org/spreadsheetml/2006/main" count="61" uniqueCount="43">
  <si>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</si>
  <si>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</si>
  <si>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</si>
  <si>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</si>
  <si>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</si>
  <si>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</si>
  <si>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</si>
  <si>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</si>
  <si>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</si>
  <si>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</si>
  <si>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</si>
  <si>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2014-2015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</si>
  <si>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</si>
  <si>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</si>
  <si>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</si>
  <si>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</si>
  <si>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</si>
  <si>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</si>
  <si>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</si>
  <si>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</si>
  <si>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</si>
  <si>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</si>
  <si>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</si>
  <si>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</si>
  <si>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</si>
  <si>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</si>
  <si>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2015-2016 Institution Tuition Earned:</t>
  </si>
  <si>
    <t>2016-2017 Institution Tuition Earned:</t>
  </si>
  <si>
    <t>2017-2018 Institution Tuition Earned:</t>
  </si>
  <si>
    <t>Total:</t>
  </si>
  <si>
    <t>Mississippi State University</t>
  </si>
  <si>
    <t>Following are statistics on total RCP tuition paid for each program per academic year:</t>
  </si>
  <si>
    <t>Following are statistics on total RCP tuition paid by each state per academic year:</t>
  </si>
  <si>
    <t>2018-19 Institutional tuition Earned:</t>
  </si>
  <si>
    <t>2018-2019</t>
  </si>
  <si>
    <t>Per SREB records, Mississippi State last updated its contract with SREB for the Regional Contract Program for Academic Year 2014-2015. Following are the RCP stats per academic year for the last 5 years:</t>
  </si>
  <si>
    <t>5-year Total Institutional Tuition Earned:</t>
  </si>
  <si>
    <t>2015-16</t>
  </si>
  <si>
    <t>2016-17</t>
  </si>
  <si>
    <t>2017-18</t>
  </si>
  <si>
    <t>2018-19</t>
  </si>
  <si>
    <t>2019-20</t>
  </si>
  <si>
    <t>2019-2020 Institution Tuition Earned: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</si>
</sst>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1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5" xfId="0" applyFont="1" applyFill="1" applyBorder="1"/>
    <xf numFmtId="164" fontId="6" fillId="3" borderId="5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 wrapText="1"/>
    </xf>
    <xf numFmtId="164" fontId="6" fillId="0" borderId="0" xfId="0" applyNumberFormat="1" applyFont="1"/>
    <xf numFmtId="0" fontId="1" fillId="0" borderId="2" xfId="0" applyFont="1" applyFill="1" applyBorder="1"/>
    <xf numFmtId="164" fontId="6" fillId="3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right"/>
    </xf>
    <xf numFmtId="164" fontId="7" fillId="0" borderId="7" xfId="0" applyNumberFormat="1" applyFont="1" applyBorder="1"/>
    <xf numFmtId="164" fontId="7" fillId="0" borderId="7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 wrapText="1"/>
    </xf>
    <xf numFmtId="164" fontId="8" fillId="0" borderId="0" xfId="0" applyNumberFormat="1" applyFont="1"/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2" xfId="0" applyFont="1" applyBorder="1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164" fontId="7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9"/>
  <sheetViews>
    <sheetView tabSelected="1" zoomScaleNormal="100" workbookViewId="0">
      <selection activeCell="B1" sqref="B1:H1"/>
    </sheetView>
  </sheetViews>
  <sheetFormatPr defaultRowHeight="12.75" x14ac:dyDescent="0.2"/>
  <cols>
    <col min="1" max="1" width="9.140625" style="1"/>
    <col min="2" max="2" width="12.28515625" style="1" customWidth="1"/>
    <col min="3" max="3" width="15.7109375" style="1" customWidth="1"/>
    <col min="4" max="4" width="11.7109375" style="1" customWidth="1"/>
    <col min="5" max="5" width="7.7109375" style="1" customWidth="1"/>
    <col min="6" max="6" width="10.140625" style="1" bestFit="1" customWidth="1"/>
    <col min="7" max="7" width="11.85546875" style="1" customWidth="1"/>
    <col min="8" max="8" width="14.42578125" style="1" customWidth="1"/>
    <col min="9" max="16384" width="9.140625" style="1"/>
  </cols>
  <sheetData>
    <row r="1" spans="2:9" ht="15" customHeight="1" x14ac:dyDescent="0.2">
      <c r="B1" s="78" t="s">
        <v>0</v>
      </c>
      <c r="C1" s="78"/>
      <c r="D1" s="78"/>
      <c r="E1" s="78"/>
      <c r="F1" s="78"/>
      <c r="G1" s="78"/>
      <c r="H1" s="78"/>
    </row>
    <row r="2" spans="2:9" ht="15" customHeight="1" x14ac:dyDescent="0.2">
      <c r="B2" s="78" t="s">
        <v>30</v>
      </c>
      <c r="C2" s="78"/>
      <c r="D2" s="78"/>
      <c r="E2" s="78"/>
      <c r="F2" s="78"/>
      <c r="G2" s="78"/>
      <c r="H2" s="78"/>
    </row>
    <row r="3" spans="2:9" ht="15" customHeight="1" x14ac:dyDescent="0.2">
      <c r="B3" s="78" t="s">
        <v>1</v>
      </c>
      <c r="C3" s="78"/>
      <c r="D3" s="78"/>
      <c r="E3" s="78"/>
      <c r="F3" s="78"/>
      <c r="G3" s="78"/>
      <c r="H3" s="78"/>
    </row>
    <row r="4" spans="2:9" ht="15" customHeight="1" x14ac:dyDescent="0.2"/>
    <row r="5" spans="2:9" ht="15" customHeight="1" x14ac:dyDescent="0.2">
      <c r="B5" s="79" t="s">
        <v>35</v>
      </c>
      <c r="C5" s="79"/>
      <c r="D5" s="79"/>
      <c r="E5" s="79"/>
      <c r="F5" s="79"/>
      <c r="G5" s="79"/>
      <c r="H5" s="79"/>
      <c r="I5" s="3"/>
    </row>
    <row r="6" spans="2:9" ht="15" customHeight="1" x14ac:dyDescent="0.2">
      <c r="B6" s="79"/>
      <c r="C6" s="79"/>
      <c r="D6" s="79"/>
      <c r="E6" s="79"/>
      <c r="F6" s="79"/>
      <c r="G6" s="79"/>
      <c r="H6" s="79"/>
      <c r="I6" s="3"/>
    </row>
    <row r="7" spans="2:9" ht="15" customHeight="1" x14ac:dyDescent="0.2">
      <c r="B7" s="79"/>
      <c r="C7" s="79"/>
      <c r="D7" s="79"/>
      <c r="E7" s="79"/>
      <c r="F7" s="79"/>
      <c r="G7" s="79"/>
      <c r="H7" s="79"/>
      <c r="I7" s="3"/>
    </row>
    <row r="8" spans="2:9" ht="15" customHeight="1" x14ac:dyDescent="0.2"/>
    <row r="9" spans="2:9" ht="15" customHeight="1" x14ac:dyDescent="0.2">
      <c r="B9" s="80" t="s">
        <v>2</v>
      </c>
      <c r="C9" s="80" t="s">
        <v>3</v>
      </c>
      <c r="D9" s="80" t="s">
        <v>4</v>
      </c>
      <c r="E9" s="80" t="s">
        <v>5</v>
      </c>
      <c r="F9" s="80" t="s">
        <v>6</v>
      </c>
      <c r="G9" s="80" t="s">
        <v>14</v>
      </c>
      <c r="H9" s="80" t="s">
        <v>10</v>
      </c>
    </row>
    <row r="10" spans="2:9" ht="15" customHeight="1" x14ac:dyDescent="0.2">
      <c r="B10" s="81"/>
      <c r="C10" s="81"/>
      <c r="D10" s="81"/>
      <c r="E10" s="81"/>
      <c r="F10" s="81"/>
      <c r="G10" s="81"/>
      <c r="H10" s="81"/>
    </row>
    <row r="11" spans="2:9" ht="15" customHeight="1" x14ac:dyDescent="0.2">
      <c r="B11" s="82"/>
      <c r="C11" s="82"/>
      <c r="D11" s="82"/>
      <c r="E11" s="82"/>
      <c r="F11" s="82"/>
      <c r="G11" s="82"/>
      <c r="H11" s="82"/>
    </row>
    <row r="12" spans="2:9" ht="15" customHeight="1" x14ac:dyDescent="0.2">
      <c r="B12" s="22" t="s">
        <v>37</v>
      </c>
      <c r="C12" s="22" t="s">
        <v>24</v>
      </c>
      <c r="D12" s="22" t="s">
        <v>8</v>
      </c>
      <c r="E12" s="22">
        <v>20</v>
      </c>
      <c r="F12" s="23">
        <v>29100</v>
      </c>
      <c r="G12" s="23"/>
      <c r="H12" s="23">
        <f>F12*E12</f>
        <v>582000</v>
      </c>
    </row>
    <row r="13" spans="2:9" ht="15" customHeight="1" x14ac:dyDescent="0.2">
      <c r="B13" s="24"/>
      <c r="C13" s="20"/>
      <c r="D13" s="20"/>
      <c r="E13" s="20"/>
      <c r="F13" s="20"/>
      <c r="G13" s="62" t="s">
        <v>26</v>
      </c>
      <c r="H13" s="75">
        <f>H12</f>
        <v>582000</v>
      </c>
    </row>
    <row r="14" spans="2:9" ht="15" customHeight="1" x14ac:dyDescent="0.2">
      <c r="B14" s="52"/>
      <c r="C14" s="53"/>
      <c r="D14" s="53"/>
      <c r="E14" s="53"/>
      <c r="F14" s="53"/>
      <c r="G14" s="53"/>
      <c r="H14" s="54"/>
    </row>
    <row r="15" spans="2:9" ht="15" customHeight="1" x14ac:dyDescent="0.2">
      <c r="B15" s="22" t="s">
        <v>38</v>
      </c>
      <c r="C15" s="22" t="s">
        <v>24</v>
      </c>
      <c r="D15" s="22" t="s">
        <v>8</v>
      </c>
      <c r="E15" s="22">
        <v>20</v>
      </c>
      <c r="F15" s="23">
        <v>31100</v>
      </c>
      <c r="G15" s="23"/>
      <c r="H15" s="23">
        <f>F15*E15</f>
        <v>622000</v>
      </c>
    </row>
    <row r="16" spans="2:9" ht="15" customHeight="1" x14ac:dyDescent="0.2">
      <c r="B16" s="22"/>
      <c r="C16" s="21"/>
      <c r="D16" s="20"/>
      <c r="E16" s="20"/>
      <c r="F16" s="20"/>
      <c r="G16" s="62" t="s">
        <v>27</v>
      </c>
      <c r="H16" s="75">
        <f>H15</f>
        <v>622000</v>
      </c>
    </row>
    <row r="17" spans="2:8" ht="15" customHeight="1" x14ac:dyDescent="0.2">
      <c r="B17" s="52"/>
      <c r="C17" s="53"/>
      <c r="D17" s="53"/>
      <c r="E17" s="53"/>
      <c r="F17" s="53"/>
      <c r="G17" s="53"/>
      <c r="H17" s="54"/>
    </row>
    <row r="18" spans="2:8" ht="15" customHeight="1" x14ac:dyDescent="0.2">
      <c r="B18" s="22" t="s">
        <v>39</v>
      </c>
      <c r="C18" s="22" t="s">
        <v>24</v>
      </c>
      <c r="D18" s="22" t="s">
        <v>8</v>
      </c>
      <c r="E18" s="22">
        <v>20</v>
      </c>
      <c r="F18" s="23">
        <v>32600</v>
      </c>
      <c r="G18" s="23"/>
      <c r="H18" s="23">
        <f>F18*E18</f>
        <v>652000</v>
      </c>
    </row>
    <row r="19" spans="2:8" ht="15" customHeight="1" x14ac:dyDescent="0.2">
      <c r="B19" s="57"/>
      <c r="C19" s="58"/>
      <c r="D19" s="59"/>
      <c r="E19" s="59"/>
      <c r="F19" s="59"/>
      <c r="G19" s="76" t="s">
        <v>28</v>
      </c>
      <c r="H19" s="75">
        <f>H18</f>
        <v>652000</v>
      </c>
    </row>
    <row r="20" spans="2:8" ht="15" customHeight="1" x14ac:dyDescent="0.2">
      <c r="B20" s="27"/>
      <c r="C20" s="55"/>
      <c r="D20" s="55"/>
      <c r="E20" s="55"/>
      <c r="F20" s="55"/>
      <c r="G20" s="64"/>
      <c r="H20" s="63"/>
    </row>
    <row r="21" spans="2:8" ht="15" customHeight="1" x14ac:dyDescent="0.2">
      <c r="B21" s="22" t="s">
        <v>40</v>
      </c>
      <c r="C21" s="22" t="s">
        <v>24</v>
      </c>
      <c r="D21" s="65" t="s">
        <v>8</v>
      </c>
      <c r="E21" s="65">
        <v>20</v>
      </c>
      <c r="F21" s="66">
        <v>33500</v>
      </c>
      <c r="G21" s="66"/>
      <c r="H21" s="23">
        <f>E21*F21</f>
        <v>670000</v>
      </c>
    </row>
    <row r="22" spans="2:8" x14ac:dyDescent="0.2">
      <c r="B22" s="67"/>
      <c r="C22" s="68"/>
      <c r="D22" s="68"/>
      <c r="E22" s="68"/>
      <c r="F22" s="68"/>
      <c r="G22" s="76" t="s">
        <v>33</v>
      </c>
      <c r="H22" s="77">
        <f>SUM(H21:H21)</f>
        <v>670000</v>
      </c>
    </row>
    <row r="23" spans="2:8" s="9" customFormat="1" ht="15" customHeight="1" x14ac:dyDescent="0.25">
      <c r="B23" s="69"/>
      <c r="C23" s="70"/>
      <c r="D23" s="70"/>
      <c r="E23" s="70"/>
      <c r="F23" s="70"/>
      <c r="G23" s="64"/>
      <c r="H23" s="25"/>
    </row>
    <row r="24" spans="2:8" ht="15" customHeight="1" x14ac:dyDescent="0.2">
      <c r="B24" s="22" t="s">
        <v>41</v>
      </c>
      <c r="C24" s="22" t="s">
        <v>24</v>
      </c>
      <c r="D24" s="22" t="s">
        <v>8</v>
      </c>
      <c r="E24" s="22">
        <v>20</v>
      </c>
      <c r="F24" s="23">
        <v>33500</v>
      </c>
      <c r="G24" s="23"/>
      <c r="H24" s="23">
        <f>F24*E24</f>
        <v>670000</v>
      </c>
    </row>
    <row r="25" spans="2:8" ht="15" customHeight="1" x14ac:dyDescent="0.2">
      <c r="B25" s="24"/>
      <c r="C25" s="21"/>
      <c r="D25" s="20"/>
      <c r="E25" s="20"/>
      <c r="F25" s="20"/>
      <c r="G25" s="62" t="s">
        <v>42</v>
      </c>
      <c r="H25" s="75">
        <f>H24</f>
        <v>670000</v>
      </c>
    </row>
    <row r="26" spans="2:8" ht="15" customHeight="1" x14ac:dyDescent="0.2">
      <c r="B26" s="52"/>
      <c r="C26" s="53"/>
      <c r="D26" s="53"/>
      <c r="E26" s="53"/>
      <c r="F26" s="53"/>
      <c r="G26" s="53"/>
      <c r="H26" s="54"/>
    </row>
    <row r="27" spans="2:8" x14ac:dyDescent="0.2">
      <c r="B27" s="60"/>
      <c r="C27" s="61"/>
      <c r="D27" s="61"/>
      <c r="E27" s="61"/>
      <c r="F27" s="61"/>
      <c r="G27" s="62" t="s">
        <v>36</v>
      </c>
      <c r="H27" s="56">
        <f>H25+H13+H16+H19+H22</f>
        <v>3196000</v>
      </c>
    </row>
    <row r="28" spans="2:8" x14ac:dyDescent="0.2">
      <c r="B28" s="2"/>
      <c r="C28" s="2"/>
      <c r="D28" s="2"/>
      <c r="E28" s="2"/>
      <c r="F28" s="2"/>
      <c r="G28" s="2"/>
      <c r="H28" s="2"/>
    </row>
    <row r="31" spans="2:8" x14ac:dyDescent="0.2">
      <c r="B31" s="9"/>
      <c r="C31" s="9"/>
      <c r="D31" s="9"/>
      <c r="E31" s="9"/>
      <c r="F31" s="9"/>
      <c r="G31" s="9"/>
      <c r="H31" s="9"/>
    </row>
    <row r="32" spans="2:8" s="2" customFormat="1" ht="15" customHeight="1" x14ac:dyDescent="0.2">
      <c r="B32" s="1"/>
      <c r="C32" s="1"/>
      <c r="D32" s="1"/>
      <c r="E32" s="1"/>
      <c r="F32" s="1"/>
      <c r="G32" s="1"/>
      <c r="H32" s="1"/>
    </row>
    <row r="33" spans="2:8" ht="15" customHeight="1" x14ac:dyDescent="0.2"/>
    <row r="34" spans="2:8" ht="15" customHeight="1" x14ac:dyDescent="0.2"/>
    <row r="37" spans="2:8" x14ac:dyDescent="0.2">
      <c r="B37" s="6"/>
      <c r="C37" s="6"/>
      <c r="D37" s="6"/>
      <c r="E37" s="26"/>
      <c r="F37" s="6"/>
      <c r="G37" s="6"/>
      <c r="H37" s="18"/>
    </row>
    <row r="38" spans="2:8" x14ac:dyDescent="0.2">
      <c r="B38" s="5"/>
      <c r="C38" s="5"/>
      <c r="D38" s="5"/>
      <c r="E38" s="5"/>
      <c r="F38" s="5"/>
      <c r="G38" s="5"/>
      <c r="H38" s="5"/>
    </row>
    <row r="39" spans="2:8" x14ac:dyDescent="0.2">
      <c r="B39" s="5"/>
      <c r="C39" s="5"/>
      <c r="D39" s="5"/>
      <c r="E39" s="5"/>
      <c r="F39" s="5"/>
      <c r="G39" s="5"/>
      <c r="H39" s="5"/>
    </row>
  </sheetData>
  <mergeCells count="11">
    <mergeCell ref="B1:H1"/>
    <mergeCell ref="B2:H2"/>
    <mergeCell ref="B3:H3"/>
    <mergeCell ref="B5:H7"/>
    <mergeCell ref="B9:B11"/>
    <mergeCell ref="C9:C11"/>
    <mergeCell ref="D9:D11"/>
    <mergeCell ref="E9:E11"/>
    <mergeCell ref="F9:F11"/>
    <mergeCell ref="G9:G11"/>
    <mergeCell ref="H9:H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0"/>
  <sheetViews>
    <sheetView workbookViewId="0">
      <selection activeCell="G31" sqref="G31"/>
    </sheetView>
  </sheetViews>
  <sheetFormatPr defaultColWidth="9.140625" defaultRowHeight="12.75" x14ac:dyDescent="0.2"/>
  <cols>
    <col min="1" max="1" width="9.140625" style="1"/>
    <col min="2" max="2" width="13.7109375" style="1" customWidth="1"/>
    <col min="3" max="6" width="15.7109375" style="1" customWidth="1"/>
    <col min="7" max="7" width="15.7109375" style="29" customWidth="1"/>
    <col min="8" max="8" width="9.140625" style="1"/>
    <col min="9" max="9" width="13.7109375" style="1" customWidth="1"/>
    <col min="10" max="16384" width="9.140625" style="1"/>
  </cols>
  <sheetData>
    <row r="1" spans="2:11" ht="15" customHeight="1" x14ac:dyDescent="0.2"/>
    <row r="2" spans="2:11" ht="15" customHeight="1" x14ac:dyDescent="0.2">
      <c r="B2" s="78" t="s">
        <v>0</v>
      </c>
      <c r="C2" s="78"/>
      <c r="D2" s="78"/>
      <c r="E2" s="78"/>
      <c r="F2" s="78"/>
      <c r="G2" s="78"/>
      <c r="H2" s="4"/>
      <c r="I2" s="4"/>
      <c r="J2" s="4"/>
    </row>
    <row r="3" spans="2:11" ht="15" customHeight="1" x14ac:dyDescent="0.2">
      <c r="B3" s="78" t="s">
        <v>1</v>
      </c>
      <c r="C3" s="78"/>
      <c r="D3" s="78"/>
      <c r="E3" s="78"/>
      <c r="F3" s="78"/>
      <c r="G3" s="78"/>
      <c r="H3" s="4"/>
      <c r="I3" s="4"/>
      <c r="J3" s="4"/>
    </row>
    <row r="4" spans="2:11" ht="15" customHeight="1" x14ac:dyDescent="0.2">
      <c r="B4" s="71"/>
      <c r="C4" s="71"/>
      <c r="D4" s="71"/>
      <c r="E4" s="71"/>
      <c r="F4" s="71"/>
      <c r="G4" s="28"/>
      <c r="H4" s="71"/>
    </row>
    <row r="5" spans="2:11" ht="15" customHeight="1" x14ac:dyDescent="0.2">
      <c r="B5" s="71"/>
      <c r="C5" s="71"/>
      <c r="D5" s="71"/>
      <c r="E5" s="71"/>
      <c r="F5" s="71"/>
      <c r="G5" s="28"/>
      <c r="H5" s="71"/>
    </row>
    <row r="6" spans="2:11" ht="15" customHeight="1" x14ac:dyDescent="0.2">
      <c r="B6" s="3" t="s">
        <v>31</v>
      </c>
      <c r="C6" s="3"/>
      <c r="D6" s="3"/>
      <c r="E6" s="3"/>
      <c r="F6" s="3"/>
      <c r="H6" s="3"/>
    </row>
    <row r="7" spans="2:11" ht="15" customHeight="1" x14ac:dyDescent="0.2">
      <c r="B7" s="3"/>
      <c r="C7" s="3"/>
      <c r="D7" s="3"/>
      <c r="E7" s="3"/>
      <c r="F7" s="3"/>
      <c r="H7" s="3"/>
    </row>
    <row r="8" spans="2:11" s="2" customFormat="1" ht="15" customHeight="1" x14ac:dyDescent="0.2">
      <c r="B8" s="11"/>
      <c r="C8" s="15" t="s">
        <v>11</v>
      </c>
      <c r="D8" s="15" t="s">
        <v>12</v>
      </c>
      <c r="E8" s="15" t="s">
        <v>13</v>
      </c>
      <c r="F8" s="15" t="s">
        <v>15</v>
      </c>
      <c r="G8" s="30" t="s">
        <v>34</v>
      </c>
      <c r="H8" s="8"/>
    </row>
    <row r="9" spans="2:11" ht="15" customHeight="1" x14ac:dyDescent="0.2">
      <c r="B9" s="13" t="s">
        <v>25</v>
      </c>
      <c r="C9" s="16">
        <v>2063400</v>
      </c>
      <c r="D9" s="14">
        <v>2147000</v>
      </c>
      <c r="E9" s="14">
        <v>2253300</v>
      </c>
      <c r="F9" s="31">
        <v>2343000</v>
      </c>
      <c r="G9" s="31">
        <v>2507550</v>
      </c>
      <c r="H9" s="8"/>
    </row>
    <row r="10" spans="2:11" ht="15" customHeight="1" x14ac:dyDescent="0.2">
      <c r="B10" s="10" t="s">
        <v>16</v>
      </c>
      <c r="C10" s="17">
        <v>2790450</v>
      </c>
      <c r="D10" s="12">
        <v>2993020</v>
      </c>
      <c r="E10" s="12">
        <v>3120800</v>
      </c>
      <c r="F10" s="12">
        <v>3111900</v>
      </c>
      <c r="G10" s="12">
        <v>3225600</v>
      </c>
      <c r="H10" s="7"/>
    </row>
    <row r="11" spans="2:11" ht="15" customHeight="1" x14ac:dyDescent="0.2">
      <c r="B11" s="10" t="s">
        <v>17</v>
      </c>
      <c r="C11" s="17">
        <v>95400</v>
      </c>
      <c r="D11" s="12">
        <v>33400</v>
      </c>
      <c r="E11" s="12">
        <v>17800</v>
      </c>
      <c r="F11" s="12">
        <v>18700</v>
      </c>
      <c r="G11" s="12">
        <v>0</v>
      </c>
      <c r="H11" s="7"/>
    </row>
    <row r="12" spans="2:11" ht="15" customHeight="1" x14ac:dyDescent="0.2">
      <c r="B12" s="10" t="s">
        <v>18</v>
      </c>
      <c r="C12" s="17">
        <v>43200</v>
      </c>
      <c r="D12" s="12">
        <v>45200</v>
      </c>
      <c r="E12" s="12">
        <v>60500</v>
      </c>
      <c r="F12" s="12">
        <v>63500</v>
      </c>
      <c r="G12" s="12">
        <v>52000</v>
      </c>
      <c r="H12" s="7"/>
    </row>
    <row r="13" spans="2:11" ht="15" customHeight="1" x14ac:dyDescent="0.2">
      <c r="B13" s="32" t="s">
        <v>8</v>
      </c>
      <c r="C13" s="33">
        <v>8691000</v>
      </c>
      <c r="D13" s="34">
        <v>9018332</v>
      </c>
      <c r="E13" s="34">
        <v>9233646</v>
      </c>
      <c r="F13" s="34">
        <v>9489750</v>
      </c>
      <c r="G13" s="34">
        <v>9616500</v>
      </c>
      <c r="H13" s="7"/>
      <c r="I13" s="35"/>
      <c r="J13" s="35"/>
      <c r="K13" s="36"/>
    </row>
    <row r="14" spans="2:11" ht="15" customHeight="1" x14ac:dyDescent="0.2">
      <c r="B14" s="37"/>
      <c r="C14" s="38"/>
      <c r="D14" s="39"/>
      <c r="E14" s="39"/>
      <c r="F14" s="39"/>
      <c r="G14" s="40"/>
      <c r="H14" s="7"/>
      <c r="I14" s="35"/>
      <c r="J14" s="35"/>
      <c r="K14" s="36"/>
    </row>
    <row r="15" spans="2:11" s="44" customFormat="1" ht="15" customHeight="1" x14ac:dyDescent="0.2">
      <c r="B15" s="41" t="s">
        <v>29</v>
      </c>
      <c r="C15" s="42">
        <f>SUM(C10:C13,C9)</f>
        <v>13683450</v>
      </c>
      <c r="D15" s="42">
        <f>SUM(D10:D13,D9)</f>
        <v>14236952</v>
      </c>
      <c r="E15" s="42">
        <f>SUM(E10:E13,E9)</f>
        <v>14686046</v>
      </c>
      <c r="F15" s="42">
        <f>SUM(F9:F13)</f>
        <v>15026850</v>
      </c>
      <c r="G15" s="43">
        <f>SUM(G9:G13)</f>
        <v>15401650</v>
      </c>
      <c r="I15" s="45"/>
      <c r="J15" s="45"/>
      <c r="K15" s="46"/>
    </row>
    <row r="16" spans="2:11" s="44" customFormat="1" ht="15" customHeight="1" x14ac:dyDescent="0.2">
      <c r="B16" s="72"/>
      <c r="C16" s="73"/>
      <c r="D16" s="73"/>
      <c r="E16" s="73"/>
      <c r="F16" s="73"/>
      <c r="G16" s="74"/>
      <c r="I16" s="45"/>
      <c r="J16" s="45"/>
      <c r="K16" s="46"/>
    </row>
    <row r="17" spans="2:11" ht="15" customHeight="1" x14ac:dyDescent="0.2">
      <c r="I17" s="35"/>
      <c r="J17" s="35"/>
      <c r="K17" s="36"/>
    </row>
    <row r="18" spans="2:11" ht="15" customHeight="1" x14ac:dyDescent="0.2">
      <c r="B18" s="3" t="s">
        <v>32</v>
      </c>
      <c r="I18" s="35"/>
      <c r="J18" s="35"/>
      <c r="K18" s="36"/>
    </row>
    <row r="19" spans="2:11" ht="15" customHeight="1" x14ac:dyDescent="0.2">
      <c r="B19" s="3"/>
      <c r="I19" s="35"/>
      <c r="J19" s="35"/>
      <c r="K19" s="36"/>
    </row>
    <row r="20" spans="2:11" ht="15" customHeight="1" x14ac:dyDescent="0.2">
      <c r="I20" s="35"/>
      <c r="J20" s="35"/>
      <c r="K20" s="36"/>
    </row>
    <row r="21" spans="2:11" ht="15" customHeight="1" x14ac:dyDescent="0.2">
      <c r="B21" s="11"/>
      <c r="C21" s="15" t="s">
        <v>11</v>
      </c>
      <c r="D21" s="15" t="s">
        <v>12</v>
      </c>
      <c r="E21" s="15" t="s">
        <v>13</v>
      </c>
      <c r="F21" s="15" t="s">
        <v>15</v>
      </c>
      <c r="G21" s="47" t="s">
        <v>34</v>
      </c>
      <c r="I21" s="35"/>
      <c r="J21" s="35"/>
      <c r="K21" s="36"/>
    </row>
    <row r="22" spans="2:11" ht="15" customHeight="1" x14ac:dyDescent="0.2">
      <c r="B22" s="10" t="s">
        <v>20</v>
      </c>
      <c r="C22" s="12">
        <v>3525600</v>
      </c>
      <c r="D22" s="12">
        <v>3674000</v>
      </c>
      <c r="E22" s="12">
        <v>3807550</v>
      </c>
      <c r="F22" s="19">
        <v>4008300</v>
      </c>
      <c r="G22" s="31">
        <v>4270950</v>
      </c>
    </row>
    <row r="23" spans="2:11" ht="15" customHeight="1" x14ac:dyDescent="0.2">
      <c r="B23" s="10" t="s">
        <v>21</v>
      </c>
      <c r="C23" s="12">
        <v>193900</v>
      </c>
      <c r="D23" s="12">
        <v>232800</v>
      </c>
      <c r="E23" s="12">
        <v>279900</v>
      </c>
      <c r="F23" s="19">
        <v>260800</v>
      </c>
      <c r="G23" s="31">
        <v>301500</v>
      </c>
    </row>
    <row r="24" spans="2:11" ht="15" customHeight="1" x14ac:dyDescent="0.2">
      <c r="B24" s="10" t="s">
        <v>19</v>
      </c>
      <c r="C24" s="12">
        <v>540600</v>
      </c>
      <c r="D24" s="12">
        <v>567800</v>
      </c>
      <c r="E24" s="12">
        <v>605200</v>
      </c>
      <c r="F24" s="19">
        <v>635800</v>
      </c>
      <c r="G24" s="31">
        <v>652800</v>
      </c>
    </row>
    <row r="25" spans="2:11" ht="15" customHeight="1" x14ac:dyDescent="0.2">
      <c r="B25" s="10" t="s">
        <v>7</v>
      </c>
      <c r="C25" s="12">
        <v>4940800</v>
      </c>
      <c r="D25" s="12">
        <v>5244300</v>
      </c>
      <c r="E25" s="12">
        <v>5236200</v>
      </c>
      <c r="F25" s="19">
        <v>5400950</v>
      </c>
      <c r="G25" s="31">
        <v>5344000</v>
      </c>
    </row>
    <row r="26" spans="2:11" ht="15" customHeight="1" x14ac:dyDescent="0.2">
      <c r="B26" s="10" t="s">
        <v>22</v>
      </c>
      <c r="C26" s="12">
        <v>519600</v>
      </c>
      <c r="D26" s="12">
        <v>567800</v>
      </c>
      <c r="E26" s="12">
        <v>647200</v>
      </c>
      <c r="F26" s="19">
        <v>633150</v>
      </c>
      <c r="G26" s="31">
        <v>665800</v>
      </c>
    </row>
    <row r="27" spans="2:11" ht="15" customHeight="1" x14ac:dyDescent="0.2">
      <c r="B27" s="10" t="s">
        <v>23</v>
      </c>
      <c r="C27" s="31">
        <v>540600</v>
      </c>
      <c r="D27" s="31">
        <v>617900</v>
      </c>
      <c r="E27" s="31">
        <v>658600</v>
      </c>
      <c r="F27" s="48">
        <v>598400</v>
      </c>
      <c r="G27" s="31">
        <v>662400</v>
      </c>
    </row>
    <row r="28" spans="2:11" ht="15" customHeight="1" x14ac:dyDescent="0.2">
      <c r="B28" s="10" t="s">
        <v>24</v>
      </c>
      <c r="C28" s="31">
        <v>3182900</v>
      </c>
      <c r="D28" s="31">
        <v>3235650</v>
      </c>
      <c r="E28" s="31">
        <v>3410350</v>
      </c>
      <c r="F28" s="19">
        <v>3489450</v>
      </c>
      <c r="G28" s="48">
        <v>3504200</v>
      </c>
    </row>
    <row r="29" spans="2:11" ht="15" customHeight="1" x14ac:dyDescent="0.2">
      <c r="B29" s="32" t="s">
        <v>9</v>
      </c>
      <c r="C29" s="49">
        <v>227155</v>
      </c>
      <c r="D29" s="49">
        <v>96802</v>
      </c>
      <c r="E29" s="49">
        <v>41046</v>
      </c>
      <c r="F29" s="34">
        <v>0</v>
      </c>
      <c r="G29" s="49">
        <v>0</v>
      </c>
    </row>
    <row r="30" spans="2:11" ht="15" customHeight="1" x14ac:dyDescent="0.2">
      <c r="B30" s="37"/>
      <c r="C30" s="50"/>
      <c r="D30" s="50"/>
      <c r="E30" s="50"/>
      <c r="F30" s="39"/>
      <c r="G30" s="51"/>
    </row>
    <row r="31" spans="2:11" s="44" customFormat="1" ht="15" customHeight="1" x14ac:dyDescent="0.2">
      <c r="B31" s="41" t="s">
        <v>29</v>
      </c>
      <c r="C31" s="42">
        <f>SUM(C29,C28,C22:C27)</f>
        <v>13671155</v>
      </c>
      <c r="D31" s="42">
        <f>SUM(D29,D28,D22:D27)</f>
        <v>14237052</v>
      </c>
      <c r="E31" s="42">
        <f>SUM(E22:E27,E28,E29:E29)</f>
        <v>14686046</v>
      </c>
      <c r="F31" s="42">
        <f>SUM(F22:F29)</f>
        <v>15026850</v>
      </c>
      <c r="G31" s="43">
        <f>SUM(G22:G29)</f>
        <v>15401650</v>
      </c>
    </row>
    <row r="32" spans="2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2">
    <mergeCell ref="B2:G2"/>
    <mergeCell ref="B3:G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 State_RCP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2019-04-25T21:12:29Z</cp:lastPrinted>
  <dcterms:created xsi:type="dcterms:W3CDTF">2017-11-16T17:10:35Z</dcterms:created>
  <dcterms:modified xsi:type="dcterms:W3CDTF">2020-08-10T21:48:23Z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2018-10-15T17:29:59.0515725Z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