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A52C05D3-9C0F-4F61-9C19-A9DBA078EC6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Northeaster_RCP Seats and Rates" sheetId="3" r:id="rId1"/>
    <sheet name="OK State_RCP Seats and Rates" sheetId="1" r:id="rId2"/>
    <sheet name="U of OK_RCP Seats and Rates" sheetId="5" r:id="rId3"/>
    <sheet name="RCP Total_Programs and States" sheetId="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0" i="1" s="1"/>
  <c r="H25" i="3" l="1"/>
  <c r="H24" i="3"/>
  <c r="H22" i="5"/>
  <c r="H23" i="5" s="1"/>
  <c r="H26" i="1" l="1"/>
  <c r="H27" i="1" s="1"/>
  <c r="H26" i="3"/>
  <c r="H21" i="3" l="1"/>
  <c r="H20" i="3"/>
  <c r="H19" i="5" l="1"/>
  <c r="H20" i="5" s="1"/>
  <c r="H12" i="3"/>
  <c r="H22" i="1"/>
  <c r="H23" i="1"/>
  <c r="H19" i="1"/>
  <c r="H15" i="1"/>
  <c r="H18" i="1"/>
  <c r="H14" i="1"/>
  <c r="H22" i="3" l="1"/>
  <c r="H16" i="5" l="1"/>
  <c r="H17" i="5" s="1"/>
  <c r="H13" i="5"/>
  <c r="H14" i="5" s="1"/>
  <c r="H25" i="5"/>
  <c r="H26" i="5" s="1"/>
  <c r="H28" i="5" s="1"/>
  <c r="H24" i="1"/>
  <c r="H20" i="1"/>
  <c r="H16" i="1"/>
  <c r="H17" i="3"/>
  <c r="H16" i="3"/>
  <c r="H29" i="3"/>
  <c r="H28" i="3"/>
  <c r="H13" i="3"/>
  <c r="H14" i="3" s="1"/>
  <c r="H32" i="1" l="1"/>
  <c r="H18" i="3"/>
  <c r="H30" i="3"/>
  <c r="H32" i="3" s="1"/>
</calcChain>
</file>

<file path=xl/sharedStrings.xml><?xml version="1.0" encoding="utf-8"?>
<sst xmlns="http://schemas.openxmlformats.org/spreadsheetml/2006/main" count="149" uniqueCount="50">
  <si>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</si>
  <si>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</si>
  <si>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</si>
  <si>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</si>
  <si>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</si>
  <si>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</si>
  <si>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</si>
  <si>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</si>
  <si>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</si>
  <si>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</si>
  <si>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</si>
  <si>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</si>
  <si>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</si>
  <si>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</si>
  <si>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</si>
  <si>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</si>
  <si>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</si>
  <si>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</si>
  <si>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</si>
  <si>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</si>
  <si>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</si>
  <si>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</si>
  <si>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</si>
  <si>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</si>
  <si>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</si>
  <si>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Osteopathy</t>
  </si>
  <si>
    <t>2015-2016 Institutional Tution Earned:</t>
  </si>
  <si>
    <t>2016-2017 Institutional Tution Earned:</t>
  </si>
  <si>
    <t>2017-2018 Institutional Tution Earned:</t>
  </si>
  <si>
    <t>Total:</t>
  </si>
  <si>
    <t>Northeastern State University OK College of Optometry</t>
  </si>
  <si>
    <t>Oklahoma State University</t>
  </si>
  <si>
    <t xml:space="preserve"> Total Institutional Tution Earned:</t>
  </si>
  <si>
    <t>2018-2019</t>
  </si>
  <si>
    <t>Following are statistics on total RCP tuition paid for each program per academic year:</t>
  </si>
  <si>
    <t>Following are statistics on total RCP tuition paid by each state per academic year:</t>
  </si>
  <si>
    <t>2018-2019 Institutional tuition Earned:</t>
  </si>
  <si>
    <t>Per SREB records, Northeastern University last updated its contract with SREB for the Regional Contract Program for Academic Year 2014-2015. Following are the RCP stats per academic year for the last 5 years:</t>
  </si>
  <si>
    <t>Per SREB records, the University of Oklahoma entered into contract with SREB for the Regional Contract Program for Academic Year 2014-2015. Following are the RCP stats per academic year for the last 5 years:</t>
  </si>
  <si>
    <t>5-year Total Total Institutional Tution Earned:</t>
  </si>
  <si>
    <t>5-year Total Institutional Tution Earned:</t>
  </si>
  <si>
    <t>5-year History and Statistics</t>
  </si>
  <si>
    <t>2019-20</t>
  </si>
  <si>
    <t>2015-16</t>
  </si>
  <si>
    <t>2016-17</t>
  </si>
  <si>
    <t>2017-18</t>
  </si>
  <si>
    <t>2018-19</t>
  </si>
  <si>
    <t>2019-2020 Institutional Tution Earned:</t>
  </si>
  <si>
    <t>Per SREB records, OK State last updated its Osteopathic Medicine Exhibit A-1 with SREB for the Regional Contract Program for Academic Year 2015-2016, and its Veterinary Medicine contract for Academic Year 2018-2019 . Following are the RCP stats per academic year for the last 5 years:</t>
  </si>
  <si>
    <t>2019-2020 Institutional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</si>
</sst>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8"/>
      <color theme="1"/>
      <name val="Georgia"/>
      <family val="1"/>
    </font>
    <font>
      <b/>
      <i/>
      <sz val="10"/>
      <name val="Georgia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right" wrapText="1"/>
    </xf>
    <xf numFmtId="164" fontId="9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4.285156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9" width="9.140625" style="1"/>
    <col min="10" max="10" width="12" style="1" bestFit="1" customWidth="1"/>
    <col min="11" max="16384" width="9.140625" style="1"/>
  </cols>
  <sheetData>
    <row r="1" spans="2:9" ht="15" customHeight="1" x14ac:dyDescent="0.2">
      <c r="B1" s="77" t="s">
        <v>0</v>
      </c>
      <c r="C1" s="77"/>
      <c r="D1" s="77"/>
      <c r="E1" s="77"/>
      <c r="F1" s="77"/>
      <c r="G1" s="77"/>
      <c r="H1" s="77"/>
    </row>
    <row r="2" spans="2:9" ht="15" customHeight="1" x14ac:dyDescent="0.2">
      <c r="B2" s="77" t="s">
        <v>30</v>
      </c>
      <c r="C2" s="77"/>
      <c r="D2" s="77"/>
      <c r="E2" s="77"/>
      <c r="F2" s="77"/>
      <c r="G2" s="77"/>
      <c r="H2" s="77"/>
    </row>
    <row r="3" spans="2:9" ht="15" customHeight="1" x14ac:dyDescent="0.2">
      <c r="B3" s="77" t="s">
        <v>1</v>
      </c>
      <c r="C3" s="77"/>
      <c r="D3" s="77"/>
      <c r="E3" s="77"/>
      <c r="F3" s="77"/>
      <c r="G3" s="77"/>
      <c r="H3" s="77"/>
    </row>
    <row r="4" spans="2:9" ht="15" customHeight="1" x14ac:dyDescent="0.2"/>
    <row r="5" spans="2:9" ht="15" customHeight="1" x14ac:dyDescent="0.2">
      <c r="B5" s="79" t="s">
        <v>37</v>
      </c>
      <c r="C5" s="79"/>
      <c r="D5" s="79"/>
      <c r="E5" s="79"/>
      <c r="F5" s="79"/>
      <c r="G5" s="79"/>
      <c r="H5" s="79"/>
      <c r="I5" s="3"/>
    </row>
    <row r="6" spans="2:9" ht="15" customHeight="1" x14ac:dyDescent="0.2">
      <c r="B6" s="79"/>
      <c r="C6" s="79"/>
      <c r="D6" s="79"/>
      <c r="E6" s="79"/>
      <c r="F6" s="79"/>
      <c r="G6" s="79"/>
      <c r="H6" s="79"/>
      <c r="I6" s="3"/>
    </row>
    <row r="7" spans="2:9" ht="15" customHeight="1" x14ac:dyDescent="0.2">
      <c r="B7" s="79"/>
      <c r="C7" s="79"/>
      <c r="D7" s="79"/>
      <c r="E7" s="79"/>
      <c r="F7" s="79"/>
      <c r="G7" s="79"/>
      <c r="H7" s="79"/>
      <c r="I7" s="3"/>
    </row>
    <row r="8" spans="2:9" ht="15" customHeight="1" x14ac:dyDescent="0.2"/>
    <row r="9" spans="2:9" ht="15" customHeight="1" x14ac:dyDescent="0.2">
      <c r="B9" s="78" t="s">
        <v>2</v>
      </c>
      <c r="C9" s="78" t="s">
        <v>3</v>
      </c>
      <c r="D9" s="78" t="s">
        <v>4</v>
      </c>
      <c r="E9" s="78" t="s">
        <v>5</v>
      </c>
      <c r="F9" s="78" t="s">
        <v>6</v>
      </c>
      <c r="G9" s="78" t="s">
        <v>13</v>
      </c>
      <c r="H9" s="78" t="s">
        <v>10</v>
      </c>
    </row>
    <row r="10" spans="2:9" ht="15" customHeight="1" x14ac:dyDescent="0.2">
      <c r="B10" s="78"/>
      <c r="C10" s="78"/>
      <c r="D10" s="78"/>
      <c r="E10" s="78"/>
      <c r="F10" s="78"/>
      <c r="G10" s="78"/>
      <c r="H10" s="78"/>
    </row>
    <row r="11" spans="2:9" ht="15" customHeight="1" x14ac:dyDescent="0.2">
      <c r="B11" s="78"/>
      <c r="C11" s="78"/>
      <c r="D11" s="78"/>
      <c r="E11" s="78"/>
      <c r="F11" s="78"/>
      <c r="G11" s="78"/>
      <c r="H11" s="78"/>
    </row>
    <row r="12" spans="2:9" ht="15" customHeight="1" x14ac:dyDescent="0.2">
      <c r="B12" s="5" t="s">
        <v>43</v>
      </c>
      <c r="C12" s="5" t="s">
        <v>19</v>
      </c>
      <c r="D12" s="5" t="s">
        <v>15</v>
      </c>
      <c r="E12" s="5">
        <v>5</v>
      </c>
      <c r="F12" s="6">
        <v>16700</v>
      </c>
      <c r="G12" s="6"/>
      <c r="H12" s="6">
        <f>F12*E12</f>
        <v>83500</v>
      </c>
    </row>
    <row r="13" spans="2:9" ht="15" customHeight="1" x14ac:dyDescent="0.2">
      <c r="B13" s="5" t="s">
        <v>43</v>
      </c>
      <c r="C13" s="5" t="s">
        <v>21</v>
      </c>
      <c r="D13" s="5" t="s">
        <v>15</v>
      </c>
      <c r="E13" s="5">
        <v>1</v>
      </c>
      <c r="F13" s="6">
        <v>16700</v>
      </c>
      <c r="G13" s="6"/>
      <c r="H13" s="6">
        <f>F13*E13</f>
        <v>16700</v>
      </c>
    </row>
    <row r="14" spans="2:9" ht="15" customHeight="1" x14ac:dyDescent="0.2">
      <c r="B14" s="18"/>
      <c r="C14" s="19"/>
      <c r="D14" s="19"/>
      <c r="E14" s="19"/>
      <c r="F14" s="19"/>
      <c r="G14" s="47" t="s">
        <v>26</v>
      </c>
      <c r="H14" s="48">
        <f>H12+H13</f>
        <v>100200</v>
      </c>
    </row>
    <row r="15" spans="2:9" ht="15" customHeight="1" x14ac:dyDescent="0.2">
      <c r="B15" s="18"/>
      <c r="C15" s="19"/>
      <c r="D15" s="19"/>
      <c r="E15" s="19"/>
      <c r="F15" s="19"/>
      <c r="G15" s="26"/>
      <c r="H15" s="7"/>
    </row>
    <row r="16" spans="2:9" ht="15" customHeight="1" x14ac:dyDescent="0.2">
      <c r="B16" s="5" t="s">
        <v>44</v>
      </c>
      <c r="C16" s="5" t="s">
        <v>19</v>
      </c>
      <c r="D16" s="5" t="s">
        <v>15</v>
      </c>
      <c r="E16" s="5">
        <v>5</v>
      </c>
      <c r="F16" s="6">
        <v>17800</v>
      </c>
      <c r="G16" s="6"/>
      <c r="H16" s="6">
        <f>F16*E16</f>
        <v>89000</v>
      </c>
    </row>
    <row r="17" spans="2:8" ht="15" customHeight="1" x14ac:dyDescent="0.2">
      <c r="B17" s="5" t="s">
        <v>44</v>
      </c>
      <c r="C17" s="5" t="s">
        <v>21</v>
      </c>
      <c r="D17" s="5" t="s">
        <v>15</v>
      </c>
      <c r="E17" s="5">
        <v>1</v>
      </c>
      <c r="F17" s="6">
        <v>17800</v>
      </c>
      <c r="G17" s="6"/>
      <c r="H17" s="6">
        <f t="shared" ref="H17" si="0">F17*E17</f>
        <v>17800</v>
      </c>
    </row>
    <row r="18" spans="2:8" ht="15" customHeight="1" x14ac:dyDescent="0.2">
      <c r="B18" s="18"/>
      <c r="C18" s="19"/>
      <c r="D18" s="19"/>
      <c r="E18" s="19"/>
      <c r="F18" s="19"/>
      <c r="G18" s="47" t="s">
        <v>27</v>
      </c>
      <c r="H18" s="48">
        <f>H16+H17</f>
        <v>106800</v>
      </c>
    </row>
    <row r="19" spans="2:8" ht="15" customHeight="1" x14ac:dyDescent="0.2">
      <c r="B19" s="18"/>
      <c r="C19" s="19"/>
      <c r="D19" s="19"/>
      <c r="E19" s="19"/>
      <c r="F19" s="19"/>
      <c r="G19" s="26"/>
      <c r="H19" s="7"/>
    </row>
    <row r="20" spans="2:8" ht="15" customHeight="1" x14ac:dyDescent="0.2">
      <c r="B20" s="5" t="s">
        <v>45</v>
      </c>
      <c r="C20" s="5" t="s">
        <v>19</v>
      </c>
      <c r="D20" s="5" t="s">
        <v>15</v>
      </c>
      <c r="E20" s="5">
        <v>6</v>
      </c>
      <c r="F20" s="6">
        <v>18700</v>
      </c>
      <c r="G20" s="6"/>
      <c r="H20" s="7">
        <f>F20*E20</f>
        <v>112200</v>
      </c>
    </row>
    <row r="21" spans="2:8" ht="15" customHeight="1" x14ac:dyDescent="0.2">
      <c r="B21" s="5" t="s">
        <v>45</v>
      </c>
      <c r="C21" s="5" t="s">
        <v>21</v>
      </c>
      <c r="D21" s="5" t="s">
        <v>15</v>
      </c>
      <c r="E21" s="5">
        <v>1</v>
      </c>
      <c r="F21" s="6">
        <v>18700</v>
      </c>
      <c r="G21" s="6"/>
      <c r="H21" s="7">
        <f>F21*E21</f>
        <v>18700</v>
      </c>
    </row>
    <row r="22" spans="2:8" ht="15" customHeight="1" x14ac:dyDescent="0.2">
      <c r="B22" s="22"/>
      <c r="C22" s="21"/>
      <c r="D22" s="21"/>
      <c r="E22" s="21"/>
      <c r="F22" s="21"/>
      <c r="G22" s="47" t="s">
        <v>28</v>
      </c>
      <c r="H22" s="48">
        <f>H20+H21</f>
        <v>130900</v>
      </c>
    </row>
    <row r="23" spans="2:8" ht="15" customHeight="1" x14ac:dyDescent="0.2">
      <c r="B23" s="28"/>
      <c r="C23" s="35"/>
      <c r="D23" s="35"/>
      <c r="E23" s="35"/>
      <c r="F23" s="35"/>
      <c r="G23" s="36"/>
      <c r="H23" s="37"/>
    </row>
    <row r="24" spans="2:8" x14ac:dyDescent="0.2">
      <c r="B24" s="5" t="s">
        <v>46</v>
      </c>
      <c r="C24" s="5" t="s">
        <v>19</v>
      </c>
      <c r="D24" s="38" t="s">
        <v>15</v>
      </c>
      <c r="E24" s="38">
        <v>7</v>
      </c>
      <c r="F24" s="39">
        <v>19200</v>
      </c>
      <c r="G24" s="39"/>
      <c r="H24" s="6">
        <f>E24*F24</f>
        <v>134400</v>
      </c>
    </row>
    <row r="25" spans="2:8" x14ac:dyDescent="0.2">
      <c r="B25" s="5" t="s">
        <v>46</v>
      </c>
      <c r="C25" s="5" t="s">
        <v>21</v>
      </c>
      <c r="D25" s="38" t="s">
        <v>15</v>
      </c>
      <c r="E25" s="38">
        <v>2</v>
      </c>
      <c r="F25" s="39">
        <v>19200</v>
      </c>
      <c r="G25" s="39"/>
      <c r="H25" s="6">
        <f>E25*F25</f>
        <v>38400</v>
      </c>
    </row>
    <row r="26" spans="2:8" x14ac:dyDescent="0.2">
      <c r="B26" s="40"/>
      <c r="C26" s="41"/>
      <c r="D26" s="41"/>
      <c r="E26" s="41"/>
      <c r="F26" s="41"/>
      <c r="G26" s="49" t="s">
        <v>36</v>
      </c>
      <c r="H26" s="50">
        <f>SUM(H24:H25)</f>
        <v>172800</v>
      </c>
    </row>
    <row r="27" spans="2:8" s="13" customFormat="1" ht="15" customHeight="1" x14ac:dyDescent="0.25">
      <c r="B27" s="42"/>
      <c r="C27" s="43"/>
      <c r="D27" s="43"/>
      <c r="E27" s="43"/>
      <c r="F27" s="43"/>
      <c r="G27" s="36"/>
      <c r="H27" s="44"/>
    </row>
    <row r="28" spans="2:8" ht="15" customHeight="1" x14ac:dyDescent="0.2">
      <c r="B28" s="5" t="s">
        <v>42</v>
      </c>
      <c r="C28" s="5" t="s">
        <v>19</v>
      </c>
      <c r="D28" s="5" t="s">
        <v>15</v>
      </c>
      <c r="E28" s="5">
        <v>7</v>
      </c>
      <c r="F28" s="6">
        <v>19200</v>
      </c>
      <c r="G28" s="6"/>
      <c r="H28" s="6">
        <f>F28*E28</f>
        <v>134400</v>
      </c>
    </row>
    <row r="29" spans="2:8" ht="15" customHeight="1" x14ac:dyDescent="0.2">
      <c r="B29" s="5" t="s">
        <v>42</v>
      </c>
      <c r="C29" s="5" t="s">
        <v>21</v>
      </c>
      <c r="D29" s="5" t="s">
        <v>15</v>
      </c>
      <c r="E29" s="5">
        <v>1</v>
      </c>
      <c r="F29" s="6">
        <v>19200</v>
      </c>
      <c r="G29" s="6"/>
      <c r="H29" s="6">
        <f t="shared" ref="H29" si="1">F29*E29</f>
        <v>19200</v>
      </c>
    </row>
    <row r="30" spans="2:8" ht="15" customHeight="1" x14ac:dyDescent="0.2">
      <c r="B30" s="18"/>
      <c r="C30" s="19"/>
      <c r="D30" s="19"/>
      <c r="E30" s="19"/>
      <c r="F30" s="19"/>
      <c r="G30" s="47" t="s">
        <v>47</v>
      </c>
      <c r="H30" s="48">
        <f>H28+H29</f>
        <v>153600</v>
      </c>
    </row>
    <row r="31" spans="2:8" ht="15" customHeight="1" x14ac:dyDescent="0.2">
      <c r="B31" s="18"/>
      <c r="C31" s="19"/>
      <c r="D31" s="19"/>
      <c r="E31" s="19"/>
      <c r="F31" s="19"/>
      <c r="G31" s="26"/>
      <c r="H31" s="7"/>
    </row>
    <row r="32" spans="2:8" x14ac:dyDescent="0.2">
      <c r="B32" s="23"/>
      <c r="C32" s="21"/>
      <c r="D32" s="21"/>
      <c r="E32" s="21"/>
      <c r="F32" s="21"/>
      <c r="G32" s="20" t="s">
        <v>39</v>
      </c>
      <c r="H32" s="25">
        <f>H30+H14+H18+H22+H26</f>
        <v>664300</v>
      </c>
    </row>
    <row r="35" spans="2:8" x14ac:dyDescent="0.2">
      <c r="B35" s="13"/>
      <c r="C35" s="13"/>
      <c r="D35" s="13"/>
      <c r="E35" s="13"/>
      <c r="F35" s="13"/>
      <c r="G35" s="13"/>
      <c r="H35" s="13"/>
    </row>
    <row r="37" spans="2:8" s="2" customFormat="1" x14ac:dyDescent="0.2">
      <c r="B37" s="1"/>
      <c r="C37" s="1"/>
      <c r="D37" s="1"/>
      <c r="E37" s="1"/>
      <c r="F37" s="1"/>
      <c r="G37" s="1"/>
      <c r="H37" s="1"/>
    </row>
    <row r="41" spans="2:8" x14ac:dyDescent="0.2">
      <c r="B41" s="9"/>
      <c r="C41" s="9"/>
      <c r="D41" s="9"/>
      <c r="E41" s="27"/>
      <c r="F41" s="9"/>
      <c r="G41" s="9"/>
      <c r="H41" s="11"/>
    </row>
    <row r="42" spans="2:8" x14ac:dyDescent="0.2">
      <c r="B42" s="8"/>
      <c r="C42" s="8"/>
      <c r="D42" s="8"/>
      <c r="E42" s="8"/>
      <c r="F42" s="8"/>
      <c r="G42" s="8"/>
      <c r="H42" s="8"/>
    </row>
    <row r="43" spans="2:8" x14ac:dyDescent="0.2">
      <c r="B43" s="8"/>
      <c r="C43" s="8"/>
      <c r="D43" s="8"/>
      <c r="E43" s="8"/>
      <c r="F43" s="8"/>
      <c r="G43" s="8"/>
      <c r="H43" s="8"/>
    </row>
  </sheetData>
  <mergeCells count="11">
    <mergeCell ref="B3:H3"/>
    <mergeCell ref="B2:H2"/>
    <mergeCell ref="B1:H1"/>
    <mergeCell ref="G9:G11"/>
    <mergeCell ref="H9:H11"/>
    <mergeCell ref="B5:H7"/>
    <mergeCell ref="B9:B11"/>
    <mergeCell ref="C9:C11"/>
    <mergeCell ref="D9:D11"/>
    <mergeCell ref="E9:E11"/>
    <mergeCell ref="F9:F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4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77" t="s">
        <v>0</v>
      </c>
      <c r="C1" s="77"/>
      <c r="D1" s="77"/>
      <c r="E1" s="77"/>
      <c r="F1" s="77"/>
      <c r="G1" s="77"/>
      <c r="H1" s="77"/>
    </row>
    <row r="2" spans="2:9" ht="15" customHeight="1" x14ac:dyDescent="0.2">
      <c r="B2" s="77" t="s">
        <v>31</v>
      </c>
      <c r="C2" s="77"/>
      <c r="D2" s="77"/>
      <c r="E2" s="77"/>
      <c r="F2" s="77"/>
      <c r="G2" s="77"/>
      <c r="H2" s="77"/>
    </row>
    <row r="3" spans="2:9" ht="15" customHeight="1" x14ac:dyDescent="0.2">
      <c r="B3" s="77" t="s">
        <v>1</v>
      </c>
      <c r="C3" s="77"/>
      <c r="D3" s="77"/>
      <c r="E3" s="77"/>
      <c r="F3" s="77"/>
      <c r="G3" s="77"/>
      <c r="H3" s="77"/>
    </row>
    <row r="4" spans="2:9" ht="15" customHeight="1" x14ac:dyDescent="0.2"/>
    <row r="5" spans="2:9" ht="15" customHeight="1" x14ac:dyDescent="0.2">
      <c r="B5" s="79" t="s">
        <v>48</v>
      </c>
      <c r="C5" s="79"/>
      <c r="D5" s="79"/>
      <c r="E5" s="79"/>
      <c r="F5" s="79"/>
      <c r="G5" s="79"/>
      <c r="H5" s="79"/>
      <c r="I5" s="3"/>
    </row>
    <row r="6" spans="2:9" ht="15" customHeight="1" x14ac:dyDescent="0.2">
      <c r="B6" s="79"/>
      <c r="C6" s="79"/>
      <c r="D6" s="79"/>
      <c r="E6" s="79"/>
      <c r="F6" s="79"/>
      <c r="G6" s="79"/>
      <c r="H6" s="79"/>
      <c r="I6" s="3"/>
    </row>
    <row r="7" spans="2:9" ht="15" customHeight="1" x14ac:dyDescent="0.2">
      <c r="B7" s="79"/>
      <c r="C7" s="79"/>
      <c r="D7" s="79"/>
      <c r="E7" s="79"/>
      <c r="F7" s="79"/>
      <c r="G7" s="79"/>
      <c r="H7" s="79"/>
      <c r="I7" s="3"/>
    </row>
    <row r="8" spans="2:9" ht="15" customHeight="1" x14ac:dyDescent="0.2">
      <c r="B8" s="79"/>
      <c r="C8" s="79"/>
      <c r="D8" s="79"/>
      <c r="E8" s="79"/>
      <c r="F8" s="79"/>
      <c r="G8" s="79"/>
      <c r="H8" s="79"/>
    </row>
    <row r="9" spans="2:9" s="52" customFormat="1" ht="15" customHeight="1" x14ac:dyDescent="0.2">
      <c r="B9" s="76"/>
      <c r="C9" s="76"/>
      <c r="D9" s="76"/>
      <c r="E9" s="76"/>
      <c r="F9" s="76"/>
      <c r="G9" s="76"/>
      <c r="H9" s="76"/>
    </row>
    <row r="10" spans="2:9" ht="15" customHeight="1" x14ac:dyDescent="0.2"/>
    <row r="11" spans="2:9" ht="15" customHeight="1" x14ac:dyDescent="0.2">
      <c r="B11" s="78" t="s">
        <v>2</v>
      </c>
      <c r="C11" s="78" t="s">
        <v>3</v>
      </c>
      <c r="D11" s="78" t="s">
        <v>4</v>
      </c>
      <c r="E11" s="78" t="s">
        <v>5</v>
      </c>
      <c r="F11" s="78" t="s">
        <v>6</v>
      </c>
      <c r="G11" s="78" t="s">
        <v>13</v>
      </c>
      <c r="H11" s="78" t="s">
        <v>10</v>
      </c>
    </row>
    <row r="12" spans="2:9" ht="15" customHeight="1" x14ac:dyDescent="0.2">
      <c r="B12" s="78"/>
      <c r="C12" s="78"/>
      <c r="D12" s="78"/>
      <c r="E12" s="78"/>
      <c r="F12" s="78"/>
      <c r="G12" s="78"/>
      <c r="H12" s="78"/>
    </row>
    <row r="13" spans="2:9" ht="15" customHeight="1" x14ac:dyDescent="0.2">
      <c r="B13" s="78"/>
      <c r="C13" s="78"/>
      <c r="D13" s="78"/>
      <c r="E13" s="78"/>
      <c r="F13" s="78"/>
      <c r="G13" s="78"/>
      <c r="H13" s="78"/>
    </row>
    <row r="14" spans="2:9" ht="15" customHeight="1" x14ac:dyDescent="0.2">
      <c r="B14" s="5" t="s">
        <v>43</v>
      </c>
      <c r="C14" s="5" t="s">
        <v>19</v>
      </c>
      <c r="D14" s="5" t="s">
        <v>25</v>
      </c>
      <c r="E14" s="5">
        <v>1</v>
      </c>
      <c r="F14" s="6">
        <v>16700</v>
      </c>
      <c r="G14" s="6"/>
      <c r="H14" s="6">
        <f>F14*E14</f>
        <v>16700</v>
      </c>
    </row>
    <row r="15" spans="2:9" ht="15" customHeight="1" x14ac:dyDescent="0.2">
      <c r="B15" s="5" t="s">
        <v>43</v>
      </c>
      <c r="C15" s="5" t="s">
        <v>20</v>
      </c>
      <c r="D15" s="5" t="s">
        <v>8</v>
      </c>
      <c r="E15" s="5">
        <v>6</v>
      </c>
      <c r="F15" s="6">
        <v>29100</v>
      </c>
      <c r="G15" s="6"/>
      <c r="H15" s="6">
        <f>F15*E15</f>
        <v>174600</v>
      </c>
    </row>
    <row r="16" spans="2:9" ht="15" customHeight="1" x14ac:dyDescent="0.2">
      <c r="B16" s="15"/>
      <c r="C16" s="16"/>
      <c r="D16" s="16"/>
      <c r="E16" s="16"/>
      <c r="F16" s="16"/>
      <c r="G16" s="47" t="s">
        <v>26</v>
      </c>
      <c r="H16" s="48">
        <f>H14+H15</f>
        <v>191300</v>
      </c>
    </row>
    <row r="17" spans="2:8" ht="15" customHeight="1" x14ac:dyDescent="0.2">
      <c r="B17" s="18"/>
      <c r="C17" s="19"/>
      <c r="D17" s="19"/>
      <c r="E17" s="19"/>
      <c r="F17" s="19"/>
      <c r="G17" s="19"/>
      <c r="H17" s="45"/>
    </row>
    <row r="18" spans="2:8" ht="15" customHeight="1" x14ac:dyDescent="0.2">
      <c r="B18" s="5" t="s">
        <v>44</v>
      </c>
      <c r="C18" s="5" t="s">
        <v>19</v>
      </c>
      <c r="D18" s="5" t="s">
        <v>25</v>
      </c>
      <c r="E18" s="5">
        <v>0</v>
      </c>
      <c r="F18" s="6">
        <v>17800</v>
      </c>
      <c r="G18" s="6"/>
      <c r="H18" s="6">
        <f>F18*E18</f>
        <v>0</v>
      </c>
    </row>
    <row r="19" spans="2:8" ht="15" customHeight="1" x14ac:dyDescent="0.2">
      <c r="B19" s="5" t="s">
        <v>44</v>
      </c>
      <c r="C19" s="5" t="s">
        <v>20</v>
      </c>
      <c r="D19" s="5" t="s">
        <v>8</v>
      </c>
      <c r="E19" s="5">
        <v>2</v>
      </c>
      <c r="F19" s="6">
        <v>31100</v>
      </c>
      <c r="G19" s="6"/>
      <c r="H19" s="6">
        <f>F19*E19</f>
        <v>62200</v>
      </c>
    </row>
    <row r="20" spans="2:8" ht="15" customHeight="1" x14ac:dyDescent="0.2">
      <c r="B20" s="5"/>
      <c r="C20" s="17"/>
      <c r="D20" s="16"/>
      <c r="E20" s="16"/>
      <c r="F20" s="16"/>
      <c r="G20" s="47" t="s">
        <v>27</v>
      </c>
      <c r="H20" s="48">
        <f>H18+H19</f>
        <v>62200</v>
      </c>
    </row>
    <row r="21" spans="2:8" ht="15" customHeight="1" x14ac:dyDescent="0.2">
      <c r="B21" s="18"/>
      <c r="C21" s="19"/>
      <c r="D21" s="19"/>
      <c r="E21" s="19"/>
      <c r="F21" s="19"/>
      <c r="G21" s="19"/>
      <c r="H21" s="45"/>
    </row>
    <row r="22" spans="2:8" ht="15" customHeight="1" x14ac:dyDescent="0.2">
      <c r="B22" s="5" t="s">
        <v>45</v>
      </c>
      <c r="C22" s="5" t="s">
        <v>19</v>
      </c>
      <c r="D22" s="5" t="s">
        <v>25</v>
      </c>
      <c r="E22" s="5">
        <v>0</v>
      </c>
      <c r="F22" s="6">
        <v>18700</v>
      </c>
      <c r="G22" s="6"/>
      <c r="H22" s="7">
        <f>F22*E22/2</f>
        <v>0</v>
      </c>
    </row>
    <row r="23" spans="2:8" ht="15" customHeight="1" x14ac:dyDescent="0.2">
      <c r="B23" s="5" t="s">
        <v>45</v>
      </c>
      <c r="C23" s="5" t="s">
        <v>20</v>
      </c>
      <c r="D23" s="5" t="s">
        <v>8</v>
      </c>
      <c r="E23" s="5">
        <v>1</v>
      </c>
      <c r="F23" s="6">
        <v>32600</v>
      </c>
      <c r="G23" s="6"/>
      <c r="H23" s="7">
        <f>F23*E23</f>
        <v>32600</v>
      </c>
    </row>
    <row r="24" spans="2:8" ht="15" customHeight="1" x14ac:dyDescent="0.2">
      <c r="B24" s="5"/>
      <c r="C24" s="17"/>
      <c r="D24" s="16"/>
      <c r="E24" s="16"/>
      <c r="F24" s="16"/>
      <c r="G24" s="47" t="s">
        <v>28</v>
      </c>
      <c r="H24" s="48">
        <f>H22+H23</f>
        <v>32600</v>
      </c>
    </row>
    <row r="25" spans="2:8" ht="15" customHeight="1" x14ac:dyDescent="0.2">
      <c r="B25" s="28"/>
      <c r="C25" s="35"/>
      <c r="D25" s="35"/>
      <c r="E25" s="35"/>
      <c r="F25" s="35"/>
      <c r="G25" s="36"/>
      <c r="H25" s="37"/>
    </row>
    <row r="26" spans="2:8" x14ac:dyDescent="0.2">
      <c r="B26" s="5" t="s">
        <v>46</v>
      </c>
      <c r="C26" s="5" t="s">
        <v>20</v>
      </c>
      <c r="D26" s="38" t="s">
        <v>8</v>
      </c>
      <c r="E26" s="38">
        <v>2</v>
      </c>
      <c r="F26" s="39">
        <v>33500</v>
      </c>
      <c r="G26" s="39"/>
      <c r="H26" s="6">
        <f>E26*F26</f>
        <v>67000</v>
      </c>
    </row>
    <row r="27" spans="2:8" x14ac:dyDescent="0.2">
      <c r="B27" s="40"/>
      <c r="C27" s="41"/>
      <c r="D27" s="41"/>
      <c r="E27" s="41"/>
      <c r="F27" s="41"/>
      <c r="G27" s="49" t="s">
        <v>36</v>
      </c>
      <c r="H27" s="50">
        <f>SUM(H26:H26)</f>
        <v>67000</v>
      </c>
    </row>
    <row r="28" spans="2:8" x14ac:dyDescent="0.2">
      <c r="B28" s="42"/>
      <c r="C28" s="43"/>
      <c r="D28" s="43"/>
      <c r="E28" s="43"/>
      <c r="F28" s="43"/>
      <c r="G28" s="36"/>
      <c r="H28" s="44"/>
    </row>
    <row r="29" spans="2:8" s="52" customFormat="1" x14ac:dyDescent="0.2">
      <c r="B29" s="5" t="s">
        <v>42</v>
      </c>
      <c r="C29" s="5" t="s">
        <v>20</v>
      </c>
      <c r="D29" s="38" t="s">
        <v>8</v>
      </c>
      <c r="E29" s="38">
        <v>3</v>
      </c>
      <c r="F29" s="39">
        <v>33500</v>
      </c>
      <c r="G29" s="39"/>
      <c r="H29" s="54">
        <f>E29*F29</f>
        <v>100500</v>
      </c>
    </row>
    <row r="30" spans="2:8" s="52" customFormat="1" x14ac:dyDescent="0.2">
      <c r="B30" s="40"/>
      <c r="C30" s="41"/>
      <c r="D30" s="41"/>
      <c r="E30" s="41"/>
      <c r="F30" s="41"/>
      <c r="G30" s="49" t="s">
        <v>49</v>
      </c>
      <c r="H30" s="50">
        <f>SUM(H29:H29)</f>
        <v>100500</v>
      </c>
    </row>
    <row r="31" spans="2:8" s="52" customFormat="1" x14ac:dyDescent="0.2">
      <c r="B31" s="42"/>
      <c r="C31" s="43"/>
      <c r="D31" s="43"/>
      <c r="E31" s="43"/>
      <c r="F31" s="43"/>
      <c r="G31" s="36"/>
      <c r="H31" s="58"/>
    </row>
    <row r="32" spans="2:8" s="13" customFormat="1" ht="15" customHeight="1" x14ac:dyDescent="0.2">
      <c r="B32" s="23"/>
      <c r="C32" s="21"/>
      <c r="D32" s="21"/>
      <c r="E32" s="21"/>
      <c r="F32" s="21"/>
      <c r="G32" s="20" t="s">
        <v>32</v>
      </c>
      <c r="H32" s="24">
        <f>H16+H20+H24+H27+H30</f>
        <v>453600</v>
      </c>
    </row>
    <row r="33" spans="2:8" x14ac:dyDescent="0.2">
      <c r="B33" s="2"/>
      <c r="C33" s="2"/>
      <c r="D33" s="2"/>
      <c r="E33" s="2"/>
      <c r="F33" s="2"/>
      <c r="G33" s="2"/>
      <c r="H33" s="2"/>
    </row>
    <row r="36" spans="2:8" x14ac:dyDescent="0.2">
      <c r="B36" s="13"/>
      <c r="C36" s="13"/>
      <c r="D36" s="13"/>
      <c r="E36" s="13"/>
      <c r="F36" s="13"/>
      <c r="G36" s="13"/>
      <c r="H36" s="13"/>
    </row>
    <row r="38" spans="2:8" s="2" customFormat="1" x14ac:dyDescent="0.2">
      <c r="B38" s="1"/>
      <c r="C38" s="1"/>
      <c r="D38" s="1"/>
      <c r="E38" s="1"/>
      <c r="F38" s="1"/>
      <c r="G38" s="1"/>
      <c r="H38" s="1"/>
    </row>
    <row r="42" spans="2:8" x14ac:dyDescent="0.2">
      <c r="B42" s="9"/>
      <c r="C42" s="9"/>
      <c r="D42" s="9"/>
      <c r="E42" s="27"/>
      <c r="F42" s="9"/>
      <c r="G42" s="9"/>
      <c r="H42" s="11"/>
    </row>
    <row r="43" spans="2:8" x14ac:dyDescent="0.2">
      <c r="B43" s="8"/>
      <c r="C43" s="8"/>
      <c r="D43" s="8"/>
      <c r="E43" s="8"/>
      <c r="F43" s="8"/>
      <c r="G43" s="8"/>
      <c r="H43" s="8"/>
    </row>
    <row r="44" spans="2:8" x14ac:dyDescent="0.2">
      <c r="B44" s="8"/>
      <c r="C44" s="8"/>
      <c r="D44" s="8"/>
      <c r="E44" s="8"/>
      <c r="F44" s="8"/>
      <c r="G44" s="8"/>
      <c r="H44" s="8"/>
    </row>
  </sheetData>
  <mergeCells count="11">
    <mergeCell ref="B5:H8"/>
    <mergeCell ref="B3:H3"/>
    <mergeCell ref="B2:H2"/>
    <mergeCell ref="B1:H1"/>
    <mergeCell ref="E11:E13"/>
    <mergeCell ref="F11:F13"/>
    <mergeCell ref="G11:G13"/>
    <mergeCell ref="H11:H13"/>
    <mergeCell ref="B11:B13"/>
    <mergeCell ref="C11:C13"/>
    <mergeCell ref="D11:D13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0"/>
  <sheetViews>
    <sheetView zoomScaleNormal="100" workbookViewId="0">
      <selection activeCell="B1" sqref="B1:H1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77" t="s">
        <v>0</v>
      </c>
      <c r="C1" s="77"/>
      <c r="D1" s="77"/>
      <c r="E1" s="77"/>
      <c r="F1" s="77"/>
      <c r="G1" s="77"/>
      <c r="H1" s="77"/>
    </row>
    <row r="2" spans="2:9" ht="15" customHeight="1" x14ac:dyDescent="0.2">
      <c r="B2" s="77" t="s">
        <v>31</v>
      </c>
      <c r="C2" s="77"/>
      <c r="D2" s="77"/>
      <c r="E2" s="77"/>
      <c r="F2" s="77"/>
      <c r="G2" s="77"/>
      <c r="H2" s="77"/>
    </row>
    <row r="3" spans="2:9" ht="15" customHeight="1" x14ac:dyDescent="0.2">
      <c r="B3" s="77" t="s">
        <v>1</v>
      </c>
      <c r="C3" s="77"/>
      <c r="D3" s="77"/>
      <c r="E3" s="77"/>
      <c r="F3" s="77"/>
      <c r="G3" s="77"/>
      <c r="H3" s="77"/>
    </row>
    <row r="4" spans="2:9" ht="15" customHeight="1" x14ac:dyDescent="0.2"/>
    <row r="5" spans="2:9" ht="15" customHeight="1" x14ac:dyDescent="0.2">
      <c r="B5" s="79" t="s">
        <v>38</v>
      </c>
      <c r="C5" s="79"/>
      <c r="D5" s="79"/>
      <c r="E5" s="79"/>
      <c r="F5" s="79"/>
      <c r="G5" s="79"/>
      <c r="H5" s="79"/>
      <c r="I5" s="3"/>
    </row>
    <row r="6" spans="2:9" ht="15" customHeight="1" x14ac:dyDescent="0.2">
      <c r="B6" s="79"/>
      <c r="C6" s="79"/>
      <c r="D6" s="79"/>
      <c r="E6" s="79"/>
      <c r="F6" s="79"/>
      <c r="G6" s="79"/>
      <c r="H6" s="79"/>
      <c r="I6" s="3"/>
    </row>
    <row r="7" spans="2:9" ht="15" customHeight="1" x14ac:dyDescent="0.2">
      <c r="B7" s="79"/>
      <c r="C7" s="79"/>
      <c r="D7" s="79"/>
      <c r="E7" s="79"/>
      <c r="F7" s="79"/>
      <c r="G7" s="79"/>
      <c r="H7" s="79"/>
      <c r="I7" s="3"/>
    </row>
    <row r="8" spans="2:9" ht="15" customHeight="1" x14ac:dyDescent="0.2"/>
    <row r="9" spans="2:9" ht="15" customHeight="1" x14ac:dyDescent="0.2"/>
    <row r="10" spans="2:9" ht="15" customHeight="1" x14ac:dyDescent="0.2">
      <c r="B10" s="80" t="s">
        <v>2</v>
      </c>
      <c r="C10" s="80" t="s">
        <v>3</v>
      </c>
      <c r="D10" s="80" t="s">
        <v>4</v>
      </c>
      <c r="E10" s="80" t="s">
        <v>5</v>
      </c>
      <c r="F10" s="80" t="s">
        <v>6</v>
      </c>
      <c r="G10" s="80" t="s">
        <v>13</v>
      </c>
      <c r="H10" s="80" t="s">
        <v>10</v>
      </c>
    </row>
    <row r="11" spans="2:9" ht="15" customHeight="1" x14ac:dyDescent="0.2">
      <c r="B11" s="81"/>
      <c r="C11" s="81"/>
      <c r="D11" s="81"/>
      <c r="E11" s="81"/>
      <c r="F11" s="81"/>
      <c r="G11" s="81"/>
      <c r="H11" s="81"/>
    </row>
    <row r="12" spans="2:9" ht="15" customHeight="1" x14ac:dyDescent="0.2">
      <c r="B12" s="82"/>
      <c r="C12" s="82"/>
      <c r="D12" s="82"/>
      <c r="E12" s="82"/>
      <c r="F12" s="82"/>
      <c r="G12" s="82"/>
      <c r="H12" s="82"/>
    </row>
    <row r="13" spans="2:9" ht="15" customHeight="1" x14ac:dyDescent="0.2">
      <c r="B13" s="5" t="s">
        <v>43</v>
      </c>
      <c r="C13" s="5" t="s">
        <v>19</v>
      </c>
      <c r="D13" s="5" t="s">
        <v>24</v>
      </c>
      <c r="E13" s="5">
        <v>2</v>
      </c>
      <c r="F13" s="6">
        <v>19000</v>
      </c>
      <c r="G13" s="6"/>
      <c r="H13" s="6">
        <f>F13*E13</f>
        <v>38000</v>
      </c>
    </row>
    <row r="14" spans="2:9" ht="15" customHeight="1" x14ac:dyDescent="0.2">
      <c r="B14" s="15"/>
      <c r="C14" s="16"/>
      <c r="D14" s="16"/>
      <c r="E14" s="16"/>
      <c r="F14" s="16"/>
      <c r="G14" s="47" t="s">
        <v>26</v>
      </c>
      <c r="H14" s="25">
        <f>H13</f>
        <v>38000</v>
      </c>
    </row>
    <row r="15" spans="2:9" ht="15" customHeight="1" x14ac:dyDescent="0.2">
      <c r="B15" s="18"/>
      <c r="C15" s="19"/>
      <c r="D15" s="19"/>
      <c r="E15" s="19"/>
      <c r="F15" s="19"/>
      <c r="G15" s="19"/>
      <c r="H15" s="45"/>
    </row>
    <row r="16" spans="2:9" ht="15" customHeight="1" x14ac:dyDescent="0.2">
      <c r="B16" s="5" t="s">
        <v>44</v>
      </c>
      <c r="C16" s="5" t="s">
        <v>19</v>
      </c>
      <c r="D16" s="5" t="s">
        <v>24</v>
      </c>
      <c r="E16" s="5">
        <v>2</v>
      </c>
      <c r="F16" s="6">
        <v>20300</v>
      </c>
      <c r="G16" s="6"/>
      <c r="H16" s="6">
        <f>F16*E16</f>
        <v>40600</v>
      </c>
    </row>
    <row r="17" spans="2:8" ht="15" customHeight="1" x14ac:dyDescent="0.2">
      <c r="B17" s="5"/>
      <c r="C17" s="17"/>
      <c r="D17" s="16"/>
      <c r="E17" s="16"/>
      <c r="F17" s="16"/>
      <c r="G17" s="47" t="s">
        <v>27</v>
      </c>
      <c r="H17" s="25">
        <f>H16</f>
        <v>40600</v>
      </c>
    </row>
    <row r="18" spans="2:8" ht="15" customHeight="1" x14ac:dyDescent="0.2">
      <c r="B18" s="18"/>
      <c r="C18" s="19"/>
      <c r="D18" s="19"/>
      <c r="E18" s="19"/>
      <c r="F18" s="19"/>
      <c r="G18" s="19"/>
      <c r="H18" s="45"/>
    </row>
    <row r="19" spans="2:8" ht="15" customHeight="1" x14ac:dyDescent="0.2">
      <c r="B19" s="5" t="s">
        <v>45</v>
      </c>
      <c r="C19" s="5" t="s">
        <v>19</v>
      </c>
      <c r="D19" s="5" t="s">
        <v>24</v>
      </c>
      <c r="E19" s="5">
        <v>2</v>
      </c>
      <c r="F19" s="6">
        <v>21300</v>
      </c>
      <c r="G19" s="6"/>
      <c r="H19" s="7">
        <f>F19*E19</f>
        <v>42600</v>
      </c>
    </row>
    <row r="20" spans="2:8" ht="15" customHeight="1" x14ac:dyDescent="0.2">
      <c r="B20" s="5"/>
      <c r="C20" s="17"/>
      <c r="D20" s="16"/>
      <c r="E20" s="16"/>
      <c r="F20" s="16"/>
      <c r="G20" s="47" t="s">
        <v>28</v>
      </c>
      <c r="H20" s="25">
        <f>H19</f>
        <v>42600</v>
      </c>
    </row>
    <row r="21" spans="2:8" ht="15" customHeight="1" x14ac:dyDescent="0.2">
      <c r="B21" s="28"/>
      <c r="C21" s="35"/>
      <c r="D21" s="35"/>
      <c r="E21" s="35"/>
      <c r="F21" s="35"/>
      <c r="G21" s="36"/>
      <c r="H21" s="37"/>
    </row>
    <row r="22" spans="2:8" ht="15" customHeight="1" x14ac:dyDescent="0.2">
      <c r="B22" s="5" t="s">
        <v>46</v>
      </c>
      <c r="C22" s="5" t="s">
        <v>19</v>
      </c>
      <c r="D22" s="38" t="s">
        <v>24</v>
      </c>
      <c r="E22" s="38">
        <v>2</v>
      </c>
      <c r="F22" s="39">
        <v>21900</v>
      </c>
      <c r="G22" s="39"/>
      <c r="H22" s="6">
        <f>E22*F22</f>
        <v>43800</v>
      </c>
    </row>
    <row r="23" spans="2:8" x14ac:dyDescent="0.2">
      <c r="B23" s="40"/>
      <c r="C23" s="41"/>
      <c r="D23" s="41"/>
      <c r="E23" s="41"/>
      <c r="F23" s="41"/>
      <c r="G23" s="49" t="s">
        <v>36</v>
      </c>
      <c r="H23" s="50">
        <f>H22</f>
        <v>43800</v>
      </c>
    </row>
    <row r="24" spans="2:8" x14ac:dyDescent="0.2">
      <c r="B24" s="42"/>
      <c r="C24" s="43"/>
      <c r="D24" s="43"/>
      <c r="E24" s="43"/>
      <c r="F24" s="43"/>
      <c r="G24" s="36"/>
      <c r="H24" s="44"/>
    </row>
    <row r="25" spans="2:8" ht="15" customHeight="1" x14ac:dyDescent="0.2">
      <c r="B25" s="5" t="s">
        <v>42</v>
      </c>
      <c r="C25" s="5" t="s">
        <v>19</v>
      </c>
      <c r="D25" s="5" t="s">
        <v>24</v>
      </c>
      <c r="E25" s="5">
        <v>1.5</v>
      </c>
      <c r="F25" s="6">
        <v>21900</v>
      </c>
      <c r="G25" s="6"/>
      <c r="H25" s="6">
        <f>F25*E25</f>
        <v>32850</v>
      </c>
    </row>
    <row r="26" spans="2:8" ht="15" customHeight="1" x14ac:dyDescent="0.2">
      <c r="B26" s="15"/>
      <c r="C26" s="17"/>
      <c r="D26" s="16"/>
      <c r="E26" s="16"/>
      <c r="F26" s="16"/>
      <c r="G26" s="47" t="s">
        <v>47</v>
      </c>
      <c r="H26" s="25">
        <f>H25</f>
        <v>32850</v>
      </c>
    </row>
    <row r="27" spans="2:8" ht="15" customHeight="1" x14ac:dyDescent="0.2">
      <c r="B27" s="18"/>
      <c r="C27" s="19"/>
      <c r="D27" s="19"/>
      <c r="E27" s="19"/>
      <c r="F27" s="19"/>
      <c r="G27" s="19"/>
      <c r="H27" s="45"/>
    </row>
    <row r="28" spans="2:8" s="13" customFormat="1" ht="15" customHeight="1" x14ac:dyDescent="0.2">
      <c r="B28" s="23"/>
      <c r="C28" s="21"/>
      <c r="D28" s="21"/>
      <c r="E28" s="21"/>
      <c r="F28" s="21"/>
      <c r="G28" s="20" t="s">
        <v>40</v>
      </c>
      <c r="H28" s="24">
        <f>H26+H14+H17+H20+H23</f>
        <v>197850</v>
      </c>
    </row>
    <row r="29" spans="2:8" x14ac:dyDescent="0.2">
      <c r="B29" s="2"/>
      <c r="C29" s="2"/>
      <c r="D29" s="2"/>
      <c r="E29" s="2"/>
      <c r="F29" s="2"/>
      <c r="G29" s="2"/>
      <c r="H29" s="2"/>
    </row>
    <row r="32" spans="2:8" x14ac:dyDescent="0.2">
      <c r="B32" s="13"/>
      <c r="C32" s="13"/>
      <c r="D32" s="13"/>
      <c r="E32" s="13"/>
      <c r="F32" s="13"/>
      <c r="G32" s="13"/>
      <c r="H32" s="13"/>
    </row>
    <row r="34" spans="2:8" s="2" customFormat="1" ht="15" customHeight="1" x14ac:dyDescent="0.2">
      <c r="B34" s="1"/>
      <c r="C34" s="1"/>
      <c r="D34" s="1"/>
      <c r="E34" s="1"/>
      <c r="F34" s="1"/>
      <c r="G34" s="1"/>
      <c r="H34" s="1"/>
    </row>
    <row r="35" spans="2:8" ht="15" customHeight="1" x14ac:dyDescent="0.2"/>
    <row r="36" spans="2:8" ht="15" customHeight="1" x14ac:dyDescent="0.2"/>
    <row r="38" spans="2:8" x14ac:dyDescent="0.2">
      <c r="B38" s="9"/>
      <c r="C38" s="9"/>
      <c r="D38" s="9"/>
      <c r="E38" s="27"/>
      <c r="F38" s="9"/>
      <c r="G38" s="9"/>
      <c r="H38" s="14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</sheetData>
  <mergeCells count="11">
    <mergeCell ref="B1:H1"/>
    <mergeCell ref="B3:H3"/>
    <mergeCell ref="B2:H2"/>
    <mergeCell ref="B5:H7"/>
    <mergeCell ref="B10:B12"/>
    <mergeCell ref="C10:C12"/>
    <mergeCell ref="D10:D12"/>
    <mergeCell ref="E10:E12"/>
    <mergeCell ref="F10:F12"/>
    <mergeCell ref="G10:G12"/>
    <mergeCell ref="H10:H12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9"/>
  <sheetViews>
    <sheetView workbookViewId="0">
      <selection activeCell="B1" sqref="B1:G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29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>
      <c r="B1" s="77" t="s">
        <v>0</v>
      </c>
      <c r="C1" s="77"/>
      <c r="D1" s="77"/>
      <c r="E1" s="77"/>
      <c r="F1" s="77"/>
      <c r="G1" s="77"/>
      <c r="H1" s="4"/>
      <c r="I1" s="4"/>
      <c r="J1" s="4"/>
    </row>
    <row r="2" spans="2:11" ht="15" customHeight="1" x14ac:dyDescent="0.2">
      <c r="B2" s="77" t="s">
        <v>41</v>
      </c>
      <c r="C2" s="77"/>
      <c r="D2" s="77"/>
      <c r="E2" s="77"/>
      <c r="F2" s="77"/>
      <c r="G2" s="77"/>
      <c r="H2" s="4"/>
      <c r="I2" s="4"/>
      <c r="J2" s="4"/>
    </row>
    <row r="3" spans="2:11" ht="15" customHeight="1" x14ac:dyDescent="0.2">
      <c r="B3" s="59"/>
      <c r="C3" s="59"/>
      <c r="D3" s="59"/>
      <c r="E3" s="59"/>
      <c r="F3" s="55"/>
      <c r="G3" s="55"/>
      <c r="H3" s="46"/>
    </row>
    <row r="4" spans="2:11" ht="15" customHeight="1" x14ac:dyDescent="0.2">
      <c r="B4" s="59"/>
      <c r="C4" s="59"/>
      <c r="D4" s="59"/>
      <c r="E4" s="59"/>
      <c r="F4" s="55"/>
      <c r="G4" s="55"/>
      <c r="H4" s="46"/>
    </row>
    <row r="5" spans="2:11" ht="15" customHeight="1" x14ac:dyDescent="0.25">
      <c r="B5" s="52" t="s">
        <v>34</v>
      </c>
      <c r="C5" s="51"/>
      <c r="D5" s="51"/>
      <c r="E5" s="51"/>
      <c r="F5" s="51"/>
      <c r="G5" s="51"/>
      <c r="H5" s="3"/>
    </row>
    <row r="6" spans="2:11" ht="15" customHeight="1" x14ac:dyDescent="0.25">
      <c r="B6" s="51"/>
      <c r="C6" s="51"/>
      <c r="D6" s="51"/>
      <c r="E6" s="51"/>
      <c r="F6" s="51"/>
      <c r="G6" s="51"/>
      <c r="H6" s="3"/>
    </row>
    <row r="7" spans="2:11" s="2" customFormat="1" ht="15" customHeight="1" x14ac:dyDescent="0.2">
      <c r="B7" s="53"/>
      <c r="C7" s="61" t="s">
        <v>11</v>
      </c>
      <c r="D7" s="61" t="s">
        <v>12</v>
      </c>
      <c r="E7" s="61" t="s">
        <v>14</v>
      </c>
      <c r="F7" s="56" t="s">
        <v>33</v>
      </c>
      <c r="G7" s="61" t="s">
        <v>42</v>
      </c>
      <c r="H7" s="12"/>
    </row>
    <row r="8" spans="2:11" ht="15" customHeight="1" x14ac:dyDescent="0.2">
      <c r="B8" s="62" t="s">
        <v>24</v>
      </c>
      <c r="C8" s="54">
        <v>2147000</v>
      </c>
      <c r="D8" s="54">
        <v>2253300</v>
      </c>
      <c r="E8" s="54">
        <v>2343000</v>
      </c>
      <c r="F8" s="54">
        <v>2507550</v>
      </c>
      <c r="G8" s="54">
        <v>2617050</v>
      </c>
      <c r="H8" s="12"/>
    </row>
    <row r="9" spans="2:11" ht="15" customHeight="1" x14ac:dyDescent="0.2">
      <c r="B9" s="63" t="s">
        <v>15</v>
      </c>
      <c r="C9" s="54">
        <v>2993020</v>
      </c>
      <c r="D9" s="54">
        <v>3120800</v>
      </c>
      <c r="E9" s="54">
        <v>3111900</v>
      </c>
      <c r="F9" s="54">
        <v>3225600</v>
      </c>
      <c r="G9" s="54">
        <v>3148800</v>
      </c>
      <c r="H9" s="10"/>
    </row>
    <row r="10" spans="2:11" ht="15" customHeight="1" x14ac:dyDescent="0.2">
      <c r="B10" s="63" t="s">
        <v>16</v>
      </c>
      <c r="C10" s="54">
        <v>33400</v>
      </c>
      <c r="D10" s="54">
        <v>17800</v>
      </c>
      <c r="E10" s="54">
        <v>18700</v>
      </c>
      <c r="F10" s="54">
        <v>0</v>
      </c>
      <c r="G10" s="54">
        <v>0</v>
      </c>
      <c r="H10" s="10"/>
    </row>
    <row r="11" spans="2:11" ht="15" customHeight="1" x14ac:dyDescent="0.2">
      <c r="B11" s="63" t="s">
        <v>17</v>
      </c>
      <c r="C11" s="54">
        <v>45200</v>
      </c>
      <c r="D11" s="54">
        <v>60500</v>
      </c>
      <c r="E11" s="54">
        <v>63500</v>
      </c>
      <c r="F11" s="54">
        <v>52000</v>
      </c>
      <c r="G11" s="54">
        <v>19500</v>
      </c>
      <c r="H11" s="10"/>
    </row>
    <row r="12" spans="2:11" ht="15" customHeight="1" x14ac:dyDescent="0.2">
      <c r="B12" s="64" t="s">
        <v>8</v>
      </c>
      <c r="C12" s="57">
        <v>9018332</v>
      </c>
      <c r="D12" s="57">
        <v>9233646</v>
      </c>
      <c r="E12" s="57">
        <v>9489750</v>
      </c>
      <c r="F12" s="57">
        <v>9616500</v>
      </c>
      <c r="G12" s="54">
        <v>9718250</v>
      </c>
      <c r="H12" s="10"/>
      <c r="I12" s="30"/>
      <c r="J12" s="30"/>
      <c r="K12" s="31"/>
    </row>
    <row r="13" spans="2:11" ht="15" customHeight="1" x14ac:dyDescent="0.2">
      <c r="B13" s="65"/>
      <c r="C13" s="66"/>
      <c r="D13" s="66"/>
      <c r="E13" s="66"/>
      <c r="F13" s="58"/>
      <c r="G13" s="54"/>
      <c r="H13" s="10"/>
      <c r="I13" s="30"/>
      <c r="J13" s="30"/>
      <c r="K13" s="31"/>
    </row>
    <row r="14" spans="2:11" s="32" customFormat="1" ht="15" customHeight="1" x14ac:dyDescent="0.2">
      <c r="B14" s="60" t="s">
        <v>29</v>
      </c>
      <c r="C14" s="67">
        <v>14236952</v>
      </c>
      <c r="D14" s="67">
        <v>14686046</v>
      </c>
      <c r="E14" s="67">
        <v>15026850</v>
      </c>
      <c r="F14" s="68">
        <v>15401650</v>
      </c>
      <c r="G14" s="69">
        <v>15503600</v>
      </c>
      <c r="I14" s="33"/>
      <c r="J14" s="33"/>
      <c r="K14" s="34"/>
    </row>
    <row r="15" spans="2:11" s="32" customFormat="1" ht="15" customHeight="1" x14ac:dyDescent="0.2">
      <c r="B15" s="70"/>
      <c r="C15" s="71"/>
      <c r="D15" s="71"/>
      <c r="E15" s="71"/>
      <c r="F15" s="72"/>
      <c r="G15" s="72"/>
      <c r="I15" s="33"/>
      <c r="J15" s="33"/>
      <c r="K15" s="34"/>
    </row>
    <row r="16" spans="2:11" ht="15" customHeight="1" x14ac:dyDescent="0.25">
      <c r="B16" s="51"/>
      <c r="C16" s="51"/>
      <c r="D16" s="51"/>
      <c r="E16" s="51"/>
      <c r="F16" s="51"/>
      <c r="G16" s="51"/>
      <c r="I16" s="30"/>
      <c r="J16" s="30"/>
      <c r="K16" s="31"/>
    </row>
    <row r="17" spans="2:11" ht="15" customHeight="1" x14ac:dyDescent="0.25">
      <c r="B17" s="52" t="s">
        <v>35</v>
      </c>
      <c r="C17" s="51"/>
      <c r="D17" s="51"/>
      <c r="E17" s="51"/>
      <c r="F17" s="51"/>
      <c r="G17" s="51"/>
      <c r="I17" s="30"/>
      <c r="J17" s="30"/>
      <c r="K17" s="31"/>
    </row>
    <row r="18" spans="2:11" ht="15" customHeight="1" x14ac:dyDescent="0.25">
      <c r="B18" s="51"/>
      <c r="C18" s="51"/>
      <c r="D18" s="51"/>
      <c r="E18" s="51"/>
      <c r="F18" s="51"/>
      <c r="G18" s="51"/>
      <c r="I18" s="30"/>
      <c r="J18" s="30"/>
      <c r="K18" s="31"/>
    </row>
    <row r="19" spans="2:11" ht="15" customHeight="1" x14ac:dyDescent="0.25">
      <c r="B19" s="51"/>
      <c r="C19" s="51"/>
      <c r="D19" s="51"/>
      <c r="E19" s="51"/>
      <c r="F19" s="51"/>
      <c r="G19" s="51"/>
      <c r="I19" s="30"/>
      <c r="J19" s="30"/>
      <c r="K19" s="31"/>
    </row>
    <row r="20" spans="2:11" ht="15" customHeight="1" x14ac:dyDescent="0.2">
      <c r="B20" s="53"/>
      <c r="C20" s="73" t="s">
        <v>11</v>
      </c>
      <c r="D20" s="61" t="s">
        <v>12</v>
      </c>
      <c r="E20" s="61" t="s">
        <v>14</v>
      </c>
      <c r="F20" s="74" t="s">
        <v>33</v>
      </c>
      <c r="G20" s="61" t="s">
        <v>42</v>
      </c>
      <c r="I20" s="30"/>
      <c r="J20" s="30"/>
      <c r="K20" s="31"/>
    </row>
    <row r="21" spans="2:11" ht="15" customHeight="1" x14ac:dyDescent="0.2">
      <c r="B21" s="63" t="s">
        <v>19</v>
      </c>
      <c r="C21" s="54">
        <v>3674000</v>
      </c>
      <c r="D21" s="54">
        <v>3807550</v>
      </c>
      <c r="E21" s="75">
        <v>4008300</v>
      </c>
      <c r="F21" s="54">
        <v>4270950</v>
      </c>
      <c r="G21" s="54">
        <v>4377700</v>
      </c>
    </row>
    <row r="22" spans="2:11" ht="15" customHeight="1" x14ac:dyDescent="0.2">
      <c r="B22" s="63" t="s">
        <v>20</v>
      </c>
      <c r="C22" s="54">
        <v>232800</v>
      </c>
      <c r="D22" s="54">
        <v>279900</v>
      </c>
      <c r="E22" s="75">
        <v>260800</v>
      </c>
      <c r="F22" s="54">
        <v>301500</v>
      </c>
      <c r="G22" s="54">
        <v>368500</v>
      </c>
    </row>
    <row r="23" spans="2:11" ht="15" customHeight="1" x14ac:dyDescent="0.2">
      <c r="B23" s="63" t="s">
        <v>18</v>
      </c>
      <c r="C23" s="54">
        <v>567800</v>
      </c>
      <c r="D23" s="54">
        <v>605200</v>
      </c>
      <c r="E23" s="75">
        <v>635800</v>
      </c>
      <c r="F23" s="54">
        <v>652800</v>
      </c>
      <c r="G23" s="54">
        <v>652800</v>
      </c>
    </row>
    <row r="24" spans="2:11" ht="15" customHeight="1" x14ac:dyDescent="0.2">
      <c r="B24" s="63" t="s">
        <v>7</v>
      </c>
      <c r="C24" s="54">
        <v>5244300</v>
      </c>
      <c r="D24" s="54">
        <v>5236200</v>
      </c>
      <c r="E24" s="75">
        <v>5400950</v>
      </c>
      <c r="F24" s="54">
        <v>5344000</v>
      </c>
      <c r="G24" s="54">
        <v>5290100</v>
      </c>
    </row>
    <row r="25" spans="2:11" ht="15" customHeight="1" x14ac:dyDescent="0.2">
      <c r="B25" s="63" t="s">
        <v>21</v>
      </c>
      <c r="C25" s="54">
        <v>567800</v>
      </c>
      <c r="D25" s="54">
        <v>647200</v>
      </c>
      <c r="E25" s="75">
        <v>633150</v>
      </c>
      <c r="F25" s="54">
        <v>665800</v>
      </c>
      <c r="G25" s="54">
        <v>729600</v>
      </c>
    </row>
    <row r="26" spans="2:11" ht="15" customHeight="1" x14ac:dyDescent="0.2">
      <c r="B26" s="63" t="s">
        <v>22</v>
      </c>
      <c r="C26" s="54">
        <v>617900</v>
      </c>
      <c r="D26" s="54">
        <v>658600</v>
      </c>
      <c r="E26" s="75">
        <v>598400</v>
      </c>
      <c r="F26" s="54">
        <v>662400</v>
      </c>
      <c r="G26" s="54">
        <v>585600</v>
      </c>
    </row>
    <row r="27" spans="2:11" ht="15" customHeight="1" x14ac:dyDescent="0.2">
      <c r="B27" s="63" t="s">
        <v>23</v>
      </c>
      <c r="C27" s="54">
        <v>3235650</v>
      </c>
      <c r="D27" s="54">
        <v>3410350</v>
      </c>
      <c r="E27" s="75">
        <v>3489450</v>
      </c>
      <c r="F27" s="75">
        <v>3504200</v>
      </c>
      <c r="G27" s="54">
        <v>3499300</v>
      </c>
    </row>
    <row r="28" spans="2:11" ht="15" customHeight="1" x14ac:dyDescent="0.2">
      <c r="B28" s="64" t="s">
        <v>9</v>
      </c>
      <c r="C28" s="57">
        <v>96802</v>
      </c>
      <c r="D28" s="57">
        <v>41046</v>
      </c>
      <c r="E28" s="57">
        <v>0</v>
      </c>
      <c r="F28" s="57">
        <v>0</v>
      </c>
      <c r="G28" s="54"/>
    </row>
    <row r="29" spans="2:11" ht="15" customHeight="1" x14ac:dyDescent="0.2">
      <c r="B29" s="65"/>
      <c r="C29" s="66"/>
      <c r="D29" s="66"/>
      <c r="E29" s="66"/>
      <c r="F29" s="58"/>
      <c r="G29" s="54"/>
    </row>
    <row r="30" spans="2:11" s="32" customFormat="1" ht="15" customHeight="1" x14ac:dyDescent="0.2">
      <c r="B30" s="60" t="s">
        <v>29</v>
      </c>
      <c r="C30" s="67">
        <v>14237052</v>
      </c>
      <c r="D30" s="67">
        <v>14686046</v>
      </c>
      <c r="E30" s="67">
        <v>15026850</v>
      </c>
      <c r="F30" s="68">
        <v>15401650</v>
      </c>
      <c r="G30" s="69">
        <v>15503600</v>
      </c>
    </row>
    <row r="31" spans="2:11" ht="15" customHeight="1" x14ac:dyDescent="0.25">
      <c r="B31" s="51"/>
      <c r="C31" s="51"/>
      <c r="D31" s="51"/>
      <c r="E31" s="51"/>
      <c r="F31" s="51"/>
      <c r="G31" s="51"/>
    </row>
    <row r="32" spans="2:11" ht="15" customHeight="1" x14ac:dyDescent="0.25">
      <c r="B32" s="51"/>
      <c r="C32" s="51"/>
      <c r="D32" s="51"/>
      <c r="E32" s="51"/>
      <c r="F32" s="51"/>
      <c r="G32" s="51"/>
    </row>
    <row r="33" spans="2:7" ht="15" customHeight="1" x14ac:dyDescent="0.25">
      <c r="B33" s="51"/>
      <c r="C33" s="51"/>
      <c r="D33" s="51"/>
      <c r="E33" s="51"/>
      <c r="F33" s="51"/>
      <c r="G33" s="51"/>
    </row>
    <row r="34" spans="2:7" ht="15" customHeight="1" x14ac:dyDescent="0.25">
      <c r="B34" s="51"/>
      <c r="C34" s="51"/>
      <c r="D34" s="51"/>
      <c r="E34" s="51"/>
      <c r="F34" s="51"/>
      <c r="G34" s="51"/>
    </row>
    <row r="35" spans="2:7" ht="15" customHeight="1" x14ac:dyDescent="0.25">
      <c r="B35" s="51"/>
      <c r="C35" s="51"/>
      <c r="D35" s="51"/>
      <c r="E35" s="51"/>
      <c r="F35" s="51"/>
      <c r="G35" s="51"/>
    </row>
    <row r="36" spans="2:7" ht="15" customHeight="1" x14ac:dyDescent="0.25">
      <c r="B36" s="51"/>
      <c r="C36" s="51"/>
      <c r="D36" s="51"/>
      <c r="E36" s="51"/>
      <c r="F36" s="51"/>
      <c r="G36" s="51"/>
    </row>
    <row r="37" spans="2:7" ht="15" customHeight="1" x14ac:dyDescent="0.25">
      <c r="B37" s="51"/>
      <c r="C37" s="51"/>
      <c r="D37" s="51"/>
      <c r="E37" s="51"/>
      <c r="F37" s="51"/>
      <c r="G37" s="51"/>
    </row>
    <row r="38" spans="2:7" ht="15" customHeight="1" x14ac:dyDescent="0.25">
      <c r="B38" s="51"/>
      <c r="C38" s="51"/>
      <c r="D38" s="51"/>
      <c r="E38" s="51"/>
      <c r="F38" s="51"/>
      <c r="G38" s="51"/>
    </row>
    <row r="39" spans="2:7" ht="15" customHeight="1" x14ac:dyDescent="0.25">
      <c r="B39" s="51"/>
      <c r="C39" s="51"/>
      <c r="D39" s="51"/>
      <c r="E39" s="51"/>
      <c r="F39" s="51"/>
      <c r="G39" s="51"/>
    </row>
    <row r="40" spans="2:7" ht="15" customHeight="1" x14ac:dyDescent="0.25">
      <c r="B40" s="51"/>
      <c r="C40" s="51"/>
      <c r="D40" s="51"/>
      <c r="E40" s="51"/>
      <c r="F40" s="51"/>
      <c r="G40" s="51"/>
    </row>
    <row r="41" spans="2:7" ht="15" customHeight="1" x14ac:dyDescent="0.25">
      <c r="B41" s="51"/>
      <c r="C41" s="51"/>
      <c r="D41" s="51"/>
      <c r="E41" s="51"/>
      <c r="F41" s="51"/>
      <c r="G41" s="51"/>
    </row>
    <row r="42" spans="2:7" ht="15" customHeight="1" x14ac:dyDescent="0.25">
      <c r="B42" s="51"/>
      <c r="C42" s="51"/>
      <c r="D42" s="51"/>
      <c r="E42" s="51"/>
      <c r="F42" s="51"/>
      <c r="G42" s="51"/>
    </row>
    <row r="43" spans="2:7" ht="15" customHeight="1" x14ac:dyDescent="0.25">
      <c r="B43" s="51"/>
      <c r="C43" s="51"/>
      <c r="D43" s="51"/>
      <c r="E43" s="51"/>
      <c r="F43" s="51"/>
      <c r="G43" s="51"/>
    </row>
    <row r="44" spans="2:7" ht="15" customHeight="1" x14ac:dyDescent="0.25">
      <c r="B44" s="51"/>
      <c r="C44" s="51"/>
      <c r="D44" s="51"/>
      <c r="E44" s="51"/>
      <c r="F44" s="51"/>
      <c r="G44" s="51"/>
    </row>
    <row r="45" spans="2:7" ht="15" customHeight="1" x14ac:dyDescent="0.25">
      <c r="B45" s="51"/>
      <c r="C45" s="51"/>
      <c r="D45" s="51"/>
      <c r="E45" s="51"/>
      <c r="F45" s="51"/>
      <c r="G45" s="51"/>
    </row>
    <row r="46" spans="2:7" ht="15" customHeight="1" x14ac:dyDescent="0.25">
      <c r="B46" s="51"/>
      <c r="C46" s="51"/>
      <c r="D46" s="51"/>
      <c r="E46" s="51"/>
      <c r="F46" s="51"/>
      <c r="G46" s="51"/>
    </row>
    <row r="47" spans="2:7" ht="15" customHeight="1" x14ac:dyDescent="0.25">
      <c r="B47" s="51"/>
      <c r="C47" s="51"/>
      <c r="D47" s="51"/>
      <c r="E47" s="51"/>
      <c r="F47" s="51"/>
      <c r="G47" s="51"/>
    </row>
    <row r="48" spans="2:7" ht="15" customHeight="1" x14ac:dyDescent="0.25">
      <c r="B48" s="51"/>
      <c r="C48" s="51"/>
      <c r="D48" s="51"/>
      <c r="E48" s="51"/>
      <c r="F48" s="51"/>
      <c r="G48" s="51"/>
    </row>
    <row r="49" spans="2:7" ht="15" customHeight="1" x14ac:dyDescent="0.25">
      <c r="B49" s="51"/>
      <c r="C49" s="51"/>
      <c r="D49" s="51"/>
      <c r="E49" s="51"/>
      <c r="F49" s="51"/>
      <c r="G49" s="51"/>
    </row>
  </sheetData>
  <mergeCells count="2">
    <mergeCell ref="B1:G1"/>
    <mergeCell ref="B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Northeaster_RCP Seats and Rates</vt:lpstr>
      <vt:lpstr>OK State_RCP Seats and Rates</vt:lpstr>
      <vt:lpstr>U of OK_RCP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2019-04-25T21:19:21Z</cp:lastPrinted>
  <dcterms:created xsi:type="dcterms:W3CDTF">2017-11-16T17:10:35Z</dcterms:created>
  <dcterms:modified xsi:type="dcterms:W3CDTF">2020-08-10T21:50:24Z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2018-10-15T17:31:09.0670410Z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