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egional Contract Program\RCP Annual Stats by State\GA\"/>
    </mc:Choice>
  </mc:AlternateContent>
  <xr:revisionPtr revIDLastSave="0" documentId="13_ncr:1_{A57FF4A6-1E78-4ACC-AC04-B37EA02B8C18}" xr6:coauthVersionLast="43" xr6:coauthVersionMax="43" xr10:uidLastSave="{00000000-0000-0000-0000-000000000000}"/>
  <bookViews>
    <workbookView xWindow="28680" yWindow="-120" windowWidth="29040" windowHeight="15840" xr2:uid="{84A05289-546D-444D-B803-F9496E23E09C}"/>
  </bookViews>
  <sheets>
    <sheet name="SCO_RCP Seats and Rates" sheetId="5" r:id="rId1"/>
    <sheet name="UAB_RCP Seats and Rates" sheetId="1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G31" i="5"/>
  <c r="G28" i="5"/>
  <c r="G14" i="5"/>
  <c r="G12" i="5"/>
  <c r="G31" i="6"/>
  <c r="F31" i="6"/>
  <c r="E31" i="6"/>
  <c r="D31" i="6"/>
  <c r="C31" i="6"/>
  <c r="G15" i="6"/>
  <c r="F15" i="6"/>
  <c r="E15" i="6"/>
  <c r="D15" i="6"/>
  <c r="C15" i="6"/>
  <c r="H25" i="1" l="1"/>
  <c r="H27" i="1" s="1"/>
  <c r="G29" i="5"/>
  <c r="G24" i="5" l="1"/>
  <c r="H21" i="1" l="1"/>
  <c r="H22" i="1" s="1"/>
  <c r="G20" i="5" l="1"/>
  <c r="G26" i="5" l="1"/>
  <c r="G16" i="5"/>
  <c r="G22" i="5" l="1"/>
  <c r="G18" i="5"/>
  <c r="H15" i="1" l="1"/>
  <c r="H16" i="1" s="1"/>
  <c r="H12" i="1"/>
  <c r="H13" i="1" s="1"/>
  <c r="H18" i="1" l="1"/>
  <c r="H19" i="1" s="1"/>
</calcChain>
</file>

<file path=xl/sharedStrings.xml><?xml version="1.0" encoding="utf-8"?>
<sst xmlns="http://schemas.openxmlformats.org/spreadsheetml/2006/main" count="93" uniqueCount="45">
  <si>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</si>
  <si>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</si>
  <si>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</si>
  <si>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</si>
  <si>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</si>
  <si>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</si>
  <si>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</si>
  <si>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</si>
  <si>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</si>
  <si>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</si>
  <si>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</si>
  <si>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2014-2015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</si>
  <si>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</si>
  <si>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</si>
  <si>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</si>
  <si>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</si>
  <si>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</si>
  <si>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</si>
  <si>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</si>
  <si>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</si>
  <si>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</si>
  <si>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</si>
  <si>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</si>
  <si>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</si>
  <si>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</si>
  <si>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</si>
  <si>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2014-2015 Institution Tuition Earned from Participating State:</t>
  </si>
  <si>
    <t>2015-2016 Institution Tuition Earned from Participating State:</t>
  </si>
  <si>
    <t>2016-2017 Institution Tuition Earned from Participating State:</t>
  </si>
  <si>
    <t>2017-2018 Institution Tuition Earned from Participating State:</t>
  </si>
  <si>
    <t>Total:</t>
  </si>
  <si>
    <t>Southern College of Optometry</t>
  </si>
  <si>
    <t>University of Alabama at Birmingham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</si>
  <si>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</si>
  <si>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</si>
  <si>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</si>
  <si>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Per SREB records, SCO last updated it's contract with SREB for the Regional Contract Program for Academic Year 2012-2013. Following are the RCP stats per academic year for the last 5 years:</t>
  </si>
  <si>
    <t>5-year Total Institutional Tuition Earned:</t>
  </si>
  <si>
    <t>2018-2019 Institutional Tuition Earned from Participating State:</t>
  </si>
  <si>
    <t>Per SREB records, UAB last updated its contract with SREB for the Regional Contract Program for Academic Year 2012-2013. Following are the RCP stats per academic year for the last 5 years:</t>
  </si>
  <si>
    <t>2014-2015 Institutional Tuition Earned from Participating State:</t>
  </si>
  <si>
    <t>2015-2016 Institutional Tuition Earned from Participating State:</t>
  </si>
  <si>
    <t>2016-2017 Institutional Tuition Earned from Participating State:</t>
  </si>
  <si>
    <t>2017-2018 Institutional Tuition Earned from Participating State:</t>
  </si>
  <si>
    <t>2018-2019 Institutional tuition Earned from Participating State: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</si>
</sst>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33D3-9337-414F-9D37-5CE68697D5B5}">
  <dimension ref="A1:H43"/>
  <sheetViews>
    <sheetView tabSelected="1" zoomScaleNormal="100" workbookViewId="0">
      <selection activeCell="G31" sqref="G3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8" ht="15" customHeight="1" x14ac:dyDescent="0.2">
      <c r="A1" s="73" t="s">
        <v>0</v>
      </c>
      <c r="B1" s="73"/>
      <c r="C1" s="73"/>
      <c r="D1" s="73"/>
      <c r="E1" s="73"/>
      <c r="F1" s="73"/>
      <c r="G1" s="73"/>
    </row>
    <row r="2" spans="1:8" ht="15" customHeight="1" x14ac:dyDescent="0.2">
      <c r="A2" s="73" t="s">
        <v>31</v>
      </c>
      <c r="B2" s="73"/>
      <c r="C2" s="73"/>
      <c r="D2" s="73"/>
      <c r="E2" s="73"/>
      <c r="F2" s="73"/>
      <c r="G2" s="73"/>
    </row>
    <row r="3" spans="1:8" ht="15" customHeight="1" x14ac:dyDescent="0.2">
      <c r="A3" s="73" t="s">
        <v>1</v>
      </c>
      <c r="B3" s="73"/>
      <c r="C3" s="73"/>
      <c r="D3" s="73"/>
      <c r="E3" s="73"/>
      <c r="F3" s="73"/>
      <c r="G3" s="73"/>
    </row>
    <row r="4" spans="1:8" ht="15" customHeight="1" x14ac:dyDescent="0.2">
      <c r="A4" s="30"/>
      <c r="B4" s="30"/>
      <c r="C4" s="30"/>
      <c r="D4" s="30"/>
      <c r="E4" s="30"/>
      <c r="F4" s="30"/>
      <c r="G4" s="30"/>
    </row>
    <row r="5" spans="1:8" ht="15" customHeight="1" x14ac:dyDescent="0.2">
      <c r="A5" s="75" t="s">
        <v>36</v>
      </c>
      <c r="B5" s="75"/>
      <c r="C5" s="75"/>
      <c r="D5" s="75"/>
      <c r="E5" s="75"/>
      <c r="F5" s="75"/>
      <c r="G5" s="75"/>
      <c r="H5" s="3"/>
    </row>
    <row r="6" spans="1:8" ht="15" customHeight="1" x14ac:dyDescent="0.2">
      <c r="A6" s="75"/>
      <c r="B6" s="75"/>
      <c r="C6" s="75"/>
      <c r="D6" s="75"/>
      <c r="E6" s="75"/>
      <c r="F6" s="75"/>
      <c r="G6" s="75"/>
      <c r="H6" s="3"/>
    </row>
    <row r="7" spans="1:8" ht="15" customHeight="1" x14ac:dyDescent="0.2">
      <c r="A7" s="75"/>
      <c r="B7" s="75"/>
      <c r="C7" s="75"/>
      <c r="D7" s="75"/>
      <c r="E7" s="75"/>
      <c r="F7" s="75"/>
      <c r="G7" s="75"/>
      <c r="H7" s="3"/>
    </row>
    <row r="8" spans="1:8" ht="15" customHeight="1" x14ac:dyDescent="0.2"/>
    <row r="9" spans="1:8" ht="15" customHeight="1" x14ac:dyDescent="0.2">
      <c r="A9" s="76" t="s">
        <v>2</v>
      </c>
      <c r="B9" s="76" t="s">
        <v>3</v>
      </c>
      <c r="C9" s="76" t="s">
        <v>4</v>
      </c>
      <c r="D9" s="76" t="s">
        <v>5</v>
      </c>
      <c r="E9" s="76" t="s">
        <v>6</v>
      </c>
      <c r="F9" s="76" t="s">
        <v>14</v>
      </c>
      <c r="G9" s="76" t="s">
        <v>10</v>
      </c>
    </row>
    <row r="10" spans="1:8" ht="15" customHeight="1" x14ac:dyDescent="0.2">
      <c r="A10" s="77"/>
      <c r="B10" s="77"/>
      <c r="C10" s="77"/>
      <c r="D10" s="77"/>
      <c r="E10" s="77"/>
      <c r="F10" s="77"/>
      <c r="G10" s="77"/>
    </row>
    <row r="11" spans="1:8" ht="15" customHeight="1" x14ac:dyDescent="0.2">
      <c r="A11" s="78"/>
      <c r="B11" s="78"/>
      <c r="C11" s="78"/>
      <c r="D11" s="78"/>
      <c r="E11" s="78"/>
      <c r="F11" s="78"/>
      <c r="G11" s="78"/>
    </row>
    <row r="12" spans="1:8" ht="15" customHeight="1" x14ac:dyDescent="0.2">
      <c r="A12" s="24" t="s">
        <v>11</v>
      </c>
      <c r="B12" s="24" t="s">
        <v>19</v>
      </c>
      <c r="C12" s="24" t="s">
        <v>16</v>
      </c>
      <c r="D12" s="24">
        <v>24</v>
      </c>
      <c r="E12" s="25">
        <v>15900</v>
      </c>
      <c r="F12" s="25"/>
      <c r="G12" s="25">
        <f>E12*D12</f>
        <v>381600</v>
      </c>
    </row>
    <row r="13" spans="1:8" ht="15" customHeight="1" x14ac:dyDescent="0.2">
      <c r="A13" s="24"/>
      <c r="B13" s="24"/>
      <c r="C13" s="24"/>
      <c r="D13" s="24"/>
      <c r="E13" s="25"/>
      <c r="F13" s="25"/>
      <c r="G13" s="25"/>
    </row>
    <row r="14" spans="1:8" ht="15" customHeight="1" x14ac:dyDescent="0.2">
      <c r="A14" s="27"/>
      <c r="B14" s="23"/>
      <c r="C14" s="22"/>
      <c r="D14" s="22"/>
      <c r="E14" s="22"/>
      <c r="F14" s="83" t="s">
        <v>26</v>
      </c>
      <c r="G14" s="84">
        <f>G12+G13</f>
        <v>381600</v>
      </c>
    </row>
    <row r="15" spans="1:8" ht="15" customHeight="1" x14ac:dyDescent="0.2">
      <c r="A15" s="56"/>
      <c r="B15" s="57"/>
      <c r="C15" s="57"/>
      <c r="D15" s="57"/>
      <c r="E15" s="57"/>
      <c r="F15" s="57"/>
      <c r="G15" s="58"/>
    </row>
    <row r="16" spans="1:8" ht="15" customHeight="1" x14ac:dyDescent="0.2">
      <c r="A16" s="24" t="s">
        <v>12</v>
      </c>
      <c r="B16" s="24" t="s">
        <v>19</v>
      </c>
      <c r="C16" s="24" t="s">
        <v>16</v>
      </c>
      <c r="D16" s="24">
        <v>24</v>
      </c>
      <c r="E16" s="25">
        <v>16700</v>
      </c>
      <c r="F16" s="25"/>
      <c r="G16" s="25">
        <f>E16*D16</f>
        <v>400800</v>
      </c>
    </row>
    <row r="17" spans="1:7" ht="15" customHeight="1" x14ac:dyDescent="0.2">
      <c r="A17" s="24"/>
      <c r="B17" s="24"/>
      <c r="C17" s="24"/>
      <c r="D17" s="24"/>
      <c r="E17" s="25"/>
      <c r="F17" s="25"/>
      <c r="G17" s="25"/>
    </row>
    <row r="18" spans="1:7" ht="15" customHeight="1" x14ac:dyDescent="0.2">
      <c r="A18" s="27"/>
      <c r="B18" s="22"/>
      <c r="C18" s="22"/>
      <c r="D18" s="22"/>
      <c r="E18" s="22"/>
      <c r="F18" s="83" t="s">
        <v>27</v>
      </c>
      <c r="G18" s="84">
        <f>G16+G17</f>
        <v>400800</v>
      </c>
    </row>
    <row r="19" spans="1:7" ht="15" customHeight="1" x14ac:dyDescent="0.2">
      <c r="A19" s="56"/>
      <c r="B19" s="57"/>
      <c r="C19" s="57"/>
      <c r="D19" s="57"/>
      <c r="E19" s="57"/>
      <c r="F19" s="57"/>
      <c r="G19" s="58"/>
    </row>
    <row r="20" spans="1:7" ht="15" customHeight="1" x14ac:dyDescent="0.2">
      <c r="A20" s="24" t="s">
        <v>13</v>
      </c>
      <c r="B20" s="24" t="s">
        <v>19</v>
      </c>
      <c r="C20" s="24" t="s">
        <v>16</v>
      </c>
      <c r="D20" s="24">
        <v>24</v>
      </c>
      <c r="E20" s="25">
        <v>17800</v>
      </c>
      <c r="F20" s="25">
        <v>0</v>
      </c>
      <c r="G20" s="25">
        <f>E20*D20</f>
        <v>427200</v>
      </c>
    </row>
    <row r="21" spans="1:7" ht="15" customHeight="1" x14ac:dyDescent="0.2">
      <c r="A21" s="24"/>
      <c r="B21" s="24"/>
      <c r="C21" s="24"/>
      <c r="D21" s="24"/>
      <c r="E21" s="25"/>
      <c r="F21" s="25"/>
      <c r="G21" s="25"/>
    </row>
    <row r="22" spans="1:7" ht="15" customHeight="1" x14ac:dyDescent="0.2">
      <c r="A22" s="24"/>
      <c r="B22" s="23"/>
      <c r="C22" s="22"/>
      <c r="D22" s="22"/>
      <c r="E22" s="22"/>
      <c r="F22" s="83" t="s">
        <v>28</v>
      </c>
      <c r="G22" s="84">
        <f>G20+G21</f>
        <v>427200</v>
      </c>
    </row>
    <row r="23" spans="1:7" ht="15" customHeight="1" x14ac:dyDescent="0.2">
      <c r="A23" s="56"/>
      <c r="B23" s="57"/>
      <c r="C23" s="57"/>
      <c r="D23" s="57"/>
      <c r="E23" s="57"/>
      <c r="F23" s="57"/>
      <c r="G23" s="58"/>
    </row>
    <row r="24" spans="1:7" ht="15" customHeight="1" x14ac:dyDescent="0.2">
      <c r="A24" s="24" t="s">
        <v>15</v>
      </c>
      <c r="B24" s="24" t="s">
        <v>19</v>
      </c>
      <c r="C24" s="24" t="s">
        <v>16</v>
      </c>
      <c r="D24" s="24">
        <v>24</v>
      </c>
      <c r="E24" s="25">
        <v>18700</v>
      </c>
      <c r="F24" s="25"/>
      <c r="G24" s="25">
        <f>E24*D24</f>
        <v>448800</v>
      </c>
    </row>
    <row r="25" spans="1:7" ht="15" customHeight="1" x14ac:dyDescent="0.2">
      <c r="A25" s="24"/>
      <c r="B25" s="24"/>
      <c r="C25" s="24"/>
      <c r="D25" s="24"/>
      <c r="E25" s="25"/>
      <c r="F25" s="25"/>
      <c r="G25" s="25"/>
    </row>
    <row r="26" spans="1:7" ht="15" customHeight="1" x14ac:dyDescent="0.2">
      <c r="A26" s="24"/>
      <c r="B26" s="23"/>
      <c r="C26" s="22"/>
      <c r="D26" s="22"/>
      <c r="E26" s="22"/>
      <c r="F26" s="83" t="s">
        <v>29</v>
      </c>
      <c r="G26" s="84">
        <f>G24+G25</f>
        <v>448800</v>
      </c>
    </row>
    <row r="27" spans="1:7" ht="15" customHeight="1" x14ac:dyDescent="0.2">
      <c r="A27" s="31"/>
      <c r="B27" s="59"/>
      <c r="C27" s="59"/>
      <c r="D27" s="59"/>
      <c r="E27" s="59"/>
      <c r="F27" s="60"/>
      <c r="G27" s="61"/>
    </row>
    <row r="28" spans="1:7" ht="15" customHeight="1" x14ac:dyDescent="0.2">
      <c r="A28" s="62" t="s">
        <v>35</v>
      </c>
      <c r="B28" s="63" t="s">
        <v>19</v>
      </c>
      <c r="C28" s="63" t="s">
        <v>16</v>
      </c>
      <c r="D28" s="63">
        <v>24</v>
      </c>
      <c r="E28" s="64">
        <v>19200</v>
      </c>
      <c r="F28" s="64"/>
      <c r="G28" s="65">
        <f>D28*E28</f>
        <v>460800</v>
      </c>
    </row>
    <row r="29" spans="1:7" ht="15" customHeight="1" x14ac:dyDescent="0.2">
      <c r="A29" s="66"/>
      <c r="B29" s="67"/>
      <c r="C29" s="67"/>
      <c r="D29" s="67"/>
      <c r="E29" s="67"/>
      <c r="F29" s="85" t="s">
        <v>38</v>
      </c>
      <c r="G29" s="86">
        <f>G28</f>
        <v>460800</v>
      </c>
    </row>
    <row r="30" spans="1:7" ht="15" customHeight="1" x14ac:dyDescent="0.2">
      <c r="A30" s="66"/>
      <c r="B30" s="67"/>
      <c r="C30" s="67"/>
      <c r="D30" s="67"/>
      <c r="E30" s="67"/>
      <c r="F30" s="68"/>
      <c r="G30" s="69"/>
    </row>
    <row r="31" spans="1:7" ht="15" customHeight="1" x14ac:dyDescent="0.2">
      <c r="A31" s="74" t="s">
        <v>37</v>
      </c>
      <c r="B31" s="74"/>
      <c r="C31" s="74"/>
      <c r="D31" s="74"/>
      <c r="E31" s="74"/>
      <c r="F31" s="74"/>
      <c r="G31" s="28">
        <f>G14+G18+G22+G26+G29</f>
        <v>2119200</v>
      </c>
    </row>
    <row r="32" spans="1:7" ht="15" customHeight="1" x14ac:dyDescent="0.2">
      <c r="A32" s="2"/>
      <c r="B32" s="2"/>
      <c r="C32" s="2"/>
      <c r="D32" s="2"/>
      <c r="E32" s="2"/>
      <c r="F32" s="2"/>
      <c r="G32" s="2"/>
    </row>
    <row r="35" spans="1:7" s="11" customFormat="1" ht="15" customHeight="1" x14ac:dyDescent="0.25"/>
    <row r="41" spans="1:7" s="2" customFormat="1" ht="15" customHeight="1" x14ac:dyDescent="0.2">
      <c r="A41" s="7"/>
      <c r="B41" s="7"/>
      <c r="C41" s="7"/>
      <c r="D41" s="29"/>
      <c r="E41" s="7"/>
      <c r="F41" s="7"/>
      <c r="G41" s="20"/>
    </row>
    <row r="42" spans="1:7" ht="15" customHeight="1" x14ac:dyDescent="0.2">
      <c r="A42" s="6"/>
      <c r="B42" s="6"/>
      <c r="C42" s="6"/>
      <c r="D42" s="6"/>
      <c r="E42" s="6"/>
      <c r="F42" s="6"/>
      <c r="G42" s="6"/>
    </row>
    <row r="43" spans="1:7" ht="15" customHeight="1" x14ac:dyDescent="0.2">
      <c r="A43" s="6"/>
      <c r="B43" s="6"/>
      <c r="C43" s="6"/>
      <c r="D43" s="6"/>
      <c r="E43" s="6"/>
      <c r="F43" s="6"/>
      <c r="G43" s="6"/>
    </row>
  </sheetData>
  <mergeCells count="12">
    <mergeCell ref="A3:G3"/>
    <mergeCell ref="A2:G2"/>
    <mergeCell ref="A1:G1"/>
    <mergeCell ref="A31:F31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C68D-608D-4068-A1A4-01667D613E4A}">
  <dimension ref="A1:J37"/>
  <sheetViews>
    <sheetView zoomScaleNormal="100" workbookViewId="0">
      <selection activeCell="H27" sqref="H27"/>
    </sheetView>
  </sheetViews>
  <sheetFormatPr defaultRowHeight="12.75" x14ac:dyDescent="0.2"/>
  <cols>
    <col min="1" max="1" width="9.140625" style="1"/>
    <col min="2" max="2" width="12.28515625" style="2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1:10" ht="15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5" customHeight="1" x14ac:dyDescent="0.2">
      <c r="A2" s="73" t="s">
        <v>32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5" customHeight="1" x14ac:dyDescent="0.2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" customHeight="1" x14ac:dyDescent="0.2">
      <c r="B4" s="99"/>
      <c r="C4" s="99"/>
      <c r="D4" s="99"/>
      <c r="E4" s="99"/>
      <c r="F4" s="99"/>
      <c r="G4" s="99"/>
      <c r="H4" s="99"/>
      <c r="I4" s="100"/>
      <c r="J4" s="100"/>
    </row>
    <row r="5" spans="1:10" ht="15" customHeight="1" x14ac:dyDescent="0.2">
      <c r="B5" s="75" t="s">
        <v>39</v>
      </c>
      <c r="C5" s="75"/>
      <c r="D5" s="75"/>
      <c r="E5" s="75"/>
      <c r="F5" s="75"/>
      <c r="G5" s="75"/>
      <c r="H5" s="75"/>
      <c r="I5" s="3"/>
    </row>
    <row r="6" spans="1:10" ht="15" customHeight="1" x14ac:dyDescent="0.2">
      <c r="B6" s="75"/>
      <c r="C6" s="75"/>
      <c r="D6" s="75"/>
      <c r="E6" s="75"/>
      <c r="F6" s="75"/>
      <c r="G6" s="75"/>
      <c r="H6" s="75"/>
      <c r="I6" s="3"/>
    </row>
    <row r="7" spans="1:10" ht="15" customHeight="1" x14ac:dyDescent="0.2">
      <c r="B7" s="75"/>
      <c r="C7" s="75"/>
      <c r="D7" s="75"/>
      <c r="E7" s="75"/>
      <c r="F7" s="75"/>
      <c r="G7" s="75"/>
      <c r="H7" s="75"/>
      <c r="I7" s="3"/>
    </row>
    <row r="8" spans="1:10" ht="15" customHeight="1" x14ac:dyDescent="0.2"/>
    <row r="9" spans="1:10" ht="15" customHeight="1" x14ac:dyDescent="0.2">
      <c r="B9" s="79" t="s">
        <v>2</v>
      </c>
      <c r="C9" s="79" t="s">
        <v>3</v>
      </c>
      <c r="D9" s="79" t="s">
        <v>4</v>
      </c>
      <c r="E9" s="79" t="s">
        <v>5</v>
      </c>
      <c r="F9" s="79" t="s">
        <v>6</v>
      </c>
      <c r="G9" s="79" t="s">
        <v>14</v>
      </c>
      <c r="H9" s="79" t="s">
        <v>10</v>
      </c>
    </row>
    <row r="10" spans="1:10" ht="15" customHeight="1" x14ac:dyDescent="0.2">
      <c r="B10" s="79"/>
      <c r="C10" s="79"/>
      <c r="D10" s="79"/>
      <c r="E10" s="79"/>
      <c r="F10" s="79"/>
      <c r="G10" s="79"/>
      <c r="H10" s="79"/>
    </row>
    <row r="11" spans="1:10" ht="15" customHeight="1" x14ac:dyDescent="0.2">
      <c r="B11" s="79"/>
      <c r="C11" s="79"/>
      <c r="D11" s="79"/>
      <c r="E11" s="79"/>
      <c r="F11" s="79"/>
      <c r="G11" s="79"/>
      <c r="H11" s="79"/>
    </row>
    <row r="12" spans="1:10" s="5" customFormat="1" ht="15" customHeight="1" x14ac:dyDescent="0.2">
      <c r="B12" s="24" t="s">
        <v>11</v>
      </c>
      <c r="C12" s="24" t="s">
        <v>19</v>
      </c>
      <c r="D12" s="24" t="s">
        <v>16</v>
      </c>
      <c r="E12" s="24">
        <v>10</v>
      </c>
      <c r="F12" s="25">
        <v>15900</v>
      </c>
      <c r="G12" s="25"/>
      <c r="H12" s="25">
        <f t="shared" ref="H12" si="0">F12*E12</f>
        <v>159000</v>
      </c>
    </row>
    <row r="13" spans="1:10" ht="15" customHeight="1" x14ac:dyDescent="0.2">
      <c r="B13" s="87"/>
      <c r="C13" s="88"/>
      <c r="D13" s="88"/>
      <c r="E13" s="88"/>
      <c r="F13" s="88"/>
      <c r="G13" s="89" t="s">
        <v>40</v>
      </c>
      <c r="H13" s="84">
        <f>H12</f>
        <v>159000</v>
      </c>
    </row>
    <row r="14" spans="1:10" ht="15" customHeight="1" x14ac:dyDescent="0.2">
      <c r="B14" s="87"/>
      <c r="C14" s="88"/>
      <c r="D14" s="88"/>
      <c r="E14" s="88"/>
      <c r="F14" s="88"/>
      <c r="G14" s="90"/>
      <c r="H14" s="26"/>
    </row>
    <row r="15" spans="1:10" ht="15" customHeight="1" x14ac:dyDescent="0.2">
      <c r="B15" s="24" t="s">
        <v>12</v>
      </c>
      <c r="C15" s="24" t="s">
        <v>19</v>
      </c>
      <c r="D15" s="24" t="s">
        <v>16</v>
      </c>
      <c r="E15" s="24">
        <v>10</v>
      </c>
      <c r="F15" s="25">
        <v>16700</v>
      </c>
      <c r="G15" s="25"/>
      <c r="H15" s="25">
        <f t="shared" ref="H15" si="1">F15*E15</f>
        <v>167000</v>
      </c>
    </row>
    <row r="16" spans="1:10" ht="15" customHeight="1" x14ac:dyDescent="0.2">
      <c r="B16" s="87"/>
      <c r="C16" s="88"/>
      <c r="D16" s="88"/>
      <c r="E16" s="88"/>
      <c r="F16" s="88"/>
      <c r="G16" s="89" t="s">
        <v>41</v>
      </c>
      <c r="H16" s="84">
        <f>H15</f>
        <v>167000</v>
      </c>
    </row>
    <row r="17" spans="2:8" ht="15" customHeight="1" x14ac:dyDescent="0.2">
      <c r="B17" s="87"/>
      <c r="C17" s="88"/>
      <c r="D17" s="88"/>
      <c r="E17" s="88"/>
      <c r="F17" s="88"/>
      <c r="G17" s="90"/>
      <c r="H17" s="26"/>
    </row>
    <row r="18" spans="2:8" ht="15" customHeight="1" x14ac:dyDescent="0.2">
      <c r="B18" s="24" t="s">
        <v>13</v>
      </c>
      <c r="C18" s="24" t="s">
        <v>19</v>
      </c>
      <c r="D18" s="24" t="s">
        <v>16</v>
      </c>
      <c r="E18" s="24">
        <v>10</v>
      </c>
      <c r="F18" s="25">
        <v>17800</v>
      </c>
      <c r="G18" s="25"/>
      <c r="H18" s="25">
        <f t="shared" ref="H18" si="2">F18*E18</f>
        <v>178000</v>
      </c>
    </row>
    <row r="19" spans="2:8" ht="15" customHeight="1" x14ac:dyDescent="0.2">
      <c r="B19" s="87"/>
      <c r="C19" s="88"/>
      <c r="D19" s="88"/>
      <c r="E19" s="88"/>
      <c r="F19" s="88"/>
      <c r="G19" s="89" t="s">
        <v>42</v>
      </c>
      <c r="H19" s="84">
        <f>H18</f>
        <v>178000</v>
      </c>
    </row>
    <row r="20" spans="2:8" ht="15" customHeight="1" x14ac:dyDescent="0.2">
      <c r="B20" s="87"/>
      <c r="C20" s="88"/>
      <c r="D20" s="88"/>
      <c r="E20" s="88"/>
      <c r="F20" s="88"/>
      <c r="G20" s="90"/>
      <c r="H20" s="26"/>
    </row>
    <row r="21" spans="2:8" ht="15" customHeight="1" x14ac:dyDescent="0.2">
      <c r="B21" s="24" t="s">
        <v>15</v>
      </c>
      <c r="C21" s="24" t="s">
        <v>19</v>
      </c>
      <c r="D21" s="24" t="s">
        <v>16</v>
      </c>
      <c r="E21" s="24">
        <v>10</v>
      </c>
      <c r="F21" s="25">
        <v>18700</v>
      </c>
      <c r="G21" s="25"/>
      <c r="H21" s="25">
        <f>F21*E21</f>
        <v>187000</v>
      </c>
    </row>
    <row r="22" spans="2:8" ht="15" customHeight="1" x14ac:dyDescent="0.2">
      <c r="B22" s="24"/>
      <c r="C22" s="88"/>
      <c r="D22" s="88"/>
      <c r="E22" s="88"/>
      <c r="F22" s="88"/>
      <c r="G22" s="89" t="s">
        <v>43</v>
      </c>
      <c r="H22" s="91">
        <f>H21</f>
        <v>187000</v>
      </c>
    </row>
    <row r="23" spans="2:8" ht="15" customHeight="1" x14ac:dyDescent="0.2">
      <c r="B23" s="24"/>
      <c r="C23" s="92"/>
      <c r="D23" s="92"/>
      <c r="E23" s="92"/>
      <c r="F23" s="92"/>
      <c r="G23" s="93"/>
      <c r="H23" s="26"/>
    </row>
    <row r="24" spans="2:8" ht="15" customHeight="1" x14ac:dyDescent="0.2">
      <c r="B24" s="24" t="s">
        <v>35</v>
      </c>
      <c r="C24" s="94" t="s">
        <v>19</v>
      </c>
      <c r="D24" s="94" t="s">
        <v>16</v>
      </c>
      <c r="E24" s="94">
        <v>10</v>
      </c>
      <c r="F24" s="95">
        <v>19200</v>
      </c>
      <c r="G24" s="95"/>
      <c r="H24" s="25">
        <f>E24*F24</f>
        <v>192000</v>
      </c>
    </row>
    <row r="25" spans="2:8" ht="15" customHeight="1" x14ac:dyDescent="0.2">
      <c r="B25" s="96"/>
      <c r="C25" s="97"/>
      <c r="D25" s="97"/>
      <c r="E25" s="97"/>
      <c r="F25" s="97"/>
      <c r="G25" s="98" t="s">
        <v>44</v>
      </c>
      <c r="H25" s="84">
        <f>H24</f>
        <v>192000</v>
      </c>
    </row>
    <row r="26" spans="2:8" ht="15" customHeight="1" x14ac:dyDescent="0.2">
      <c r="B26" s="96"/>
      <c r="C26" s="97"/>
      <c r="D26" s="97"/>
      <c r="E26" s="97"/>
      <c r="F26" s="97"/>
      <c r="G26" s="93"/>
      <c r="H26" s="25"/>
    </row>
    <row r="27" spans="2:8" ht="15" customHeight="1" x14ac:dyDescent="0.2">
      <c r="B27" s="87"/>
      <c r="C27" s="70"/>
      <c r="D27" s="70"/>
      <c r="E27" s="70"/>
      <c r="F27" s="70"/>
      <c r="G27" s="71" t="s">
        <v>37</v>
      </c>
      <c r="H27" s="28">
        <f>SUM(H13,H16,H19,H22,H25)</f>
        <v>883000</v>
      </c>
    </row>
    <row r="28" spans="2:8" ht="15" customHeight="1" x14ac:dyDescent="0.2"/>
    <row r="29" spans="2:8" ht="15" customHeight="1" x14ac:dyDescent="0.2"/>
    <row r="30" spans="2:8" ht="15" customHeight="1" x14ac:dyDescent="0.2"/>
    <row r="31" spans="2:8" s="11" customFormat="1" ht="15" customHeight="1" x14ac:dyDescent="0.2">
      <c r="B31" s="2"/>
      <c r="C31" s="1"/>
      <c r="D31" s="1"/>
      <c r="E31" s="1"/>
      <c r="F31" s="1"/>
      <c r="G31" s="1"/>
      <c r="H31" s="1"/>
    </row>
    <row r="32" spans="2:8" ht="15" customHeight="1" x14ac:dyDescent="0.2">
      <c r="B32" s="7"/>
      <c r="C32" s="7"/>
      <c r="D32" s="7"/>
      <c r="E32" s="29"/>
      <c r="F32" s="7"/>
      <c r="G32" s="7"/>
      <c r="H32" s="9"/>
    </row>
    <row r="33" spans="2:8" x14ac:dyDescent="0.2">
      <c r="B33" s="7"/>
      <c r="C33" s="6"/>
      <c r="D33" s="6"/>
      <c r="E33" s="6"/>
      <c r="F33" s="6"/>
      <c r="G33" s="6"/>
      <c r="H33" s="6"/>
    </row>
    <row r="34" spans="2:8" x14ac:dyDescent="0.2">
      <c r="B34" s="7"/>
      <c r="C34" s="6"/>
      <c r="D34" s="6"/>
      <c r="E34" s="6"/>
      <c r="F34" s="6"/>
      <c r="G34" s="6"/>
      <c r="H34" s="6"/>
    </row>
    <row r="37" spans="2:8" s="2" customFormat="1" x14ac:dyDescent="0.2">
      <c r="C37" s="1"/>
      <c r="D37" s="1"/>
      <c r="E37" s="1"/>
      <c r="F37" s="1"/>
      <c r="G37" s="1"/>
      <c r="H37" s="1"/>
    </row>
  </sheetData>
  <mergeCells count="12">
    <mergeCell ref="B4:H4"/>
    <mergeCell ref="B9:B11"/>
    <mergeCell ref="C9:C11"/>
    <mergeCell ref="D9:D11"/>
    <mergeCell ref="E9:E11"/>
    <mergeCell ref="B5:H7"/>
    <mergeCell ref="F9:F11"/>
    <mergeCell ref="G9:G11"/>
    <mergeCell ref="H9:H11"/>
    <mergeCell ref="A3:J3"/>
    <mergeCell ref="A2:J2"/>
    <mergeCell ref="A1:J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15E-5849-41B0-8BAA-E22DDB5BEE20}">
  <dimension ref="B1:K50"/>
  <sheetViews>
    <sheetView workbookViewId="0">
      <selection activeCell="G31" sqref="G3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33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/>
    <row r="2" spans="2:11" ht="15" customHeight="1" x14ac:dyDescent="0.2">
      <c r="B2" s="73" t="s">
        <v>0</v>
      </c>
      <c r="C2" s="73"/>
      <c r="D2" s="73"/>
      <c r="E2" s="73"/>
      <c r="F2" s="73"/>
      <c r="G2" s="73"/>
      <c r="H2" s="4"/>
      <c r="I2" s="4"/>
      <c r="J2" s="4"/>
    </row>
    <row r="3" spans="2:11" ht="15" customHeight="1" x14ac:dyDescent="0.2">
      <c r="B3" s="73" t="s">
        <v>1</v>
      </c>
      <c r="C3" s="73"/>
      <c r="D3" s="73"/>
      <c r="E3" s="73"/>
      <c r="F3" s="73"/>
      <c r="G3" s="73"/>
      <c r="H3" s="4"/>
      <c r="I3" s="4"/>
      <c r="J3" s="4"/>
    </row>
    <row r="4" spans="2:11" ht="15" customHeight="1" x14ac:dyDescent="0.2">
      <c r="B4" s="72"/>
      <c r="C4" s="72"/>
      <c r="D4" s="72"/>
      <c r="E4" s="72"/>
      <c r="F4" s="72"/>
      <c r="G4" s="32"/>
      <c r="H4" s="72"/>
    </row>
    <row r="5" spans="2:11" ht="15" customHeight="1" x14ac:dyDescent="0.2">
      <c r="B5" s="72"/>
      <c r="C5" s="72"/>
      <c r="D5" s="72"/>
      <c r="E5" s="72"/>
      <c r="F5" s="72"/>
      <c r="G5" s="32"/>
      <c r="H5" s="72"/>
    </row>
    <row r="6" spans="2:11" ht="15" customHeight="1" x14ac:dyDescent="0.2">
      <c r="B6" s="3" t="s">
        <v>33</v>
      </c>
      <c r="C6" s="3"/>
      <c r="D6" s="3"/>
      <c r="E6" s="3"/>
      <c r="F6" s="3"/>
      <c r="H6" s="3"/>
    </row>
    <row r="7" spans="2:11" ht="15" customHeight="1" x14ac:dyDescent="0.2">
      <c r="B7" s="3"/>
      <c r="C7" s="3"/>
      <c r="D7" s="3"/>
      <c r="E7" s="3"/>
      <c r="F7" s="3"/>
      <c r="H7" s="3"/>
    </row>
    <row r="8" spans="2:11" s="2" customFormat="1" ht="15" customHeight="1" x14ac:dyDescent="0.2">
      <c r="B8" s="13"/>
      <c r="C8" s="17" t="s">
        <v>11</v>
      </c>
      <c r="D8" s="17" t="s">
        <v>12</v>
      </c>
      <c r="E8" s="17" t="s">
        <v>13</v>
      </c>
      <c r="F8" s="17" t="s">
        <v>15</v>
      </c>
      <c r="G8" s="34" t="s">
        <v>35</v>
      </c>
      <c r="H8" s="10"/>
    </row>
    <row r="9" spans="2:11" ht="15" customHeight="1" x14ac:dyDescent="0.2">
      <c r="B9" s="15" t="s">
        <v>25</v>
      </c>
      <c r="C9" s="18">
        <v>2063400</v>
      </c>
      <c r="D9" s="16">
        <v>2147000</v>
      </c>
      <c r="E9" s="16">
        <v>2253300</v>
      </c>
      <c r="F9" s="35">
        <v>2343000</v>
      </c>
      <c r="G9" s="35">
        <v>2507550</v>
      </c>
      <c r="H9" s="10"/>
    </row>
    <row r="10" spans="2:11" ht="15" customHeight="1" x14ac:dyDescent="0.2">
      <c r="B10" s="12" t="s">
        <v>16</v>
      </c>
      <c r="C10" s="19">
        <v>2790450</v>
      </c>
      <c r="D10" s="14">
        <v>2993020</v>
      </c>
      <c r="E10" s="14">
        <v>3120800</v>
      </c>
      <c r="F10" s="14">
        <v>3111900</v>
      </c>
      <c r="G10" s="14">
        <v>3225600</v>
      </c>
      <c r="H10" s="8"/>
    </row>
    <row r="11" spans="2:11" ht="15" customHeight="1" x14ac:dyDescent="0.2">
      <c r="B11" s="12" t="s">
        <v>17</v>
      </c>
      <c r="C11" s="19">
        <v>95400</v>
      </c>
      <c r="D11" s="14">
        <v>33400</v>
      </c>
      <c r="E11" s="14">
        <v>17800</v>
      </c>
      <c r="F11" s="14">
        <v>18700</v>
      </c>
      <c r="G11" s="14">
        <v>0</v>
      </c>
      <c r="H11" s="8"/>
    </row>
    <row r="12" spans="2:11" ht="15" customHeight="1" x14ac:dyDescent="0.2">
      <c r="B12" s="12" t="s">
        <v>18</v>
      </c>
      <c r="C12" s="19">
        <v>43200</v>
      </c>
      <c r="D12" s="14">
        <v>45200</v>
      </c>
      <c r="E12" s="14">
        <v>60500</v>
      </c>
      <c r="F12" s="14">
        <v>63500</v>
      </c>
      <c r="G12" s="14">
        <v>52000</v>
      </c>
      <c r="H12" s="8"/>
    </row>
    <row r="13" spans="2:11" ht="15" customHeight="1" x14ac:dyDescent="0.2">
      <c r="B13" s="36" t="s">
        <v>8</v>
      </c>
      <c r="C13" s="37">
        <v>8691000</v>
      </c>
      <c r="D13" s="38">
        <v>9018332</v>
      </c>
      <c r="E13" s="38">
        <v>9233646</v>
      </c>
      <c r="F13" s="38">
        <v>9489750</v>
      </c>
      <c r="G13" s="38">
        <v>9616500</v>
      </c>
      <c r="H13" s="8"/>
      <c r="I13" s="39"/>
      <c r="J13" s="39"/>
      <c r="K13" s="40"/>
    </row>
    <row r="14" spans="2:11" ht="15" customHeight="1" x14ac:dyDescent="0.2">
      <c r="B14" s="41"/>
      <c r="C14" s="42"/>
      <c r="D14" s="43"/>
      <c r="E14" s="43"/>
      <c r="F14" s="43"/>
      <c r="G14" s="44"/>
      <c r="H14" s="8"/>
      <c r="I14" s="39"/>
      <c r="J14" s="39"/>
      <c r="K14" s="40"/>
    </row>
    <row r="15" spans="2:11" s="48" customFormat="1" ht="15" customHeight="1" x14ac:dyDescent="0.2">
      <c r="B15" s="45" t="s">
        <v>30</v>
      </c>
      <c r="C15" s="46">
        <f>SUM(C10:C13,C9)</f>
        <v>13683450</v>
      </c>
      <c r="D15" s="46">
        <f>SUM(D10:D13,D9)</f>
        <v>14236952</v>
      </c>
      <c r="E15" s="46">
        <f>SUM(E10:E13,E9)</f>
        <v>14686046</v>
      </c>
      <c r="F15" s="46">
        <f>SUM(F9:F13)</f>
        <v>15026850</v>
      </c>
      <c r="G15" s="47">
        <f>SUM(G9:G13)</f>
        <v>15401650</v>
      </c>
      <c r="I15" s="49"/>
      <c r="J15" s="49"/>
      <c r="K15" s="50"/>
    </row>
    <row r="16" spans="2:11" s="48" customFormat="1" ht="15" customHeight="1" x14ac:dyDescent="0.2">
      <c r="B16" s="80"/>
      <c r="C16" s="81"/>
      <c r="D16" s="81"/>
      <c r="E16" s="81"/>
      <c r="F16" s="81"/>
      <c r="G16" s="82"/>
      <c r="I16" s="49"/>
      <c r="J16" s="49"/>
      <c r="K16" s="50"/>
    </row>
    <row r="17" spans="2:11" ht="15" customHeight="1" x14ac:dyDescent="0.2">
      <c r="I17" s="39"/>
      <c r="J17" s="39"/>
      <c r="K17" s="40"/>
    </row>
    <row r="18" spans="2:11" ht="15" customHeight="1" x14ac:dyDescent="0.2">
      <c r="B18" s="3" t="s">
        <v>34</v>
      </c>
      <c r="I18" s="39"/>
      <c r="J18" s="39"/>
      <c r="K18" s="40"/>
    </row>
    <row r="19" spans="2:11" ht="15" customHeight="1" x14ac:dyDescent="0.2">
      <c r="B19" s="3"/>
      <c r="I19" s="39"/>
      <c r="J19" s="39"/>
      <c r="K19" s="40"/>
    </row>
    <row r="20" spans="2:11" ht="15" customHeight="1" x14ac:dyDescent="0.2">
      <c r="I20" s="39"/>
      <c r="J20" s="39"/>
      <c r="K20" s="40"/>
    </row>
    <row r="21" spans="2:11" ht="15" customHeight="1" x14ac:dyDescent="0.2">
      <c r="B21" s="13"/>
      <c r="C21" s="17" t="s">
        <v>11</v>
      </c>
      <c r="D21" s="17" t="s">
        <v>12</v>
      </c>
      <c r="E21" s="17" t="s">
        <v>13</v>
      </c>
      <c r="F21" s="17" t="s">
        <v>15</v>
      </c>
      <c r="G21" s="51" t="s">
        <v>35</v>
      </c>
      <c r="I21" s="39"/>
      <c r="J21" s="39"/>
      <c r="K21" s="40"/>
    </row>
    <row r="22" spans="2:11" ht="15" customHeight="1" x14ac:dyDescent="0.2">
      <c r="B22" s="12" t="s">
        <v>20</v>
      </c>
      <c r="C22" s="14">
        <v>3525600</v>
      </c>
      <c r="D22" s="14">
        <v>3674000</v>
      </c>
      <c r="E22" s="14">
        <v>3807550</v>
      </c>
      <c r="F22" s="21">
        <v>4008300</v>
      </c>
      <c r="G22" s="35">
        <v>4270950</v>
      </c>
    </row>
    <row r="23" spans="2:11" ht="15" customHeight="1" x14ac:dyDescent="0.2">
      <c r="B23" s="12" t="s">
        <v>21</v>
      </c>
      <c r="C23" s="14">
        <v>193900</v>
      </c>
      <c r="D23" s="14">
        <v>232800</v>
      </c>
      <c r="E23" s="14">
        <v>279900</v>
      </c>
      <c r="F23" s="21">
        <v>260800</v>
      </c>
      <c r="G23" s="35">
        <v>301500</v>
      </c>
    </row>
    <row r="24" spans="2:11" ht="15" customHeight="1" x14ac:dyDescent="0.2">
      <c r="B24" s="12" t="s">
        <v>19</v>
      </c>
      <c r="C24" s="14">
        <v>540600</v>
      </c>
      <c r="D24" s="14">
        <v>567800</v>
      </c>
      <c r="E24" s="14">
        <v>605200</v>
      </c>
      <c r="F24" s="21">
        <v>635800</v>
      </c>
      <c r="G24" s="35">
        <v>652800</v>
      </c>
    </row>
    <row r="25" spans="2:11" ht="15" customHeight="1" x14ac:dyDescent="0.2">
      <c r="B25" s="12" t="s">
        <v>7</v>
      </c>
      <c r="C25" s="14">
        <v>4940800</v>
      </c>
      <c r="D25" s="14">
        <v>5244300</v>
      </c>
      <c r="E25" s="14">
        <v>5236200</v>
      </c>
      <c r="F25" s="21">
        <v>5400950</v>
      </c>
      <c r="G25" s="35">
        <v>5344000</v>
      </c>
    </row>
    <row r="26" spans="2:11" ht="15" customHeight="1" x14ac:dyDescent="0.2">
      <c r="B26" s="12" t="s">
        <v>22</v>
      </c>
      <c r="C26" s="14">
        <v>519600</v>
      </c>
      <c r="D26" s="14">
        <v>567800</v>
      </c>
      <c r="E26" s="14">
        <v>647200</v>
      </c>
      <c r="F26" s="21">
        <v>633150</v>
      </c>
      <c r="G26" s="35">
        <v>665800</v>
      </c>
    </row>
    <row r="27" spans="2:11" ht="15" customHeight="1" x14ac:dyDescent="0.2">
      <c r="B27" s="12" t="s">
        <v>23</v>
      </c>
      <c r="C27" s="35">
        <v>540600</v>
      </c>
      <c r="D27" s="35">
        <v>617900</v>
      </c>
      <c r="E27" s="35">
        <v>658600</v>
      </c>
      <c r="F27" s="52">
        <v>598400</v>
      </c>
      <c r="G27" s="35">
        <v>662400</v>
      </c>
    </row>
    <row r="28" spans="2:11" ht="15" customHeight="1" x14ac:dyDescent="0.2">
      <c r="B28" s="12" t="s">
        <v>24</v>
      </c>
      <c r="C28" s="35">
        <v>3182900</v>
      </c>
      <c r="D28" s="35">
        <v>3235650</v>
      </c>
      <c r="E28" s="35">
        <v>3410350</v>
      </c>
      <c r="F28" s="21">
        <v>3489450</v>
      </c>
      <c r="G28" s="52">
        <v>3504200</v>
      </c>
    </row>
    <row r="29" spans="2:11" ht="15" customHeight="1" x14ac:dyDescent="0.2">
      <c r="B29" s="36" t="s">
        <v>9</v>
      </c>
      <c r="C29" s="53">
        <v>227155</v>
      </c>
      <c r="D29" s="53">
        <v>96802</v>
      </c>
      <c r="E29" s="53">
        <v>41046</v>
      </c>
      <c r="F29" s="38">
        <v>0</v>
      </c>
      <c r="G29" s="53">
        <v>0</v>
      </c>
    </row>
    <row r="30" spans="2:11" ht="15" customHeight="1" x14ac:dyDescent="0.2">
      <c r="B30" s="41"/>
      <c r="C30" s="54"/>
      <c r="D30" s="54"/>
      <c r="E30" s="54"/>
      <c r="F30" s="43"/>
      <c r="G30" s="55"/>
    </row>
    <row r="31" spans="2:11" s="48" customFormat="1" ht="15" customHeight="1" x14ac:dyDescent="0.2">
      <c r="B31" s="45" t="s">
        <v>30</v>
      </c>
      <c r="C31" s="46">
        <f>SUM(C29,C28,C22:C27)</f>
        <v>13671155</v>
      </c>
      <c r="D31" s="46">
        <f>SUM(D29,D28,D22:D27)</f>
        <v>14237052</v>
      </c>
      <c r="E31" s="46">
        <f>SUM(E22:E27,E28,E29:E29)</f>
        <v>14686046</v>
      </c>
      <c r="F31" s="46">
        <f>SUM(F22:F29)</f>
        <v>15026850</v>
      </c>
      <c r="G31" s="47">
        <f>SUM(G22:G29)</f>
        <v>15401650</v>
      </c>
    </row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B2:G2"/>
    <mergeCell ref="B3:G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SCO_RCP Seats and Rates</vt:lpstr>
      <vt:lpstr>UAB_RCP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2019-04-25T20:06:53Z</cp:lastPrinted>
  <dcterms:created xsi:type="dcterms:W3CDTF">2017-11-16T17:10:35Z</dcterms:created>
  <dcterms:modified xsi:type="dcterms:W3CDTF">2019-04-25T20:09:48Z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2018-10-15T17:24:50.6301810Z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