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MS\"/>
    </mc:Choice>
  </mc:AlternateContent>
  <xr:revisionPtr revIDLastSave="0" documentId="13_ncr:1_{4EEED63D-7E95-4BF3-9A0E-1D1A08B5824E}" xr6:coauthVersionLast="43" xr6:coauthVersionMax="43" xr10:uidLastSave="{00000000-0000-0000-0000-000000000000}"/>
  <bookViews>
    <workbookView xWindow="28680" yWindow="-120" windowWidth="29040" windowHeight="15840" activeTab="1" xr2:uid="{84A05289-546D-444D-B803-F9496E23E09C}"/>
  </bookViews>
  <sheets>
    <sheet name="MS State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5" l="1"/>
  <c r="G31" i="6"/>
  <c r="F31" i="6"/>
  <c r="E31" i="6"/>
  <c r="D31" i="6"/>
  <c r="C31" i="6"/>
  <c r="G15" i="6"/>
  <c r="F15" i="6"/>
  <c r="E15" i="6"/>
  <c r="D15" i="6"/>
  <c r="C15" i="6"/>
  <c r="H25" i="5" l="1"/>
  <c r="H26" i="5" l="1"/>
  <c r="H22" i="5" l="1"/>
  <c r="H23" i="5" l="1"/>
  <c r="H19" i="5"/>
  <c r="H20" i="5" s="1"/>
  <c r="H16" i="5"/>
  <c r="H17" i="5" s="1"/>
  <c r="H13" i="5"/>
  <c r="H12" i="5"/>
  <c r="H14" i="5" l="1"/>
</calcChain>
</file>

<file path=xl/sharedStrings.xml><?xml version="1.0" encoding="utf-8"?>
<sst xmlns="http://schemas.openxmlformats.org/spreadsheetml/2006/main" count="64" uniqueCount="38">
  <si>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</si>
  <si>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</si>
  <si>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</si>
  <si>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</si>
  <si>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</si>
  <si>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</si>
  <si>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</si>
  <si>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</si>
  <si>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</si>
  <si>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</si>
  <si>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</si>
  <si>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</si>
  <si>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</si>
  <si>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</si>
  <si>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</si>
  <si>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</si>
  <si>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</si>
  <si>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</si>
  <si>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</si>
  <si>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</si>
  <si>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</si>
  <si>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</si>
  <si>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</si>
  <si>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</si>
  <si>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</si>
  <si>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</si>
  <si>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Earned:</t>
  </si>
  <si>
    <t>2015-2016 Institution Tuition Earned:</t>
  </si>
  <si>
    <t>2016-2017 Institution Tuition Earned:</t>
  </si>
  <si>
    <t>2017-2018 Institution Tuition Earned:</t>
  </si>
  <si>
    <t>Total:</t>
  </si>
  <si>
    <t>Mississippi State University</t>
  </si>
  <si>
    <t>Following are statistics on total RCP tuition paid for each program per academic year:</t>
  </si>
  <si>
    <t>Following are statistics on total RCP tuition paid by each state per academic year:</t>
  </si>
  <si>
    <t>2018-19 Institutional tuition Earned:</t>
  </si>
  <si>
    <t>2018-2019</t>
  </si>
  <si>
    <t>Per SREB records, Mississippi State last updated its contract with SREB for the Regional Contract Program for Academic Year 2014-2015. Following are the RCP stats per academic year for the last 5 years:</t>
  </si>
  <si>
    <t>5-year Total Institutional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</si>
</sst>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1:I40"/>
  <sheetViews>
    <sheetView zoomScaleNormal="100" workbookViewId="0">
      <selection activeCell="H28" sqref="H28"/>
    </sheetView>
  </sheetViews>
  <sheetFormatPr defaultRowHeight="12.75" x14ac:dyDescent="0.2"/>
  <cols>
    <col min="1" max="1" width="9.140625" style="1"/>
    <col min="2" max="2" width="12.28515625" style="1" customWidth="1"/>
    <col min="3" max="3" width="15.7109375" style="1" customWidth="1"/>
    <col min="4" max="4" width="11.7109375" style="1" customWidth="1"/>
    <col min="5" max="5" width="7.7109375" style="1" customWidth="1"/>
    <col min="6" max="6" width="10.140625" style="1" bestFit="1" customWidth="1"/>
    <col min="7" max="7" width="11.85546875" style="1" customWidth="1"/>
    <col min="8" max="8" width="14.42578125" style="1" customWidth="1"/>
    <col min="9" max="16384" width="9.140625" style="1"/>
  </cols>
  <sheetData>
    <row r="1" spans="2:9" ht="15" customHeight="1" x14ac:dyDescent="0.2">
      <c r="B1" s="72" t="s">
        <v>0</v>
      </c>
      <c r="C1" s="72"/>
      <c r="D1" s="72"/>
      <c r="E1" s="72"/>
      <c r="F1" s="72"/>
      <c r="G1" s="72"/>
      <c r="H1" s="72"/>
    </row>
    <row r="2" spans="2:9" ht="15" customHeight="1" x14ac:dyDescent="0.2">
      <c r="B2" s="72" t="s">
        <v>31</v>
      </c>
      <c r="C2" s="72"/>
      <c r="D2" s="72"/>
      <c r="E2" s="72"/>
      <c r="F2" s="72"/>
      <c r="G2" s="72"/>
      <c r="H2" s="72"/>
    </row>
    <row r="3" spans="2:9" ht="15" customHeight="1" x14ac:dyDescent="0.2">
      <c r="B3" s="72" t="s">
        <v>1</v>
      </c>
      <c r="C3" s="72"/>
      <c r="D3" s="72"/>
      <c r="E3" s="72"/>
      <c r="F3" s="72"/>
      <c r="G3" s="72"/>
      <c r="H3" s="72"/>
    </row>
    <row r="4" spans="2:9" ht="15" customHeight="1" x14ac:dyDescent="0.2"/>
    <row r="5" spans="2:9" ht="15" customHeight="1" x14ac:dyDescent="0.2">
      <c r="B5" s="73" t="s">
        <v>36</v>
      </c>
      <c r="C5" s="73"/>
      <c r="D5" s="73"/>
      <c r="E5" s="73"/>
      <c r="F5" s="73"/>
      <c r="G5" s="73"/>
      <c r="H5" s="73"/>
      <c r="I5" s="3"/>
    </row>
    <row r="6" spans="2:9" ht="15" customHeight="1" x14ac:dyDescent="0.2">
      <c r="B6" s="73"/>
      <c r="C6" s="73"/>
      <c r="D6" s="73"/>
      <c r="E6" s="73"/>
      <c r="F6" s="73"/>
      <c r="G6" s="73"/>
      <c r="H6" s="73"/>
      <c r="I6" s="3"/>
    </row>
    <row r="7" spans="2:9" ht="15" customHeight="1" x14ac:dyDescent="0.2">
      <c r="B7" s="73"/>
      <c r="C7" s="73"/>
      <c r="D7" s="73"/>
      <c r="E7" s="73"/>
      <c r="F7" s="73"/>
      <c r="G7" s="73"/>
      <c r="H7" s="73"/>
      <c r="I7" s="3"/>
    </row>
    <row r="8" spans="2:9" ht="15" customHeight="1" x14ac:dyDescent="0.2"/>
    <row r="9" spans="2:9" ht="15" customHeight="1" x14ac:dyDescent="0.2">
      <c r="B9" s="74" t="s">
        <v>2</v>
      </c>
      <c r="C9" s="74" t="s">
        <v>3</v>
      </c>
      <c r="D9" s="74" t="s">
        <v>4</v>
      </c>
      <c r="E9" s="74" t="s">
        <v>5</v>
      </c>
      <c r="F9" s="74" t="s">
        <v>6</v>
      </c>
      <c r="G9" s="74" t="s">
        <v>14</v>
      </c>
      <c r="H9" s="74" t="s">
        <v>10</v>
      </c>
    </row>
    <row r="10" spans="2:9" ht="15" customHeight="1" x14ac:dyDescent="0.2">
      <c r="B10" s="75"/>
      <c r="C10" s="75"/>
      <c r="D10" s="75"/>
      <c r="E10" s="75"/>
      <c r="F10" s="75"/>
      <c r="G10" s="75"/>
      <c r="H10" s="75"/>
    </row>
    <row r="11" spans="2:9" ht="15" customHeight="1" x14ac:dyDescent="0.2">
      <c r="B11" s="76"/>
      <c r="C11" s="76"/>
      <c r="D11" s="76"/>
      <c r="E11" s="76"/>
      <c r="F11" s="76"/>
      <c r="G11" s="76"/>
      <c r="H11" s="76"/>
    </row>
    <row r="12" spans="2:9" ht="15" customHeight="1" x14ac:dyDescent="0.2">
      <c r="B12" s="22" t="s">
        <v>11</v>
      </c>
      <c r="C12" s="22" t="s">
        <v>20</v>
      </c>
      <c r="D12" s="22" t="s">
        <v>8</v>
      </c>
      <c r="E12" s="22">
        <v>0</v>
      </c>
      <c r="F12" s="23">
        <v>27700</v>
      </c>
      <c r="G12" s="23"/>
      <c r="H12" s="23">
        <f>F12*E12</f>
        <v>0</v>
      </c>
    </row>
    <row r="13" spans="2:9" ht="15" customHeight="1" x14ac:dyDescent="0.2">
      <c r="B13" s="22" t="s">
        <v>11</v>
      </c>
      <c r="C13" s="22" t="s">
        <v>24</v>
      </c>
      <c r="D13" s="22" t="s">
        <v>8</v>
      </c>
      <c r="E13" s="22">
        <v>20</v>
      </c>
      <c r="F13" s="23">
        <v>27700</v>
      </c>
      <c r="G13" s="23"/>
      <c r="H13" s="23">
        <f>F13*E13</f>
        <v>554000</v>
      </c>
    </row>
    <row r="14" spans="2:9" ht="15" customHeight="1" x14ac:dyDescent="0.2">
      <c r="B14" s="24"/>
      <c r="C14" s="21"/>
      <c r="D14" s="20"/>
      <c r="E14" s="20"/>
      <c r="F14" s="20"/>
      <c r="G14" s="62" t="s">
        <v>26</v>
      </c>
      <c r="H14" s="80">
        <f>H12+H13</f>
        <v>554000</v>
      </c>
    </row>
    <row r="15" spans="2:9" ht="15" customHeight="1" x14ac:dyDescent="0.2">
      <c r="B15" s="52"/>
      <c r="C15" s="53"/>
      <c r="D15" s="53"/>
      <c r="E15" s="53"/>
      <c r="F15" s="53"/>
      <c r="G15" s="53"/>
      <c r="H15" s="54"/>
    </row>
    <row r="16" spans="2:9" ht="15" customHeight="1" x14ac:dyDescent="0.2">
      <c r="B16" s="22" t="s">
        <v>12</v>
      </c>
      <c r="C16" s="22" t="s">
        <v>24</v>
      </c>
      <c r="D16" s="22" t="s">
        <v>8</v>
      </c>
      <c r="E16" s="22">
        <v>20</v>
      </c>
      <c r="F16" s="23">
        <v>29100</v>
      </c>
      <c r="G16" s="23"/>
      <c r="H16" s="23">
        <f>F16*E16</f>
        <v>582000</v>
      </c>
    </row>
    <row r="17" spans="2:8" ht="15" customHeight="1" x14ac:dyDescent="0.2">
      <c r="B17" s="24"/>
      <c r="C17" s="20"/>
      <c r="D17" s="20"/>
      <c r="E17" s="20"/>
      <c r="F17" s="20"/>
      <c r="G17" s="62" t="s">
        <v>27</v>
      </c>
      <c r="H17" s="80">
        <f>H16</f>
        <v>582000</v>
      </c>
    </row>
    <row r="18" spans="2:8" ht="15" customHeight="1" x14ac:dyDescent="0.2">
      <c r="B18" s="52"/>
      <c r="C18" s="53"/>
      <c r="D18" s="53"/>
      <c r="E18" s="53"/>
      <c r="F18" s="53"/>
      <c r="G18" s="53"/>
      <c r="H18" s="54"/>
    </row>
    <row r="19" spans="2:8" ht="15" customHeight="1" x14ac:dyDescent="0.2">
      <c r="B19" s="22" t="s">
        <v>13</v>
      </c>
      <c r="C19" s="22" t="s">
        <v>24</v>
      </c>
      <c r="D19" s="22" t="s">
        <v>8</v>
      </c>
      <c r="E19" s="22">
        <v>20</v>
      </c>
      <c r="F19" s="23">
        <v>31100</v>
      </c>
      <c r="G19" s="23"/>
      <c r="H19" s="23">
        <f>F19*E19</f>
        <v>622000</v>
      </c>
    </row>
    <row r="20" spans="2:8" ht="15" customHeight="1" x14ac:dyDescent="0.2">
      <c r="B20" s="22"/>
      <c r="C20" s="21"/>
      <c r="D20" s="20"/>
      <c r="E20" s="20"/>
      <c r="F20" s="20"/>
      <c r="G20" s="62" t="s">
        <v>28</v>
      </c>
      <c r="H20" s="80">
        <f>H19</f>
        <v>622000</v>
      </c>
    </row>
    <row r="21" spans="2:8" ht="15" customHeight="1" x14ac:dyDescent="0.2">
      <c r="B21" s="52"/>
      <c r="C21" s="53"/>
      <c r="D21" s="53"/>
      <c r="E21" s="53"/>
      <c r="F21" s="53"/>
      <c r="G21" s="53"/>
      <c r="H21" s="54"/>
    </row>
    <row r="22" spans="2:8" ht="15" customHeight="1" x14ac:dyDescent="0.2">
      <c r="B22" s="22" t="s">
        <v>15</v>
      </c>
      <c r="C22" s="22" t="s">
        <v>24</v>
      </c>
      <c r="D22" s="22" t="s">
        <v>8</v>
      </c>
      <c r="E22" s="22">
        <v>20</v>
      </c>
      <c r="F22" s="23">
        <v>32600</v>
      </c>
      <c r="G22" s="23"/>
      <c r="H22" s="23">
        <f>F22*E22</f>
        <v>652000</v>
      </c>
    </row>
    <row r="23" spans="2:8" ht="15" customHeight="1" x14ac:dyDescent="0.2">
      <c r="B23" s="57"/>
      <c r="C23" s="58"/>
      <c r="D23" s="59"/>
      <c r="E23" s="59"/>
      <c r="F23" s="59"/>
      <c r="G23" s="81" t="s">
        <v>29</v>
      </c>
      <c r="H23" s="80">
        <f>H22</f>
        <v>652000</v>
      </c>
    </row>
    <row r="24" spans="2:8" ht="15" customHeight="1" x14ac:dyDescent="0.2">
      <c r="B24" s="27"/>
      <c r="C24" s="55"/>
      <c r="D24" s="55"/>
      <c r="E24" s="55"/>
      <c r="F24" s="55"/>
      <c r="G24" s="64"/>
      <c r="H24" s="63"/>
    </row>
    <row r="25" spans="2:8" ht="15" customHeight="1" x14ac:dyDescent="0.2">
      <c r="B25" s="22" t="s">
        <v>35</v>
      </c>
      <c r="C25" s="22" t="s">
        <v>24</v>
      </c>
      <c r="D25" s="65" t="s">
        <v>8</v>
      </c>
      <c r="E25" s="65">
        <v>20</v>
      </c>
      <c r="F25" s="66">
        <v>33500</v>
      </c>
      <c r="G25" s="66"/>
      <c r="H25" s="23">
        <f>E25*F25</f>
        <v>670000</v>
      </c>
    </row>
    <row r="26" spans="2:8" x14ac:dyDescent="0.2">
      <c r="B26" s="67"/>
      <c r="C26" s="68"/>
      <c r="D26" s="68"/>
      <c r="E26" s="68"/>
      <c r="F26" s="68"/>
      <c r="G26" s="81" t="s">
        <v>34</v>
      </c>
      <c r="H26" s="82">
        <f>SUM(H25:H25)</f>
        <v>670000</v>
      </c>
    </row>
    <row r="27" spans="2:8" s="9" customFormat="1" ht="15" customHeight="1" x14ac:dyDescent="0.25">
      <c r="B27" s="69"/>
      <c r="C27" s="70"/>
      <c r="D27" s="70"/>
      <c r="E27" s="70"/>
      <c r="F27" s="70"/>
      <c r="G27" s="64"/>
      <c r="H27" s="25"/>
    </row>
    <row r="28" spans="2:8" x14ac:dyDescent="0.2">
      <c r="B28" s="60"/>
      <c r="C28" s="61"/>
      <c r="D28" s="61"/>
      <c r="E28" s="61"/>
      <c r="F28" s="61"/>
      <c r="G28" s="62" t="s">
        <v>37</v>
      </c>
      <c r="H28" s="56">
        <f>H14+H17+H20+H23+H26</f>
        <v>3080000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9"/>
      <c r="C32" s="9"/>
      <c r="D32" s="9"/>
      <c r="E32" s="9"/>
      <c r="F32" s="9"/>
      <c r="G32" s="9"/>
      <c r="H32" s="9"/>
    </row>
    <row r="33" spans="2:8" s="2" customFormat="1" ht="15" customHeight="1" x14ac:dyDescent="0.2">
      <c r="B33" s="1"/>
      <c r="C33" s="1"/>
      <c r="D33" s="1"/>
      <c r="E33" s="1"/>
      <c r="F33" s="1"/>
      <c r="G33" s="1"/>
      <c r="H33" s="1"/>
    </row>
    <row r="34" spans="2:8" ht="15" customHeight="1" x14ac:dyDescent="0.2"/>
    <row r="35" spans="2:8" ht="15" customHeight="1" x14ac:dyDescent="0.2"/>
    <row r="38" spans="2:8" x14ac:dyDescent="0.2">
      <c r="B38" s="6"/>
      <c r="C38" s="6"/>
      <c r="D38" s="6"/>
      <c r="E38" s="26"/>
      <c r="F38" s="6"/>
      <c r="G38" s="6"/>
      <c r="H38" s="18"/>
    </row>
    <row r="39" spans="2:8" x14ac:dyDescent="0.2">
      <c r="B39" s="5"/>
      <c r="C39" s="5"/>
      <c r="D39" s="5"/>
      <c r="E39" s="5"/>
      <c r="F39" s="5"/>
      <c r="G39" s="5"/>
      <c r="H39" s="5"/>
    </row>
    <row r="40" spans="2:8" x14ac:dyDescent="0.2">
      <c r="B40" s="5"/>
      <c r="C40" s="5"/>
      <c r="D40" s="5"/>
      <c r="E40" s="5"/>
      <c r="F40" s="5"/>
      <c r="G40" s="5"/>
      <c r="H40" s="5"/>
    </row>
  </sheetData>
  <mergeCells count="11">
    <mergeCell ref="B1:H1"/>
    <mergeCell ref="B2:H2"/>
    <mergeCell ref="B3:H3"/>
    <mergeCell ref="B5:H7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tabSelected="1"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29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2" t="s">
        <v>0</v>
      </c>
      <c r="C2" s="72"/>
      <c r="D2" s="72"/>
      <c r="E2" s="72"/>
      <c r="F2" s="72"/>
      <c r="G2" s="72"/>
      <c r="H2" s="4"/>
      <c r="I2" s="4"/>
      <c r="J2" s="4"/>
    </row>
    <row r="3" spans="2:11" ht="15" customHeight="1" x14ac:dyDescent="0.2">
      <c r="B3" s="72" t="s">
        <v>1</v>
      </c>
      <c r="C3" s="72"/>
      <c r="D3" s="72"/>
      <c r="E3" s="72"/>
      <c r="F3" s="72"/>
      <c r="G3" s="72"/>
      <c r="H3" s="4"/>
      <c r="I3" s="4"/>
      <c r="J3" s="4"/>
    </row>
    <row r="4" spans="2:11" ht="15" customHeight="1" x14ac:dyDescent="0.2">
      <c r="B4" s="71"/>
      <c r="C4" s="71"/>
      <c r="D4" s="71"/>
      <c r="E4" s="71"/>
      <c r="F4" s="71"/>
      <c r="G4" s="28"/>
      <c r="H4" s="71"/>
    </row>
    <row r="5" spans="2:11" ht="15" customHeight="1" x14ac:dyDescent="0.2">
      <c r="B5" s="71"/>
      <c r="C5" s="71"/>
      <c r="D5" s="71"/>
      <c r="E5" s="71"/>
      <c r="F5" s="71"/>
      <c r="G5" s="28"/>
      <c r="H5" s="71"/>
    </row>
    <row r="6" spans="2:11" ht="15" customHeight="1" x14ac:dyDescent="0.2">
      <c r="B6" s="3" t="s">
        <v>32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1"/>
      <c r="C8" s="15" t="s">
        <v>11</v>
      </c>
      <c r="D8" s="15" t="s">
        <v>12</v>
      </c>
      <c r="E8" s="15" t="s">
        <v>13</v>
      </c>
      <c r="F8" s="15" t="s">
        <v>15</v>
      </c>
      <c r="G8" s="30" t="s">
        <v>35</v>
      </c>
      <c r="H8" s="8"/>
    </row>
    <row r="9" spans="2:11" ht="15" customHeight="1" x14ac:dyDescent="0.2">
      <c r="B9" s="13" t="s">
        <v>25</v>
      </c>
      <c r="C9" s="16">
        <v>2063400</v>
      </c>
      <c r="D9" s="14">
        <v>2147000</v>
      </c>
      <c r="E9" s="14">
        <v>2253300</v>
      </c>
      <c r="F9" s="31">
        <v>2343000</v>
      </c>
      <c r="G9" s="31">
        <v>2507550</v>
      </c>
      <c r="H9" s="8"/>
    </row>
    <row r="10" spans="2:11" ht="15" customHeight="1" x14ac:dyDescent="0.2">
      <c r="B10" s="10" t="s">
        <v>16</v>
      </c>
      <c r="C10" s="17">
        <v>2790450</v>
      </c>
      <c r="D10" s="12">
        <v>2993020</v>
      </c>
      <c r="E10" s="12">
        <v>3120800</v>
      </c>
      <c r="F10" s="12">
        <v>3111900</v>
      </c>
      <c r="G10" s="12">
        <v>3225600</v>
      </c>
      <c r="H10" s="7"/>
    </row>
    <row r="11" spans="2:11" ht="15" customHeight="1" x14ac:dyDescent="0.2">
      <c r="B11" s="10" t="s">
        <v>17</v>
      </c>
      <c r="C11" s="17">
        <v>95400</v>
      </c>
      <c r="D11" s="12">
        <v>33400</v>
      </c>
      <c r="E11" s="12">
        <v>17800</v>
      </c>
      <c r="F11" s="12">
        <v>18700</v>
      </c>
      <c r="G11" s="12">
        <v>0</v>
      </c>
      <c r="H11" s="7"/>
    </row>
    <row r="12" spans="2:11" ht="15" customHeight="1" x14ac:dyDescent="0.2">
      <c r="B12" s="10" t="s">
        <v>18</v>
      </c>
      <c r="C12" s="17">
        <v>43200</v>
      </c>
      <c r="D12" s="12">
        <v>45200</v>
      </c>
      <c r="E12" s="12">
        <v>60500</v>
      </c>
      <c r="F12" s="12">
        <v>63500</v>
      </c>
      <c r="G12" s="12">
        <v>52000</v>
      </c>
      <c r="H12" s="7"/>
    </row>
    <row r="13" spans="2:11" ht="15" customHeight="1" x14ac:dyDescent="0.2">
      <c r="B13" s="32" t="s">
        <v>8</v>
      </c>
      <c r="C13" s="33">
        <v>8691000</v>
      </c>
      <c r="D13" s="34">
        <v>9018332</v>
      </c>
      <c r="E13" s="34">
        <v>9233646</v>
      </c>
      <c r="F13" s="34">
        <v>9489750</v>
      </c>
      <c r="G13" s="34">
        <v>9616500</v>
      </c>
      <c r="H13" s="7"/>
      <c r="I13" s="35"/>
      <c r="J13" s="35"/>
      <c r="K13" s="36"/>
    </row>
    <row r="14" spans="2:11" ht="15" customHeight="1" x14ac:dyDescent="0.2">
      <c r="B14" s="37"/>
      <c r="C14" s="38"/>
      <c r="D14" s="39"/>
      <c r="E14" s="39"/>
      <c r="F14" s="39"/>
      <c r="G14" s="40"/>
      <c r="H14" s="7"/>
      <c r="I14" s="35"/>
      <c r="J14" s="35"/>
      <c r="K14" s="36"/>
    </row>
    <row r="15" spans="2:11" s="44" customFormat="1" ht="15" customHeight="1" x14ac:dyDescent="0.2">
      <c r="B15" s="41" t="s">
        <v>30</v>
      </c>
      <c r="C15" s="42">
        <f>SUM(C10:C13,C9)</f>
        <v>13683450</v>
      </c>
      <c r="D15" s="42">
        <f>SUM(D10:D13,D9)</f>
        <v>14236952</v>
      </c>
      <c r="E15" s="42">
        <f>SUM(E10:E13,E9)</f>
        <v>14686046</v>
      </c>
      <c r="F15" s="42">
        <f>SUM(F9:F13)</f>
        <v>15026850</v>
      </c>
      <c r="G15" s="43">
        <f>SUM(G9:G13)</f>
        <v>15401650</v>
      </c>
      <c r="I15" s="45"/>
      <c r="J15" s="45"/>
      <c r="K15" s="46"/>
    </row>
    <row r="16" spans="2:11" s="44" customFormat="1" ht="15" customHeight="1" x14ac:dyDescent="0.2">
      <c r="B16" s="77"/>
      <c r="C16" s="78"/>
      <c r="D16" s="78"/>
      <c r="E16" s="78"/>
      <c r="F16" s="78"/>
      <c r="G16" s="79"/>
      <c r="I16" s="45"/>
      <c r="J16" s="45"/>
      <c r="K16" s="46"/>
    </row>
    <row r="17" spans="2:11" ht="15" customHeight="1" x14ac:dyDescent="0.2">
      <c r="I17" s="35"/>
      <c r="J17" s="35"/>
      <c r="K17" s="36"/>
    </row>
    <row r="18" spans="2:11" ht="15" customHeight="1" x14ac:dyDescent="0.2">
      <c r="B18" s="3" t="s">
        <v>33</v>
      </c>
      <c r="I18" s="35"/>
      <c r="J18" s="35"/>
      <c r="K18" s="36"/>
    </row>
    <row r="19" spans="2:11" ht="15" customHeight="1" x14ac:dyDescent="0.2">
      <c r="B19" s="3"/>
      <c r="I19" s="35"/>
      <c r="J19" s="35"/>
      <c r="K19" s="36"/>
    </row>
    <row r="20" spans="2:11" ht="15" customHeight="1" x14ac:dyDescent="0.2">
      <c r="I20" s="35"/>
      <c r="J20" s="35"/>
      <c r="K20" s="36"/>
    </row>
    <row r="21" spans="2:11" ht="15" customHeight="1" x14ac:dyDescent="0.2">
      <c r="B21" s="11"/>
      <c r="C21" s="15" t="s">
        <v>11</v>
      </c>
      <c r="D21" s="15" t="s">
        <v>12</v>
      </c>
      <c r="E21" s="15" t="s">
        <v>13</v>
      </c>
      <c r="F21" s="15" t="s">
        <v>15</v>
      </c>
      <c r="G21" s="47" t="s">
        <v>35</v>
      </c>
      <c r="I21" s="35"/>
      <c r="J21" s="35"/>
      <c r="K21" s="36"/>
    </row>
    <row r="22" spans="2:11" ht="15" customHeight="1" x14ac:dyDescent="0.2">
      <c r="B22" s="10" t="s">
        <v>20</v>
      </c>
      <c r="C22" s="12">
        <v>3525600</v>
      </c>
      <c r="D22" s="12">
        <v>3674000</v>
      </c>
      <c r="E22" s="12">
        <v>3807550</v>
      </c>
      <c r="F22" s="19">
        <v>4008300</v>
      </c>
      <c r="G22" s="31">
        <v>4270950</v>
      </c>
    </row>
    <row r="23" spans="2:11" ht="15" customHeight="1" x14ac:dyDescent="0.2">
      <c r="B23" s="10" t="s">
        <v>21</v>
      </c>
      <c r="C23" s="12">
        <v>193900</v>
      </c>
      <c r="D23" s="12">
        <v>232800</v>
      </c>
      <c r="E23" s="12">
        <v>279900</v>
      </c>
      <c r="F23" s="19">
        <v>260800</v>
      </c>
      <c r="G23" s="31">
        <v>301500</v>
      </c>
    </row>
    <row r="24" spans="2:11" ht="15" customHeight="1" x14ac:dyDescent="0.2">
      <c r="B24" s="10" t="s">
        <v>19</v>
      </c>
      <c r="C24" s="12">
        <v>540600</v>
      </c>
      <c r="D24" s="12">
        <v>567800</v>
      </c>
      <c r="E24" s="12">
        <v>605200</v>
      </c>
      <c r="F24" s="19">
        <v>635800</v>
      </c>
      <c r="G24" s="31">
        <v>652800</v>
      </c>
    </row>
    <row r="25" spans="2:11" ht="15" customHeight="1" x14ac:dyDescent="0.2">
      <c r="B25" s="10" t="s">
        <v>7</v>
      </c>
      <c r="C25" s="12">
        <v>4940800</v>
      </c>
      <c r="D25" s="12">
        <v>5244300</v>
      </c>
      <c r="E25" s="12">
        <v>5236200</v>
      </c>
      <c r="F25" s="19">
        <v>5400950</v>
      </c>
      <c r="G25" s="31">
        <v>5344000</v>
      </c>
    </row>
    <row r="26" spans="2:11" ht="15" customHeight="1" x14ac:dyDescent="0.2">
      <c r="B26" s="10" t="s">
        <v>22</v>
      </c>
      <c r="C26" s="12">
        <v>519600</v>
      </c>
      <c r="D26" s="12">
        <v>567800</v>
      </c>
      <c r="E26" s="12">
        <v>647200</v>
      </c>
      <c r="F26" s="19">
        <v>633150</v>
      </c>
      <c r="G26" s="31">
        <v>665800</v>
      </c>
    </row>
    <row r="27" spans="2:11" ht="15" customHeight="1" x14ac:dyDescent="0.2">
      <c r="B27" s="10" t="s">
        <v>23</v>
      </c>
      <c r="C27" s="31">
        <v>540600</v>
      </c>
      <c r="D27" s="31">
        <v>617900</v>
      </c>
      <c r="E27" s="31">
        <v>658600</v>
      </c>
      <c r="F27" s="48">
        <v>598400</v>
      </c>
      <c r="G27" s="31">
        <v>662400</v>
      </c>
    </row>
    <row r="28" spans="2:11" ht="15" customHeight="1" x14ac:dyDescent="0.2">
      <c r="B28" s="10" t="s">
        <v>24</v>
      </c>
      <c r="C28" s="31">
        <v>3182900</v>
      </c>
      <c r="D28" s="31">
        <v>3235650</v>
      </c>
      <c r="E28" s="31">
        <v>3410350</v>
      </c>
      <c r="F28" s="19">
        <v>3489450</v>
      </c>
      <c r="G28" s="48">
        <v>3504200</v>
      </c>
    </row>
    <row r="29" spans="2:11" ht="15" customHeight="1" x14ac:dyDescent="0.2">
      <c r="B29" s="32" t="s">
        <v>9</v>
      </c>
      <c r="C29" s="49">
        <v>227155</v>
      </c>
      <c r="D29" s="49">
        <v>96802</v>
      </c>
      <c r="E29" s="49">
        <v>41046</v>
      </c>
      <c r="F29" s="34">
        <v>0</v>
      </c>
      <c r="G29" s="49">
        <v>0</v>
      </c>
    </row>
    <row r="30" spans="2:11" ht="15" customHeight="1" x14ac:dyDescent="0.2">
      <c r="B30" s="37"/>
      <c r="C30" s="50"/>
      <c r="D30" s="50"/>
      <c r="E30" s="50"/>
      <c r="F30" s="39"/>
      <c r="G30" s="51"/>
    </row>
    <row r="31" spans="2:11" s="44" customFormat="1" ht="15" customHeight="1" x14ac:dyDescent="0.2">
      <c r="B31" s="41" t="s">
        <v>30</v>
      </c>
      <c r="C31" s="42">
        <f>SUM(C29,C28,C22:C27)</f>
        <v>13671155</v>
      </c>
      <c r="D31" s="42">
        <f>SUM(D29,D28,D22:D27)</f>
        <v>14237052</v>
      </c>
      <c r="E31" s="42">
        <f>SUM(E22:E27,E28,E29:E29)</f>
        <v>14686046</v>
      </c>
      <c r="F31" s="42">
        <f>SUM(F22:F29)</f>
        <v>15026850</v>
      </c>
      <c r="G31" s="43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 State_RCP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2019-04-25T21:12:29Z</cp:lastPrinted>
  <dcterms:created xsi:type="dcterms:W3CDTF">2017-11-16T17:10:35Z</dcterms:created>
  <dcterms:modified xsi:type="dcterms:W3CDTF">2019-04-25T21:13:34Z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2018-10-15T17:29:59.0515725Z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