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egional Contract Program\RCP Annual Stats by State\SC\"/>
    </mc:Choice>
  </mc:AlternateContent>
  <xr:revisionPtr revIDLastSave="0" documentId="13_ncr:1_{5D36DB8D-6E10-41F9-B2DC-911DA2F9A2A1}" xr6:coauthVersionLast="43" xr6:coauthVersionMax="43" xr10:uidLastSave="{00000000-0000-0000-0000-000000000000}"/>
  <bookViews>
    <workbookView xWindow="28680" yWindow="-120" windowWidth="29040" windowHeight="15840" xr2:uid="{84A05289-546D-444D-B803-F9496E23E09C}"/>
  </bookViews>
  <sheets>
    <sheet name="MS State_RCP Seats and Rates" sheetId="7" r:id="rId1"/>
    <sheet name="SCO_RCP Seats and Rates" sheetId="5" r:id="rId2"/>
    <sheet name="Tuskegee_RCP Seats and Rates" sheetId="8" r:id="rId3"/>
    <sheet name="UAB_RCP Seats and Rates" sheetId="1" r:id="rId4"/>
    <sheet name="UGA_RCP Seats and Rates" sheetId="9" r:id="rId5"/>
    <sheet name="RCP Total_Programs and States" sheetId="6" r:id="rId6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22" i="8"/>
  <c r="H20" i="8"/>
  <c r="H17" i="8"/>
  <c r="H14" i="8"/>
  <c r="H11" i="8"/>
  <c r="H22" i="5"/>
  <c r="H22" i="7"/>
  <c r="H20" i="7"/>
  <c r="H17" i="7"/>
  <c r="H14" i="7"/>
  <c r="H11" i="7"/>
  <c r="H11" i="5"/>
  <c r="H20" i="5"/>
  <c r="H17" i="5"/>
  <c r="H14" i="5"/>
  <c r="H25" i="9"/>
  <c r="G31" i="6"/>
  <c r="F31" i="6"/>
  <c r="E31" i="6"/>
  <c r="D31" i="6"/>
  <c r="C31" i="6"/>
  <c r="G15" i="6"/>
  <c r="F15" i="6"/>
  <c r="E15" i="6"/>
  <c r="D15" i="6"/>
  <c r="C15" i="6"/>
  <c r="H22" i="9" l="1"/>
  <c r="H23" i="9" s="1"/>
  <c r="H23" i="1"/>
  <c r="H23" i="8"/>
  <c r="H23" i="5"/>
  <c r="H25" i="5" s="1"/>
  <c r="H23" i="7"/>
  <c r="H25" i="7" s="1"/>
  <c r="H19" i="1" l="1"/>
  <c r="H20" i="1" s="1"/>
  <c r="H19" i="8"/>
  <c r="H19" i="5"/>
  <c r="H19" i="7"/>
  <c r="H19" i="9" l="1"/>
  <c r="H20" i="9" s="1"/>
  <c r="H16" i="9"/>
  <c r="H17" i="9" s="1"/>
  <c r="H16" i="8"/>
  <c r="H16" i="5"/>
  <c r="H16" i="7"/>
  <c r="H13" i="9" l="1"/>
  <c r="H14" i="9" s="1"/>
  <c r="H10" i="9"/>
  <c r="H11" i="9" s="1"/>
  <c r="H16" i="1" l="1"/>
  <c r="H17" i="1" s="1"/>
  <c r="H13" i="8" l="1"/>
  <c r="H10" i="8"/>
  <c r="H25" i="8" l="1"/>
  <c r="H13" i="7"/>
  <c r="H10" i="7"/>
  <c r="H13" i="5" l="1"/>
  <c r="H10" i="5"/>
  <c r="H13" i="1" l="1"/>
  <c r="H14" i="1" s="1"/>
  <c r="H10" i="1"/>
  <c r="H11" i="1" s="1"/>
  <c r="H25" i="1" l="1"/>
</calcChain>
</file>

<file path=xl/sharedStrings.xml><?xml version="1.0" encoding="utf-8"?>
<sst xmlns="http://schemas.openxmlformats.org/spreadsheetml/2006/main" count="174" uniqueCount="45">
  <si>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</si>
  <si>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</si>
  <si>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</si>
  <si>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</si>
  <si>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</si>
  <si>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</si>
  <si>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</si>
  <si>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</si>
  <si>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</si>
  <si>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</si>
  <si>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</si>
  <si>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2014-2015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</si>
  <si>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</si>
  <si>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</si>
  <si>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</si>
  <si>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</si>
  <si>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</si>
  <si>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</si>
  <si>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</si>
  <si>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</si>
  <si>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</si>
  <si>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</si>
  <si>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</si>
  <si>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</si>
  <si>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</si>
  <si>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</si>
  <si>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2014-2015 Institution Tuition Earned from Participating State:</t>
  </si>
  <si>
    <t>2015-2016 Institution Tuition Earned from Participating State:</t>
  </si>
  <si>
    <t>2016-2017 Institution Tuition Earned from Participating State:</t>
  </si>
  <si>
    <t>2017-2018 Institution Tuition Earned from Participating State: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</si>
  <si>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</si>
  <si>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</si>
  <si>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</si>
  <si>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</si>
  <si>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Per SREB records, Mississippi State last updated its contract with SREB for the Regional Contract Program for Academic Year 2014-2015. Following are the RCP stats per academic year for the last 5 years:</t>
  </si>
  <si>
    <t>Per SREB records, SCO last updated it's contract with SREB for the Regional Contract Program for Academic Year 2012-2013. Following are the RCP stats per academic year for the last 5 years:</t>
  </si>
  <si>
    <t>Per SREB records, Tuskegee last updated its contract with SREB for the Regional Contract Program for Academic Year 2012-2013. Following are the RCP stats per academic year for the last 5 years:</t>
  </si>
  <si>
    <t>Per SREB records, UAB last updated its contract with SREB for the Regional Contract Program for Academic Year 2012-2013. Following are the RCP stats per academic year for the last 5 years:</t>
  </si>
  <si>
    <t>Per SREB records, UGA last updated its contract with SREB for the Regional Contract Program for Academic Year 2012-2013. Following are the RCP stats per academic year for the last 5 years:</t>
  </si>
  <si>
    <t>2014-2015 Institutional Tuition Earned from Participating State:</t>
  </si>
  <si>
    <t>2015-2016 Institutional Tuition Earned from Participating State:</t>
  </si>
  <si>
    <t>2016-2017 Institutional Tuition Earned from Participating State:</t>
  </si>
  <si>
    <t>5-year Total Institutional Tuition Earned:</t>
  </si>
  <si>
    <t>2018-2019 Institutional tuition Earned from Participating State:</t>
  </si>
  <si>
    <t>2017-2018 Institutional Tuition Earned from Participating State: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</si>
</sst>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164" fontId="3" fillId="0" borderId="11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B49D-BA37-41D0-AB37-8720BDEF105C}">
  <dimension ref="B1:J32"/>
  <sheetViews>
    <sheetView tabSelected="1" view="pageLayout" zoomScaleNormal="100" workbookViewId="0">
      <selection activeCell="H25" sqref="H25"/>
    </sheetView>
  </sheetViews>
  <sheetFormatPr defaultColWidth="9.140625" defaultRowHeight="12.75" x14ac:dyDescent="0.2"/>
  <cols>
    <col min="1" max="1" width="9.140625" style="1"/>
    <col min="2" max="2" width="11.42578125" style="2" customWidth="1"/>
    <col min="3" max="3" width="13.7109375" style="1" customWidth="1"/>
    <col min="4" max="4" width="11.4257812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4.7109375" style="1" customWidth="1"/>
    <col min="9" max="16384" width="9.140625" style="1"/>
  </cols>
  <sheetData>
    <row r="1" spans="2:10" ht="15" customHeight="1" x14ac:dyDescent="0.2">
      <c r="B1" s="95"/>
      <c r="C1" s="95"/>
      <c r="D1" s="95"/>
      <c r="E1" s="95"/>
      <c r="F1" s="95"/>
      <c r="G1" s="95"/>
      <c r="H1" s="95"/>
      <c r="I1" s="4"/>
      <c r="J1" s="4"/>
    </row>
    <row r="2" spans="2:10" ht="15" customHeight="1" x14ac:dyDescent="0.2">
      <c r="B2" s="95"/>
      <c r="C2" s="95"/>
      <c r="D2" s="95"/>
      <c r="E2" s="95"/>
      <c r="F2" s="95"/>
      <c r="G2" s="95"/>
      <c r="H2" s="95"/>
      <c r="I2" s="4"/>
      <c r="J2" s="4"/>
    </row>
    <row r="3" spans="2:10" ht="15" customHeight="1" x14ac:dyDescent="0.2">
      <c r="B3" s="96" t="s">
        <v>34</v>
      </c>
      <c r="C3" s="96"/>
      <c r="D3" s="96"/>
      <c r="E3" s="96"/>
      <c r="F3" s="96"/>
      <c r="G3" s="96"/>
      <c r="H3" s="96"/>
      <c r="I3" s="3"/>
    </row>
    <row r="4" spans="2:10" ht="15" customHeight="1" x14ac:dyDescent="0.2">
      <c r="B4" s="96"/>
      <c r="C4" s="96"/>
      <c r="D4" s="96"/>
      <c r="E4" s="96"/>
      <c r="F4" s="96"/>
      <c r="G4" s="96"/>
      <c r="H4" s="96"/>
      <c r="I4" s="3"/>
    </row>
    <row r="5" spans="2:10" ht="15" customHeight="1" x14ac:dyDescent="0.2">
      <c r="B5" s="96"/>
      <c r="C5" s="96"/>
      <c r="D5" s="96"/>
      <c r="E5" s="96"/>
      <c r="F5" s="96"/>
      <c r="G5" s="96"/>
      <c r="H5" s="96"/>
      <c r="I5" s="3"/>
    </row>
    <row r="6" spans="2:10" ht="15" customHeight="1" x14ac:dyDescent="0.2"/>
    <row r="7" spans="2:10" ht="15" customHeight="1" x14ac:dyDescent="0.2">
      <c r="B7" s="97" t="s">
        <v>2</v>
      </c>
      <c r="C7" s="97" t="s">
        <v>3</v>
      </c>
      <c r="D7" s="97" t="s">
        <v>4</v>
      </c>
      <c r="E7" s="97" t="s">
        <v>5</v>
      </c>
      <c r="F7" s="97" t="s">
        <v>6</v>
      </c>
      <c r="G7" s="97" t="s">
        <v>14</v>
      </c>
      <c r="H7" s="97" t="s">
        <v>10</v>
      </c>
    </row>
    <row r="8" spans="2:10" ht="15" customHeight="1" x14ac:dyDescent="0.2">
      <c r="B8" s="97"/>
      <c r="C8" s="97"/>
      <c r="D8" s="97"/>
      <c r="E8" s="97"/>
      <c r="F8" s="97"/>
      <c r="G8" s="97"/>
      <c r="H8" s="97"/>
    </row>
    <row r="9" spans="2:10" ht="15" customHeight="1" x14ac:dyDescent="0.2">
      <c r="B9" s="97"/>
      <c r="C9" s="97"/>
      <c r="D9" s="97"/>
      <c r="E9" s="97"/>
      <c r="F9" s="97"/>
      <c r="G9" s="97"/>
      <c r="H9" s="97"/>
    </row>
    <row r="10" spans="2:10" ht="15" customHeight="1" x14ac:dyDescent="0.2">
      <c r="B10" s="23" t="s">
        <v>11</v>
      </c>
      <c r="C10" s="23" t="s">
        <v>24</v>
      </c>
      <c r="D10" s="23" t="s">
        <v>8</v>
      </c>
      <c r="E10" s="23">
        <v>20</v>
      </c>
      <c r="F10" s="24">
        <v>27700</v>
      </c>
      <c r="G10" s="24"/>
      <c r="H10" s="24">
        <f t="shared" ref="H10" si="0">F10*E10</f>
        <v>554000</v>
      </c>
    </row>
    <row r="11" spans="2:10" ht="15" customHeight="1" x14ac:dyDescent="0.2">
      <c r="B11" s="65"/>
      <c r="C11" s="64"/>
      <c r="D11" s="64"/>
      <c r="E11" s="64"/>
      <c r="F11" s="64"/>
      <c r="G11" s="105" t="s">
        <v>39</v>
      </c>
      <c r="H11" s="106">
        <f>H10</f>
        <v>554000</v>
      </c>
    </row>
    <row r="12" spans="2:10" ht="15" customHeight="1" x14ac:dyDescent="0.2">
      <c r="B12" s="65"/>
      <c r="C12" s="64"/>
      <c r="D12" s="64"/>
      <c r="E12" s="64"/>
      <c r="F12" s="64"/>
      <c r="G12" s="34"/>
      <c r="H12" s="25"/>
    </row>
    <row r="13" spans="2:10" ht="15" customHeight="1" x14ac:dyDescent="0.2">
      <c r="B13" s="23" t="s">
        <v>12</v>
      </c>
      <c r="C13" s="23" t="s">
        <v>24</v>
      </c>
      <c r="D13" s="23" t="s">
        <v>8</v>
      </c>
      <c r="E13" s="23">
        <v>20</v>
      </c>
      <c r="F13" s="24">
        <v>29100</v>
      </c>
      <c r="G13" s="24"/>
      <c r="H13" s="24">
        <f t="shared" ref="H13" si="1">F13*E13</f>
        <v>582000</v>
      </c>
    </row>
    <row r="14" spans="2:10" ht="15" customHeight="1" x14ac:dyDescent="0.2">
      <c r="B14" s="65"/>
      <c r="C14" s="64"/>
      <c r="D14" s="64"/>
      <c r="E14" s="64"/>
      <c r="F14" s="64"/>
      <c r="G14" s="105" t="s">
        <v>40</v>
      </c>
      <c r="H14" s="106">
        <f>H13</f>
        <v>582000</v>
      </c>
    </row>
    <row r="15" spans="2:10" ht="15" customHeight="1" x14ac:dyDescent="0.2">
      <c r="B15" s="65"/>
      <c r="C15" s="64"/>
      <c r="D15" s="64"/>
      <c r="E15" s="64"/>
      <c r="F15" s="64"/>
      <c r="G15" s="34"/>
      <c r="H15" s="25"/>
    </row>
    <row r="16" spans="2:10" ht="15" customHeight="1" x14ac:dyDescent="0.2">
      <c r="B16" s="23" t="s">
        <v>13</v>
      </c>
      <c r="C16" s="23" t="s">
        <v>24</v>
      </c>
      <c r="D16" s="23" t="s">
        <v>8</v>
      </c>
      <c r="E16" s="23">
        <v>20</v>
      </c>
      <c r="F16" s="24">
        <v>31100</v>
      </c>
      <c r="G16" s="24"/>
      <c r="H16" s="24">
        <f>F16*E16</f>
        <v>622000</v>
      </c>
    </row>
    <row r="17" spans="2:8" ht="15" customHeight="1" x14ac:dyDescent="0.2">
      <c r="B17" s="65"/>
      <c r="C17" s="64"/>
      <c r="D17" s="64"/>
      <c r="E17" s="64"/>
      <c r="F17" s="64"/>
      <c r="G17" s="105" t="s">
        <v>41</v>
      </c>
      <c r="H17" s="106">
        <f>H16</f>
        <v>622000</v>
      </c>
    </row>
    <row r="18" spans="2:8" ht="15" customHeight="1" x14ac:dyDescent="0.2">
      <c r="B18" s="65"/>
      <c r="C18" s="64"/>
      <c r="D18" s="64"/>
      <c r="E18" s="64"/>
      <c r="F18" s="64"/>
      <c r="G18" s="34"/>
      <c r="H18" s="25"/>
    </row>
    <row r="19" spans="2:8" ht="15" customHeight="1" x14ac:dyDescent="0.2">
      <c r="B19" s="23" t="s">
        <v>15</v>
      </c>
      <c r="C19" s="23" t="s">
        <v>24</v>
      </c>
      <c r="D19" s="23" t="s">
        <v>8</v>
      </c>
      <c r="E19" s="23">
        <v>20</v>
      </c>
      <c r="F19" s="24">
        <v>32600</v>
      </c>
      <c r="G19" s="24">
        <v>30500</v>
      </c>
      <c r="H19" s="24">
        <f>F19*E19</f>
        <v>652000</v>
      </c>
    </row>
    <row r="20" spans="2:8" s="10" customFormat="1" ht="15" customHeight="1" x14ac:dyDescent="0.25">
      <c r="B20" s="36"/>
      <c r="C20" s="69"/>
      <c r="D20" s="69"/>
      <c r="E20" s="69"/>
      <c r="F20" s="69"/>
      <c r="G20" s="107" t="s">
        <v>44</v>
      </c>
      <c r="H20" s="108">
        <f>H19</f>
        <v>652000</v>
      </c>
    </row>
    <row r="21" spans="2:8" ht="15" customHeight="1" x14ac:dyDescent="0.2">
      <c r="B21" s="36"/>
      <c r="C21" s="70"/>
      <c r="D21" s="70"/>
      <c r="E21" s="70"/>
      <c r="F21" s="70"/>
      <c r="G21" s="71"/>
      <c r="H21" s="72"/>
    </row>
    <row r="22" spans="2:8" ht="15" customHeight="1" x14ac:dyDescent="0.2">
      <c r="B22" s="23" t="s">
        <v>33</v>
      </c>
      <c r="C22" s="23" t="s">
        <v>24</v>
      </c>
      <c r="D22" s="73" t="s">
        <v>8</v>
      </c>
      <c r="E22" s="73">
        <v>20</v>
      </c>
      <c r="F22" s="74">
        <v>33500</v>
      </c>
      <c r="G22" s="74"/>
      <c r="H22" s="24">
        <f>E22*F22</f>
        <v>670000</v>
      </c>
    </row>
    <row r="23" spans="2:8" ht="15" customHeight="1" x14ac:dyDescent="0.2">
      <c r="B23" s="75"/>
      <c r="C23" s="76"/>
      <c r="D23" s="76"/>
      <c r="E23" s="76"/>
      <c r="F23" s="76"/>
      <c r="G23" s="109" t="s">
        <v>43</v>
      </c>
      <c r="H23" s="110">
        <f>SUM(H22:H22)</f>
        <v>670000</v>
      </c>
    </row>
    <row r="24" spans="2:8" ht="15" customHeight="1" x14ac:dyDescent="0.2">
      <c r="B24" s="77"/>
      <c r="C24" s="78"/>
      <c r="D24" s="78"/>
      <c r="E24" s="78"/>
      <c r="F24" s="78"/>
      <c r="G24" s="71"/>
      <c r="H24" s="79"/>
    </row>
    <row r="25" spans="2:8" s="2" customFormat="1" ht="15" customHeight="1" x14ac:dyDescent="0.2">
      <c r="B25" s="66"/>
      <c r="C25" s="67"/>
      <c r="D25" s="67"/>
      <c r="E25" s="67"/>
      <c r="F25" s="67"/>
      <c r="G25" s="68" t="s">
        <v>42</v>
      </c>
      <c r="H25" s="111">
        <f>H11+H14+H17+H20+H23</f>
        <v>3080000</v>
      </c>
    </row>
    <row r="30" spans="2:8" x14ac:dyDescent="0.2">
      <c r="B30" s="6"/>
      <c r="C30" s="6"/>
      <c r="D30" s="6"/>
      <c r="E30" s="33"/>
      <c r="F30" s="6"/>
      <c r="G30" s="6"/>
      <c r="H30" s="28"/>
    </row>
    <row r="31" spans="2:8" x14ac:dyDescent="0.2">
      <c r="B31" s="6"/>
      <c r="C31" s="5"/>
      <c r="D31" s="5"/>
      <c r="E31" s="5"/>
      <c r="F31" s="5"/>
      <c r="G31" s="5"/>
      <c r="H31" s="5"/>
    </row>
    <row r="32" spans="2:8" x14ac:dyDescent="0.2">
      <c r="B32" s="6"/>
      <c r="C32" s="5"/>
      <c r="D32" s="5"/>
      <c r="E32" s="5"/>
      <c r="F32" s="5"/>
      <c r="G32" s="5"/>
      <c r="H32" s="5"/>
    </row>
  </sheetData>
  <mergeCells count="10">
    <mergeCell ref="B1:H1"/>
    <mergeCell ref="B2:H2"/>
    <mergeCell ref="B3:H5"/>
    <mergeCell ref="B7:B9"/>
    <mergeCell ref="C7:C9"/>
    <mergeCell ref="D7:D9"/>
    <mergeCell ref="E7:E9"/>
    <mergeCell ref="F7:F9"/>
    <mergeCell ref="G7:G9"/>
    <mergeCell ref="H7:H9"/>
  </mergeCells>
  <pageMargins left="0.25" right="0.25" top="0.75" bottom="0.75" header="0.3" footer="0.3"/>
  <pageSetup orientation="portrait" r:id="rId1"/>
  <headerFooter>
    <oddHeader>&amp;CSREB Regional Contract Program
Mississippi State University College of Veterinary Medicine
History and Statistics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33D3-9337-414F-9D37-5CE68697D5B5}">
  <dimension ref="B1:I37"/>
  <sheetViews>
    <sheetView view="pageLayout" zoomScaleNormal="100" workbookViewId="0">
      <selection activeCell="H25" sqref="H25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/>
    <row r="2" spans="2:9" ht="15" customHeight="1" x14ac:dyDescent="0.2"/>
    <row r="3" spans="2:9" ht="15" customHeight="1" x14ac:dyDescent="0.2">
      <c r="B3" s="96" t="s">
        <v>35</v>
      </c>
      <c r="C3" s="96"/>
      <c r="D3" s="96"/>
      <c r="E3" s="96"/>
      <c r="F3" s="96"/>
      <c r="G3" s="96"/>
      <c r="H3" s="96"/>
      <c r="I3" s="3"/>
    </row>
    <row r="4" spans="2:9" ht="15" customHeight="1" x14ac:dyDescent="0.2">
      <c r="B4" s="96"/>
      <c r="C4" s="96"/>
      <c r="D4" s="96"/>
      <c r="E4" s="96"/>
      <c r="F4" s="96"/>
      <c r="G4" s="96"/>
      <c r="H4" s="96"/>
      <c r="I4" s="3"/>
    </row>
    <row r="5" spans="2:9" ht="15" customHeight="1" x14ac:dyDescent="0.2">
      <c r="B5" s="96"/>
      <c r="C5" s="96"/>
      <c r="D5" s="96"/>
      <c r="E5" s="96"/>
      <c r="F5" s="96"/>
      <c r="G5" s="96"/>
      <c r="H5" s="96"/>
      <c r="I5" s="3"/>
    </row>
    <row r="6" spans="2:9" ht="15" customHeight="1" x14ac:dyDescent="0.2"/>
    <row r="7" spans="2:9" ht="15" customHeight="1" x14ac:dyDescent="0.2">
      <c r="B7" s="99" t="s">
        <v>2</v>
      </c>
      <c r="C7" s="99" t="s">
        <v>3</v>
      </c>
      <c r="D7" s="99" t="s">
        <v>4</v>
      </c>
      <c r="E7" s="99" t="s">
        <v>5</v>
      </c>
      <c r="F7" s="99" t="s">
        <v>6</v>
      </c>
      <c r="G7" s="99" t="s">
        <v>14</v>
      </c>
      <c r="H7" s="99" t="s">
        <v>10</v>
      </c>
    </row>
    <row r="8" spans="2:9" ht="15" customHeight="1" x14ac:dyDescent="0.2">
      <c r="B8" s="100"/>
      <c r="C8" s="100"/>
      <c r="D8" s="100"/>
      <c r="E8" s="100"/>
      <c r="F8" s="100"/>
      <c r="G8" s="100"/>
      <c r="H8" s="100"/>
    </row>
    <row r="9" spans="2:9" ht="15" customHeight="1" x14ac:dyDescent="0.2">
      <c r="B9" s="101"/>
      <c r="C9" s="101"/>
      <c r="D9" s="101"/>
      <c r="E9" s="101"/>
      <c r="F9" s="101"/>
      <c r="G9" s="101"/>
      <c r="H9" s="101"/>
    </row>
    <row r="10" spans="2:9" ht="15" customHeight="1" x14ac:dyDescent="0.2">
      <c r="B10" s="23" t="s">
        <v>11</v>
      </c>
      <c r="C10" s="23" t="s">
        <v>24</v>
      </c>
      <c r="D10" s="23" t="s">
        <v>16</v>
      </c>
      <c r="E10" s="23">
        <v>13</v>
      </c>
      <c r="F10" s="24">
        <v>15900</v>
      </c>
      <c r="G10" s="24"/>
      <c r="H10" s="24">
        <f>F10*E10</f>
        <v>206700</v>
      </c>
    </row>
    <row r="11" spans="2:9" ht="15" customHeight="1" x14ac:dyDescent="0.2">
      <c r="B11" s="26"/>
      <c r="C11" s="22"/>
      <c r="D11" s="21"/>
      <c r="E11" s="21"/>
      <c r="F11" s="21"/>
      <c r="G11" s="112" t="s">
        <v>26</v>
      </c>
      <c r="H11" s="106">
        <f>H10</f>
        <v>206700</v>
      </c>
    </row>
    <row r="12" spans="2:9" ht="15" customHeight="1" x14ac:dyDescent="0.2">
      <c r="B12" s="80"/>
      <c r="C12" s="81"/>
      <c r="D12" s="81"/>
      <c r="E12" s="81"/>
      <c r="F12" s="81"/>
      <c r="G12" s="81"/>
      <c r="H12" s="82"/>
    </row>
    <row r="13" spans="2:9" ht="15" customHeight="1" x14ac:dyDescent="0.2">
      <c r="B13" s="23" t="s">
        <v>12</v>
      </c>
      <c r="C13" s="23" t="s">
        <v>24</v>
      </c>
      <c r="D13" s="23" t="s">
        <v>16</v>
      </c>
      <c r="E13" s="23">
        <v>13.5</v>
      </c>
      <c r="F13" s="24">
        <v>16700</v>
      </c>
      <c r="G13" s="24"/>
      <c r="H13" s="24">
        <f>F13*E13</f>
        <v>225450</v>
      </c>
    </row>
    <row r="14" spans="2:9" ht="15" customHeight="1" x14ac:dyDescent="0.2">
      <c r="B14" s="26"/>
      <c r="C14" s="21"/>
      <c r="D14" s="21"/>
      <c r="E14" s="21"/>
      <c r="F14" s="21"/>
      <c r="G14" s="112" t="s">
        <v>27</v>
      </c>
      <c r="H14" s="106">
        <f>H13</f>
        <v>225450</v>
      </c>
    </row>
    <row r="15" spans="2:9" ht="15" customHeight="1" x14ac:dyDescent="0.2">
      <c r="B15" s="80"/>
      <c r="C15" s="81"/>
      <c r="D15" s="81"/>
      <c r="E15" s="81"/>
      <c r="F15" s="81"/>
      <c r="G15" s="81"/>
      <c r="H15" s="82"/>
    </row>
    <row r="16" spans="2:9" ht="15" customHeight="1" x14ac:dyDescent="0.2">
      <c r="B16" s="23" t="s">
        <v>13</v>
      </c>
      <c r="C16" s="23" t="s">
        <v>24</v>
      </c>
      <c r="D16" s="23" t="s">
        <v>16</v>
      </c>
      <c r="E16" s="23">
        <v>10</v>
      </c>
      <c r="F16" s="24">
        <v>17800</v>
      </c>
      <c r="G16" s="24"/>
      <c r="H16" s="24">
        <f>F19*E19</f>
        <v>205700</v>
      </c>
    </row>
    <row r="17" spans="2:8" ht="15" customHeight="1" x14ac:dyDescent="0.2">
      <c r="B17" s="23"/>
      <c r="C17" s="22"/>
      <c r="D17" s="21"/>
      <c r="E17" s="21"/>
      <c r="F17" s="21"/>
      <c r="G17" s="112" t="s">
        <v>28</v>
      </c>
      <c r="H17" s="106">
        <f>H16</f>
        <v>205700</v>
      </c>
    </row>
    <row r="18" spans="2:8" ht="15" customHeight="1" x14ac:dyDescent="0.2">
      <c r="B18" s="80"/>
      <c r="C18" s="81"/>
      <c r="D18" s="81"/>
      <c r="E18" s="81"/>
      <c r="F18" s="81"/>
      <c r="G18" s="81"/>
      <c r="H18" s="82"/>
    </row>
    <row r="19" spans="2:8" ht="15" customHeight="1" x14ac:dyDescent="0.2">
      <c r="B19" s="23" t="s">
        <v>15</v>
      </c>
      <c r="C19" s="23" t="s">
        <v>24</v>
      </c>
      <c r="D19" s="23" t="s">
        <v>16</v>
      </c>
      <c r="E19" s="23">
        <v>11</v>
      </c>
      <c r="F19" s="24">
        <v>18700</v>
      </c>
      <c r="G19" s="24"/>
      <c r="H19" s="24">
        <f>F19*E19</f>
        <v>205700</v>
      </c>
    </row>
    <row r="20" spans="2:8" ht="15" customHeight="1" x14ac:dyDescent="0.2">
      <c r="B20" s="23"/>
      <c r="C20" s="22"/>
      <c r="D20" s="21"/>
      <c r="E20" s="21"/>
      <c r="F20" s="21"/>
      <c r="G20" s="112" t="s">
        <v>29</v>
      </c>
      <c r="H20" s="106">
        <f>H19</f>
        <v>205700</v>
      </c>
    </row>
    <row r="21" spans="2:8" ht="15" customHeight="1" x14ac:dyDescent="0.2">
      <c r="B21" s="36"/>
      <c r="C21" s="70"/>
      <c r="D21" s="70"/>
      <c r="E21" s="70"/>
      <c r="F21" s="70"/>
      <c r="G21" s="71"/>
      <c r="H21" s="72"/>
    </row>
    <row r="22" spans="2:8" ht="15" customHeight="1" x14ac:dyDescent="0.2">
      <c r="B22" s="23" t="s">
        <v>33</v>
      </c>
      <c r="C22" s="23" t="s">
        <v>24</v>
      </c>
      <c r="D22" s="73" t="s">
        <v>16</v>
      </c>
      <c r="E22" s="73">
        <v>12</v>
      </c>
      <c r="F22" s="74">
        <v>19200</v>
      </c>
      <c r="G22" s="74"/>
      <c r="H22" s="24">
        <f>E22*F22</f>
        <v>230400</v>
      </c>
    </row>
    <row r="23" spans="2:8" x14ac:dyDescent="0.2">
      <c r="B23" s="75"/>
      <c r="C23" s="76"/>
      <c r="D23" s="76"/>
      <c r="E23" s="76"/>
      <c r="F23" s="76"/>
      <c r="G23" s="109" t="s">
        <v>43</v>
      </c>
      <c r="H23" s="110">
        <f>SUM(H22:H22)</f>
        <v>230400</v>
      </c>
    </row>
    <row r="24" spans="2:8" x14ac:dyDescent="0.2">
      <c r="B24" s="77"/>
      <c r="C24" s="78"/>
      <c r="D24" s="78"/>
      <c r="E24" s="78"/>
      <c r="F24" s="78"/>
      <c r="G24" s="71"/>
      <c r="H24" s="79"/>
    </row>
    <row r="25" spans="2:8" s="10" customFormat="1" ht="15" customHeight="1" x14ac:dyDescent="0.25">
      <c r="B25" s="98" t="s">
        <v>42</v>
      </c>
      <c r="C25" s="98"/>
      <c r="D25" s="98"/>
      <c r="E25" s="98"/>
      <c r="F25" s="98"/>
      <c r="G25" s="98"/>
      <c r="H25" s="27">
        <f>H11+H14+H17+H20+H23</f>
        <v>1073950</v>
      </c>
    </row>
    <row r="26" spans="2:8" x14ac:dyDescent="0.2">
      <c r="B26" s="2"/>
      <c r="C26" s="2"/>
      <c r="D26" s="2"/>
      <c r="E26" s="2"/>
      <c r="F26" s="2"/>
      <c r="G26" s="2"/>
      <c r="H26" s="2"/>
    </row>
    <row r="29" spans="2:8" x14ac:dyDescent="0.2">
      <c r="B29" s="10"/>
      <c r="C29" s="10"/>
      <c r="D29" s="10"/>
      <c r="E29" s="10"/>
      <c r="F29" s="10"/>
      <c r="G29" s="10"/>
      <c r="H29" s="10"/>
    </row>
    <row r="31" spans="2:8" s="2" customFormat="1" ht="15" customHeight="1" x14ac:dyDescent="0.2">
      <c r="B31" s="1"/>
      <c r="C31" s="1"/>
      <c r="D31" s="1"/>
      <c r="E31" s="1"/>
      <c r="F31" s="1"/>
      <c r="G31" s="1"/>
      <c r="H31" s="1"/>
    </row>
    <row r="32" spans="2:8" ht="15" customHeight="1" x14ac:dyDescent="0.2"/>
    <row r="33" spans="2:8" ht="15" customHeight="1" x14ac:dyDescent="0.2"/>
    <row r="35" spans="2:8" x14ac:dyDescent="0.2">
      <c r="B35" s="6"/>
      <c r="C35" s="6"/>
      <c r="D35" s="6"/>
      <c r="E35" s="33"/>
      <c r="F35" s="6"/>
      <c r="G35" s="6"/>
      <c r="H35" s="19"/>
    </row>
    <row r="36" spans="2:8" x14ac:dyDescent="0.2">
      <c r="B36" s="5"/>
      <c r="C36" s="5"/>
      <c r="D36" s="5"/>
      <c r="E36" s="5"/>
      <c r="F36" s="5"/>
      <c r="G36" s="5"/>
      <c r="H36" s="5"/>
    </row>
    <row r="37" spans="2:8" x14ac:dyDescent="0.2">
      <c r="B37" s="5"/>
      <c r="C37" s="5"/>
      <c r="D37" s="5"/>
      <c r="E37" s="5"/>
      <c r="F37" s="5"/>
      <c r="G37" s="5"/>
      <c r="H37" s="5"/>
    </row>
  </sheetData>
  <mergeCells count="9">
    <mergeCell ref="B25:G25"/>
    <mergeCell ref="B3:H5"/>
    <mergeCell ref="B7:B9"/>
    <mergeCell ref="C7:C9"/>
    <mergeCell ref="D7:D9"/>
    <mergeCell ref="E7:E9"/>
    <mergeCell ref="F7:F9"/>
    <mergeCell ref="G7:G9"/>
    <mergeCell ref="H7:H9"/>
  </mergeCells>
  <pageMargins left="0.25" right="0.25" top="0.75" bottom="0.75" header="0.3" footer="0.3"/>
  <pageSetup orientation="portrait" r:id="rId1"/>
  <headerFooter>
    <oddHeader>&amp;CSouthern Regional Contract Program
Southern College of Optometry
History and Statistics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53D-948C-450E-BA60-F3E49DDC5AA9}">
  <dimension ref="B1:J32"/>
  <sheetViews>
    <sheetView view="pageLayout" zoomScaleNormal="100" workbookViewId="0">
      <selection activeCell="H25" sqref="H25"/>
    </sheetView>
  </sheetViews>
  <sheetFormatPr defaultRowHeight="12.75" x14ac:dyDescent="0.2"/>
  <cols>
    <col min="1" max="1" width="9.140625" style="1"/>
    <col min="2" max="2" width="12.28515625" style="2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10" ht="15" customHeight="1" x14ac:dyDescent="0.2">
      <c r="B1" s="95"/>
      <c r="C1" s="95"/>
      <c r="D1" s="95"/>
      <c r="E1" s="95"/>
      <c r="F1" s="95"/>
      <c r="G1" s="95"/>
      <c r="H1" s="95"/>
      <c r="I1" s="4"/>
      <c r="J1" s="4"/>
    </row>
    <row r="2" spans="2:10" ht="15" customHeight="1" x14ac:dyDescent="0.2">
      <c r="B2" s="95"/>
      <c r="C2" s="95"/>
      <c r="D2" s="95"/>
      <c r="E2" s="95"/>
      <c r="F2" s="95"/>
      <c r="G2" s="95"/>
      <c r="H2" s="95"/>
      <c r="I2" s="4"/>
      <c r="J2" s="4"/>
    </row>
    <row r="3" spans="2:10" ht="15" customHeight="1" x14ac:dyDescent="0.2">
      <c r="B3" s="96" t="s">
        <v>36</v>
      </c>
      <c r="C3" s="96"/>
      <c r="D3" s="96"/>
      <c r="E3" s="96"/>
      <c r="F3" s="96"/>
      <c r="G3" s="96"/>
      <c r="H3" s="96"/>
      <c r="I3" s="3"/>
    </row>
    <row r="4" spans="2:10" ht="15" customHeight="1" x14ac:dyDescent="0.2">
      <c r="B4" s="96"/>
      <c r="C4" s="96"/>
      <c r="D4" s="96"/>
      <c r="E4" s="96"/>
      <c r="F4" s="96"/>
      <c r="G4" s="96"/>
      <c r="H4" s="96"/>
      <c r="I4" s="3"/>
    </row>
    <row r="5" spans="2:10" ht="15" customHeight="1" x14ac:dyDescent="0.2">
      <c r="B5" s="96"/>
      <c r="C5" s="96"/>
      <c r="D5" s="96"/>
      <c r="E5" s="96"/>
      <c r="F5" s="96"/>
      <c r="G5" s="96"/>
      <c r="H5" s="96"/>
      <c r="I5" s="3"/>
    </row>
    <row r="6" spans="2:10" ht="15" customHeight="1" x14ac:dyDescent="0.2"/>
    <row r="7" spans="2:10" ht="15" customHeight="1" x14ac:dyDescent="0.2">
      <c r="B7" s="97" t="s">
        <v>2</v>
      </c>
      <c r="C7" s="97" t="s">
        <v>3</v>
      </c>
      <c r="D7" s="97" t="s">
        <v>4</v>
      </c>
      <c r="E7" s="97" t="s">
        <v>5</v>
      </c>
      <c r="F7" s="97" t="s">
        <v>6</v>
      </c>
      <c r="G7" s="97" t="s">
        <v>14</v>
      </c>
      <c r="H7" s="97" t="s">
        <v>10</v>
      </c>
    </row>
    <row r="8" spans="2:10" ht="15" customHeight="1" x14ac:dyDescent="0.2">
      <c r="B8" s="97"/>
      <c r="C8" s="97"/>
      <c r="D8" s="97"/>
      <c r="E8" s="97"/>
      <c r="F8" s="97"/>
      <c r="G8" s="97"/>
      <c r="H8" s="97"/>
    </row>
    <row r="9" spans="2:10" ht="15" customHeight="1" x14ac:dyDescent="0.2">
      <c r="B9" s="97"/>
      <c r="C9" s="97"/>
      <c r="D9" s="97"/>
      <c r="E9" s="97"/>
      <c r="F9" s="97"/>
      <c r="G9" s="97"/>
      <c r="H9" s="97"/>
    </row>
    <row r="10" spans="2:10" ht="15" customHeight="1" x14ac:dyDescent="0.2">
      <c r="B10" s="23" t="s">
        <v>11</v>
      </c>
      <c r="C10" s="23" t="s">
        <v>24</v>
      </c>
      <c r="D10" s="23" t="s">
        <v>8</v>
      </c>
      <c r="E10" s="23">
        <v>16</v>
      </c>
      <c r="F10" s="24">
        <v>27700</v>
      </c>
      <c r="G10" s="24"/>
      <c r="H10" s="24">
        <f t="shared" ref="H10" si="0">F10*E10</f>
        <v>443200</v>
      </c>
    </row>
    <row r="11" spans="2:10" ht="15" customHeight="1" x14ac:dyDescent="0.2">
      <c r="B11" s="65"/>
      <c r="C11" s="64"/>
      <c r="D11" s="64"/>
      <c r="E11" s="64"/>
      <c r="F11" s="64"/>
      <c r="G11" s="105" t="s">
        <v>39</v>
      </c>
      <c r="H11" s="106">
        <f>H10</f>
        <v>443200</v>
      </c>
    </row>
    <row r="12" spans="2:10" ht="15" customHeight="1" x14ac:dyDescent="0.2">
      <c r="B12" s="65"/>
      <c r="C12" s="64"/>
      <c r="D12" s="64"/>
      <c r="E12" s="64"/>
      <c r="F12" s="64"/>
      <c r="G12" s="34"/>
      <c r="H12" s="25"/>
    </row>
    <row r="13" spans="2:10" ht="15" customHeight="1" x14ac:dyDescent="0.2">
      <c r="B13" s="23" t="s">
        <v>12</v>
      </c>
      <c r="C13" s="23" t="s">
        <v>24</v>
      </c>
      <c r="D13" s="23" t="s">
        <v>8</v>
      </c>
      <c r="E13" s="23">
        <v>14</v>
      </c>
      <c r="F13" s="24">
        <v>29100</v>
      </c>
      <c r="G13" s="24"/>
      <c r="H13" s="24">
        <f t="shared" ref="H13" si="1">F13*E13</f>
        <v>407400</v>
      </c>
    </row>
    <row r="14" spans="2:10" ht="15" customHeight="1" x14ac:dyDescent="0.2">
      <c r="B14" s="65"/>
      <c r="C14" s="64"/>
      <c r="D14" s="64"/>
      <c r="E14" s="64"/>
      <c r="F14" s="64"/>
      <c r="G14" s="105" t="s">
        <v>40</v>
      </c>
      <c r="H14" s="106">
        <f>H13</f>
        <v>407400</v>
      </c>
    </row>
    <row r="15" spans="2:10" ht="15" customHeight="1" x14ac:dyDescent="0.2">
      <c r="B15" s="65"/>
      <c r="C15" s="64"/>
      <c r="D15" s="64"/>
      <c r="E15" s="64"/>
      <c r="F15" s="64"/>
      <c r="G15" s="34"/>
      <c r="H15" s="25"/>
    </row>
    <row r="16" spans="2:10" ht="15" customHeight="1" x14ac:dyDescent="0.2">
      <c r="B16" s="23" t="s">
        <v>13</v>
      </c>
      <c r="C16" s="23" t="s">
        <v>24</v>
      </c>
      <c r="D16" s="23" t="s">
        <v>8</v>
      </c>
      <c r="E16" s="23">
        <v>12.5</v>
      </c>
      <c r="F16" s="24">
        <v>31100</v>
      </c>
      <c r="G16" s="24"/>
      <c r="H16" s="24">
        <f>F16*E16</f>
        <v>388750</v>
      </c>
    </row>
    <row r="17" spans="2:8" ht="15" customHeight="1" x14ac:dyDescent="0.2">
      <c r="B17" s="65"/>
      <c r="C17" s="64"/>
      <c r="D17" s="64"/>
      <c r="E17" s="64"/>
      <c r="F17" s="64"/>
      <c r="G17" s="105" t="s">
        <v>41</v>
      </c>
      <c r="H17" s="106">
        <f>H16</f>
        <v>388750</v>
      </c>
    </row>
    <row r="18" spans="2:8" ht="15" customHeight="1" x14ac:dyDescent="0.2">
      <c r="B18" s="65"/>
      <c r="C18" s="64"/>
      <c r="D18" s="64"/>
      <c r="E18" s="64"/>
      <c r="F18" s="64"/>
      <c r="G18" s="34"/>
      <c r="H18" s="25"/>
    </row>
    <row r="19" spans="2:8" ht="15" customHeight="1" x14ac:dyDescent="0.2">
      <c r="B19" s="23" t="s">
        <v>15</v>
      </c>
      <c r="C19" s="23" t="s">
        <v>24</v>
      </c>
      <c r="D19" s="23" t="s">
        <v>8</v>
      </c>
      <c r="E19" s="23">
        <v>9</v>
      </c>
      <c r="F19" s="24">
        <v>32600</v>
      </c>
      <c r="G19" s="24"/>
      <c r="H19" s="24">
        <f>F19*E19</f>
        <v>293400</v>
      </c>
    </row>
    <row r="20" spans="2:8" s="10" customFormat="1" ht="15" customHeight="1" x14ac:dyDescent="0.25">
      <c r="B20" s="36"/>
      <c r="C20" s="64"/>
      <c r="D20" s="64"/>
      <c r="E20" s="64"/>
      <c r="F20" s="64"/>
      <c r="G20" s="114" t="s">
        <v>44</v>
      </c>
      <c r="H20" s="115">
        <f>H19</f>
        <v>293400</v>
      </c>
    </row>
    <row r="21" spans="2:8" ht="15" customHeight="1" x14ac:dyDescent="0.2">
      <c r="B21" s="36"/>
      <c r="C21" s="70"/>
      <c r="D21" s="70"/>
      <c r="E21" s="70"/>
      <c r="F21" s="70"/>
      <c r="G21" s="71"/>
      <c r="H21" s="72"/>
    </row>
    <row r="22" spans="2:8" x14ac:dyDescent="0.2">
      <c r="B22" s="23" t="s">
        <v>33</v>
      </c>
      <c r="C22" s="23" t="s">
        <v>24</v>
      </c>
      <c r="D22" s="73" t="s">
        <v>8</v>
      </c>
      <c r="E22" s="73">
        <v>6</v>
      </c>
      <c r="F22" s="74">
        <v>33500</v>
      </c>
      <c r="G22" s="74"/>
      <c r="H22" s="24">
        <f>E22*F22</f>
        <v>201000</v>
      </c>
    </row>
    <row r="23" spans="2:8" x14ac:dyDescent="0.2">
      <c r="B23" s="75"/>
      <c r="C23" s="76"/>
      <c r="D23" s="76"/>
      <c r="E23" s="76"/>
      <c r="F23" s="76"/>
      <c r="G23" s="109" t="s">
        <v>43</v>
      </c>
      <c r="H23" s="110">
        <f>SUM(H22:H22)</f>
        <v>201000</v>
      </c>
    </row>
    <row r="24" spans="2:8" x14ac:dyDescent="0.2">
      <c r="B24" s="77"/>
      <c r="C24" s="78"/>
      <c r="D24" s="78"/>
      <c r="E24" s="78"/>
      <c r="F24" s="78"/>
      <c r="G24" s="71"/>
      <c r="H24" s="79"/>
    </row>
    <row r="25" spans="2:8" x14ac:dyDescent="0.2">
      <c r="B25" s="83"/>
      <c r="C25" s="84"/>
      <c r="D25" s="84"/>
      <c r="E25" s="84"/>
      <c r="F25" s="84"/>
      <c r="G25" s="85" t="s">
        <v>42</v>
      </c>
      <c r="H25" s="111">
        <f>H11+H14+H17+H20+H23</f>
        <v>1733750</v>
      </c>
    </row>
    <row r="26" spans="2:8" s="2" customFormat="1" x14ac:dyDescent="0.2">
      <c r="C26" s="1"/>
      <c r="D26" s="1"/>
      <c r="E26" s="1"/>
      <c r="F26" s="1"/>
      <c r="G26" s="1"/>
      <c r="H26" s="1"/>
    </row>
    <row r="30" spans="2:8" x14ac:dyDescent="0.2">
      <c r="B30" s="6"/>
      <c r="C30" s="6"/>
      <c r="D30" s="6"/>
      <c r="E30" s="33"/>
      <c r="F30" s="6"/>
      <c r="G30" s="6"/>
      <c r="H30" s="29"/>
    </row>
    <row r="31" spans="2:8" x14ac:dyDescent="0.2">
      <c r="B31" s="6"/>
      <c r="C31" s="5"/>
      <c r="D31" s="5"/>
      <c r="E31" s="5"/>
      <c r="F31" s="5"/>
      <c r="G31" s="5"/>
      <c r="H31" s="5"/>
    </row>
    <row r="32" spans="2:8" x14ac:dyDescent="0.2">
      <c r="B32" s="6"/>
      <c r="C32" s="5"/>
      <c r="D32" s="5"/>
      <c r="E32" s="5"/>
      <c r="F32" s="5"/>
      <c r="G32" s="5"/>
      <c r="H32" s="5"/>
    </row>
  </sheetData>
  <mergeCells count="10">
    <mergeCell ref="G7:G9"/>
    <mergeCell ref="H7:H9"/>
    <mergeCell ref="B1:H1"/>
    <mergeCell ref="B2:H2"/>
    <mergeCell ref="B3:H5"/>
    <mergeCell ref="B7:B9"/>
    <mergeCell ref="C7:C9"/>
    <mergeCell ref="D7:D9"/>
    <mergeCell ref="E7:E9"/>
    <mergeCell ref="F7:F9"/>
  </mergeCells>
  <pageMargins left="0.25" right="0.25" top="0.75" bottom="0.75" header="0.3" footer="0.3"/>
  <pageSetup orientation="portrait" r:id="rId1"/>
  <headerFooter>
    <oddHeader>&amp;CSREB Regional Contract Program
Tuskegee University College of Veterinary Medicine
History and Statistics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C68D-608D-4068-A1A4-01667D613E4A}">
  <dimension ref="B1:J32"/>
  <sheetViews>
    <sheetView view="pageLayout" zoomScaleNormal="100" workbookViewId="0">
      <selection activeCell="H25" sqref="H25"/>
    </sheetView>
  </sheetViews>
  <sheetFormatPr defaultRowHeight="12.75" x14ac:dyDescent="0.2"/>
  <cols>
    <col min="1" max="1" width="9.140625" style="1"/>
    <col min="2" max="2" width="12.28515625" style="2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86" customWidth="1"/>
    <col min="8" max="8" width="15.7109375" style="1" customWidth="1"/>
    <col min="9" max="16384" width="9.140625" style="1"/>
  </cols>
  <sheetData>
    <row r="1" spans="2:10" ht="15" customHeight="1" x14ac:dyDescent="0.2">
      <c r="B1" s="95"/>
      <c r="C1" s="95"/>
      <c r="D1" s="95"/>
      <c r="E1" s="95"/>
      <c r="F1" s="95"/>
      <c r="G1" s="95"/>
      <c r="H1" s="95"/>
      <c r="I1" s="4"/>
      <c r="J1" s="4"/>
    </row>
    <row r="2" spans="2:10" ht="15" customHeight="1" x14ac:dyDescent="0.2">
      <c r="B2" s="95"/>
      <c r="C2" s="95"/>
      <c r="D2" s="95"/>
      <c r="E2" s="95"/>
      <c r="F2" s="95"/>
      <c r="G2" s="95"/>
      <c r="H2" s="95"/>
      <c r="I2" s="4"/>
      <c r="J2" s="4"/>
    </row>
    <row r="3" spans="2:10" ht="15" customHeight="1" x14ac:dyDescent="0.2">
      <c r="B3" s="96" t="s">
        <v>37</v>
      </c>
      <c r="C3" s="96"/>
      <c r="D3" s="96"/>
      <c r="E3" s="96"/>
      <c r="F3" s="96"/>
      <c r="G3" s="96"/>
      <c r="H3" s="96"/>
      <c r="I3" s="3"/>
    </row>
    <row r="4" spans="2:10" ht="15" customHeight="1" x14ac:dyDescent="0.2">
      <c r="B4" s="96"/>
      <c r="C4" s="96"/>
      <c r="D4" s="96"/>
      <c r="E4" s="96"/>
      <c r="F4" s="96"/>
      <c r="G4" s="96"/>
      <c r="H4" s="96"/>
      <c r="I4" s="3"/>
    </row>
    <row r="5" spans="2:10" ht="15" customHeight="1" x14ac:dyDescent="0.2">
      <c r="B5" s="96"/>
      <c r="C5" s="96"/>
      <c r="D5" s="96"/>
      <c r="E5" s="96"/>
      <c r="F5" s="96"/>
      <c r="G5" s="96"/>
      <c r="H5" s="96"/>
      <c r="I5" s="3"/>
    </row>
    <row r="6" spans="2:10" ht="15" customHeight="1" x14ac:dyDescent="0.2"/>
    <row r="7" spans="2:10" ht="15" customHeight="1" x14ac:dyDescent="0.2">
      <c r="B7" s="97" t="s">
        <v>2</v>
      </c>
      <c r="C7" s="97" t="s">
        <v>3</v>
      </c>
      <c r="D7" s="97" t="s">
        <v>4</v>
      </c>
      <c r="E7" s="97" t="s">
        <v>5</v>
      </c>
      <c r="F7" s="97" t="s">
        <v>6</v>
      </c>
      <c r="G7" s="97" t="s">
        <v>14</v>
      </c>
      <c r="H7" s="97" t="s">
        <v>10</v>
      </c>
    </row>
    <row r="8" spans="2:10" ht="15" customHeight="1" x14ac:dyDescent="0.2">
      <c r="B8" s="97"/>
      <c r="C8" s="97"/>
      <c r="D8" s="97"/>
      <c r="E8" s="97"/>
      <c r="F8" s="97"/>
      <c r="G8" s="97"/>
      <c r="H8" s="97"/>
    </row>
    <row r="9" spans="2:10" ht="15" customHeight="1" x14ac:dyDescent="0.2">
      <c r="B9" s="97"/>
      <c r="C9" s="97"/>
      <c r="D9" s="97"/>
      <c r="E9" s="97"/>
      <c r="F9" s="97"/>
      <c r="G9" s="97"/>
      <c r="H9" s="97"/>
    </row>
    <row r="10" spans="2:10" ht="15" customHeight="1" x14ac:dyDescent="0.2">
      <c r="B10" s="23" t="s">
        <v>11</v>
      </c>
      <c r="C10" s="23" t="s">
        <v>24</v>
      </c>
      <c r="D10" s="23" t="s">
        <v>16</v>
      </c>
      <c r="E10" s="23">
        <v>6</v>
      </c>
      <c r="F10" s="24">
        <v>15900</v>
      </c>
      <c r="G10" s="87"/>
      <c r="H10" s="24">
        <f t="shared" ref="H10" si="0">F10*E10</f>
        <v>95400</v>
      </c>
    </row>
    <row r="11" spans="2:10" ht="15" customHeight="1" x14ac:dyDescent="0.2">
      <c r="B11" s="65"/>
      <c r="C11" s="64"/>
      <c r="D11" s="64"/>
      <c r="E11" s="64"/>
      <c r="F11" s="64"/>
      <c r="G11" s="105" t="s">
        <v>39</v>
      </c>
      <c r="H11" s="106">
        <f>H10</f>
        <v>95400</v>
      </c>
    </row>
    <row r="12" spans="2:10" ht="15" customHeight="1" x14ac:dyDescent="0.2">
      <c r="B12" s="65"/>
      <c r="C12" s="64"/>
      <c r="D12" s="64"/>
      <c r="E12" s="64"/>
      <c r="F12" s="64"/>
      <c r="G12" s="34"/>
      <c r="H12" s="25"/>
    </row>
    <row r="13" spans="2:10" ht="15" customHeight="1" x14ac:dyDescent="0.2">
      <c r="B13" s="23" t="s">
        <v>12</v>
      </c>
      <c r="C13" s="23" t="s">
        <v>24</v>
      </c>
      <c r="D13" s="23" t="s">
        <v>16</v>
      </c>
      <c r="E13" s="23">
        <v>6</v>
      </c>
      <c r="F13" s="24">
        <v>16700</v>
      </c>
      <c r="G13" s="87"/>
      <c r="H13" s="24">
        <f t="shared" ref="H13" si="1">F13*E13</f>
        <v>100200</v>
      </c>
    </row>
    <row r="14" spans="2:10" ht="15" customHeight="1" x14ac:dyDescent="0.2">
      <c r="B14" s="65"/>
      <c r="C14" s="64"/>
      <c r="D14" s="64"/>
      <c r="E14" s="64"/>
      <c r="F14" s="64"/>
      <c r="G14" s="105" t="s">
        <v>40</v>
      </c>
      <c r="H14" s="106">
        <f>H13</f>
        <v>100200</v>
      </c>
    </row>
    <row r="15" spans="2:10" ht="15" customHeight="1" x14ac:dyDescent="0.2">
      <c r="B15" s="65"/>
      <c r="C15" s="64"/>
      <c r="D15" s="64"/>
      <c r="E15" s="64"/>
      <c r="F15" s="64"/>
      <c r="G15" s="34"/>
      <c r="H15" s="25"/>
    </row>
    <row r="16" spans="2:10" ht="15" customHeight="1" x14ac:dyDescent="0.2">
      <c r="B16" s="23" t="s">
        <v>13</v>
      </c>
      <c r="C16" s="23" t="s">
        <v>24</v>
      </c>
      <c r="D16" s="23" t="s">
        <v>16</v>
      </c>
      <c r="E16" s="23">
        <v>6</v>
      </c>
      <c r="F16" s="24">
        <v>17800</v>
      </c>
      <c r="G16" s="87"/>
      <c r="H16" s="24">
        <f>F16*E16</f>
        <v>106800</v>
      </c>
    </row>
    <row r="17" spans="2:8" ht="15" customHeight="1" x14ac:dyDescent="0.2">
      <c r="B17" s="65"/>
      <c r="C17" s="64"/>
      <c r="D17" s="64"/>
      <c r="E17" s="64"/>
      <c r="F17" s="64"/>
      <c r="G17" s="105" t="s">
        <v>41</v>
      </c>
      <c r="H17" s="106">
        <f>H16</f>
        <v>106800</v>
      </c>
    </row>
    <row r="18" spans="2:8" ht="15" customHeight="1" x14ac:dyDescent="0.2">
      <c r="B18" s="65"/>
      <c r="C18" s="64"/>
      <c r="D18" s="64"/>
      <c r="E18" s="64"/>
      <c r="F18" s="64"/>
      <c r="G18" s="34"/>
      <c r="H18" s="25"/>
    </row>
    <row r="19" spans="2:8" ht="15" customHeight="1" x14ac:dyDescent="0.2">
      <c r="B19" s="23" t="s">
        <v>15</v>
      </c>
      <c r="C19" s="23" t="s">
        <v>24</v>
      </c>
      <c r="D19" s="23" t="s">
        <v>16</v>
      </c>
      <c r="E19" s="23">
        <v>6.5</v>
      </c>
      <c r="F19" s="24">
        <v>18700</v>
      </c>
      <c r="G19" s="87"/>
      <c r="H19" s="24">
        <f>F19*E19</f>
        <v>121550</v>
      </c>
    </row>
    <row r="20" spans="2:8" s="10" customFormat="1" ht="15" customHeight="1" x14ac:dyDescent="0.25">
      <c r="B20" s="36"/>
      <c r="C20" s="64"/>
      <c r="D20" s="64"/>
      <c r="E20" s="64"/>
      <c r="F20" s="64"/>
      <c r="G20" s="114" t="s">
        <v>44</v>
      </c>
      <c r="H20" s="115">
        <f>H19</f>
        <v>121550</v>
      </c>
    </row>
    <row r="21" spans="2:8" ht="15" customHeight="1" x14ac:dyDescent="0.2">
      <c r="B21" s="36"/>
      <c r="C21" s="70"/>
      <c r="D21" s="70"/>
      <c r="E21" s="70"/>
      <c r="F21" s="70"/>
      <c r="G21" s="71"/>
      <c r="H21" s="72"/>
    </row>
    <row r="22" spans="2:8" x14ac:dyDescent="0.2">
      <c r="B22" s="23" t="s">
        <v>33</v>
      </c>
      <c r="C22" s="23" t="s">
        <v>24</v>
      </c>
      <c r="D22" s="73" t="s">
        <v>16</v>
      </c>
      <c r="E22" s="73">
        <v>6.5</v>
      </c>
      <c r="F22" s="74">
        <v>19200</v>
      </c>
      <c r="G22" s="74"/>
      <c r="H22" s="24">
        <f>E22*F22</f>
        <v>124800</v>
      </c>
    </row>
    <row r="23" spans="2:8" x14ac:dyDescent="0.2">
      <c r="B23" s="75"/>
      <c r="C23" s="76"/>
      <c r="D23" s="76"/>
      <c r="E23" s="76"/>
      <c r="F23" s="76"/>
      <c r="G23" s="109" t="s">
        <v>43</v>
      </c>
      <c r="H23" s="110">
        <f>SUM(H22:H22)</f>
        <v>124800</v>
      </c>
    </row>
    <row r="24" spans="2:8" x14ac:dyDescent="0.2">
      <c r="B24" s="77"/>
      <c r="C24" s="78"/>
      <c r="D24" s="78"/>
      <c r="E24" s="78"/>
      <c r="F24" s="78"/>
      <c r="G24" s="71"/>
      <c r="H24" s="79"/>
    </row>
    <row r="25" spans="2:8" x14ac:dyDescent="0.2">
      <c r="B25" s="83"/>
      <c r="C25" s="84"/>
      <c r="D25" s="84"/>
      <c r="E25" s="84"/>
      <c r="F25" s="84"/>
      <c r="G25" s="85" t="s">
        <v>42</v>
      </c>
      <c r="H25" s="113">
        <f>H11+H14+H17+H20+H23</f>
        <v>548750</v>
      </c>
    </row>
    <row r="26" spans="2:8" s="2" customFormat="1" x14ac:dyDescent="0.2">
      <c r="C26" s="1"/>
      <c r="D26" s="1"/>
      <c r="E26" s="1"/>
      <c r="F26" s="1"/>
      <c r="G26" s="86"/>
      <c r="H26" s="1"/>
    </row>
    <row r="30" spans="2:8" x14ac:dyDescent="0.2">
      <c r="B30" s="6"/>
      <c r="C30" s="6"/>
      <c r="D30" s="6"/>
      <c r="E30" s="33"/>
      <c r="F30" s="6"/>
      <c r="G30" s="88"/>
      <c r="H30" s="8"/>
    </row>
    <row r="31" spans="2:8" x14ac:dyDescent="0.2">
      <c r="B31" s="6"/>
      <c r="C31" s="5"/>
      <c r="D31" s="5"/>
      <c r="E31" s="5"/>
      <c r="F31" s="5"/>
      <c r="G31" s="88"/>
      <c r="H31" s="5"/>
    </row>
    <row r="32" spans="2:8" x14ac:dyDescent="0.2">
      <c r="B32" s="6"/>
      <c r="C32" s="5"/>
      <c r="D32" s="5"/>
      <c r="E32" s="5"/>
      <c r="F32" s="5"/>
      <c r="G32" s="88"/>
      <c r="H32" s="5"/>
    </row>
  </sheetData>
  <mergeCells count="10">
    <mergeCell ref="B2:H2"/>
    <mergeCell ref="B1:H1"/>
    <mergeCell ref="B7:B9"/>
    <mergeCell ref="C7:C9"/>
    <mergeCell ref="D7:D9"/>
    <mergeCell ref="E7:E9"/>
    <mergeCell ref="B3:H5"/>
    <mergeCell ref="F7:F9"/>
    <mergeCell ref="G7:G9"/>
    <mergeCell ref="H7:H9"/>
  </mergeCells>
  <pageMargins left="0.25" right="0.25" top="0.75" bottom="0.75" header="0.3" footer="0.3"/>
  <pageSetup orientation="portrait" r:id="rId1"/>
  <headerFooter>
    <oddHeader>&amp;CSREB Regional Contract Program
University of Alabama at Birmingham College of Optometry
History and Statistics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0D20-F498-4A54-A6E7-481FF17812C8}">
  <dimension ref="B1:J32"/>
  <sheetViews>
    <sheetView view="pageLayout" zoomScaleNormal="100" workbookViewId="0">
      <selection activeCell="H25" sqref="H25"/>
    </sheetView>
  </sheetViews>
  <sheetFormatPr defaultColWidth="9.140625" defaultRowHeight="12.75" x14ac:dyDescent="0.2"/>
  <cols>
    <col min="1" max="1" width="9.140625" style="1"/>
    <col min="2" max="2" width="11.42578125" style="2" customWidth="1"/>
    <col min="3" max="3" width="14.28515625" style="1" customWidth="1"/>
    <col min="4" max="4" width="11.42578125" style="1" customWidth="1"/>
    <col min="5" max="5" width="7.7109375" style="1" customWidth="1"/>
    <col min="6" max="6" width="9.42578125" style="1" bestFit="1" customWidth="1"/>
    <col min="7" max="7" width="11.85546875" style="86" customWidth="1"/>
    <col min="8" max="8" width="14.7109375" style="1" customWidth="1"/>
    <col min="9" max="16384" width="9.140625" style="1"/>
  </cols>
  <sheetData>
    <row r="1" spans="2:10" ht="15" customHeight="1" x14ac:dyDescent="0.2">
      <c r="B1" s="95"/>
      <c r="C1" s="95"/>
      <c r="D1" s="95"/>
      <c r="E1" s="95"/>
      <c r="F1" s="95"/>
      <c r="G1" s="95"/>
      <c r="H1" s="95"/>
      <c r="I1" s="4"/>
      <c r="J1" s="4"/>
    </row>
    <row r="2" spans="2:10" ht="15" customHeight="1" x14ac:dyDescent="0.2">
      <c r="B2" s="95"/>
      <c r="C2" s="95"/>
      <c r="D2" s="95"/>
      <c r="E2" s="95"/>
      <c r="F2" s="95"/>
      <c r="G2" s="95"/>
      <c r="H2" s="95"/>
      <c r="I2" s="4"/>
      <c r="J2" s="4"/>
    </row>
    <row r="3" spans="2:10" ht="15" customHeight="1" x14ac:dyDescent="0.2">
      <c r="B3" s="96" t="s">
        <v>38</v>
      </c>
      <c r="C3" s="96"/>
      <c r="D3" s="96"/>
      <c r="E3" s="96"/>
      <c r="F3" s="96"/>
      <c r="G3" s="96"/>
      <c r="H3" s="96"/>
      <c r="I3" s="3"/>
    </row>
    <row r="4" spans="2:10" ht="15" customHeight="1" x14ac:dyDescent="0.2">
      <c r="B4" s="96"/>
      <c r="C4" s="96"/>
      <c r="D4" s="96"/>
      <c r="E4" s="96"/>
      <c r="F4" s="96"/>
      <c r="G4" s="96"/>
      <c r="H4" s="96"/>
      <c r="I4" s="3"/>
    </row>
    <row r="5" spans="2:10" ht="15" customHeight="1" x14ac:dyDescent="0.2">
      <c r="B5" s="96"/>
      <c r="C5" s="96"/>
      <c r="D5" s="96"/>
      <c r="E5" s="96"/>
      <c r="F5" s="96"/>
      <c r="G5" s="96"/>
      <c r="H5" s="96"/>
      <c r="I5" s="3"/>
    </row>
    <row r="6" spans="2:10" ht="15" customHeight="1" x14ac:dyDescent="0.2"/>
    <row r="7" spans="2:10" ht="15" customHeight="1" x14ac:dyDescent="0.2">
      <c r="B7" s="97" t="s">
        <v>2</v>
      </c>
      <c r="C7" s="97" t="s">
        <v>3</v>
      </c>
      <c r="D7" s="97" t="s">
        <v>4</v>
      </c>
      <c r="E7" s="97" t="s">
        <v>5</v>
      </c>
      <c r="F7" s="97" t="s">
        <v>6</v>
      </c>
      <c r="G7" s="97" t="s">
        <v>14</v>
      </c>
      <c r="H7" s="97" t="s">
        <v>10</v>
      </c>
    </row>
    <row r="8" spans="2:10" ht="15" customHeight="1" x14ac:dyDescent="0.2">
      <c r="B8" s="97"/>
      <c r="C8" s="97"/>
      <c r="D8" s="97"/>
      <c r="E8" s="97"/>
      <c r="F8" s="97"/>
      <c r="G8" s="97"/>
      <c r="H8" s="97"/>
    </row>
    <row r="9" spans="2:10" ht="15" customHeight="1" x14ac:dyDescent="0.2">
      <c r="B9" s="97"/>
      <c r="C9" s="97"/>
      <c r="D9" s="97"/>
      <c r="E9" s="97"/>
      <c r="F9" s="97"/>
      <c r="G9" s="97"/>
      <c r="H9" s="97"/>
    </row>
    <row r="10" spans="2:10" ht="15" customHeight="1" x14ac:dyDescent="0.2">
      <c r="B10" s="91" t="s">
        <v>11</v>
      </c>
      <c r="C10" s="91" t="s">
        <v>24</v>
      </c>
      <c r="D10" s="91" t="s">
        <v>8</v>
      </c>
      <c r="E10" s="91">
        <v>68</v>
      </c>
      <c r="F10" s="92">
        <v>27700</v>
      </c>
      <c r="G10" s="93"/>
      <c r="H10" s="92">
        <f t="shared" ref="H10" si="0">F10*E10</f>
        <v>1883600</v>
      </c>
    </row>
    <row r="11" spans="2:10" ht="15" customHeight="1" x14ac:dyDescent="0.2">
      <c r="B11" s="89"/>
      <c r="C11" s="90"/>
      <c r="D11" s="90"/>
      <c r="E11" s="90"/>
      <c r="F11" s="90"/>
      <c r="G11" s="116" t="s">
        <v>39</v>
      </c>
      <c r="H11" s="117">
        <f>H10</f>
        <v>1883600</v>
      </c>
    </row>
    <row r="12" spans="2:10" ht="15" customHeight="1" x14ac:dyDescent="0.2">
      <c r="B12" s="63"/>
      <c r="C12" s="64"/>
      <c r="D12" s="64"/>
      <c r="E12" s="64"/>
      <c r="F12" s="64"/>
      <c r="G12" s="35"/>
      <c r="H12" s="72"/>
    </row>
    <row r="13" spans="2:10" ht="15" customHeight="1" x14ac:dyDescent="0.2">
      <c r="B13" s="91" t="s">
        <v>12</v>
      </c>
      <c r="C13" s="91" t="s">
        <v>24</v>
      </c>
      <c r="D13" s="91" t="s">
        <v>8</v>
      </c>
      <c r="E13" s="91">
        <v>66</v>
      </c>
      <c r="F13" s="92">
        <v>29100</v>
      </c>
      <c r="G13" s="93"/>
      <c r="H13" s="92">
        <f t="shared" ref="H13" si="1">F13*E13</f>
        <v>1920600</v>
      </c>
    </row>
    <row r="14" spans="2:10" ht="15" customHeight="1" x14ac:dyDescent="0.2">
      <c r="B14" s="89"/>
      <c r="C14" s="90"/>
      <c r="D14" s="90"/>
      <c r="E14" s="90"/>
      <c r="F14" s="90"/>
      <c r="G14" s="116" t="s">
        <v>40</v>
      </c>
      <c r="H14" s="117">
        <f>H13</f>
        <v>1920600</v>
      </c>
    </row>
    <row r="15" spans="2:10" ht="15" customHeight="1" x14ac:dyDescent="0.2">
      <c r="B15" s="63"/>
      <c r="C15" s="64"/>
      <c r="D15" s="64"/>
      <c r="E15" s="64"/>
      <c r="F15" s="64"/>
      <c r="G15" s="35"/>
      <c r="H15" s="72"/>
    </row>
    <row r="16" spans="2:10" ht="15" customHeight="1" x14ac:dyDescent="0.2">
      <c r="B16" s="91" t="s">
        <v>13</v>
      </c>
      <c r="C16" s="91" t="s">
        <v>24</v>
      </c>
      <c r="D16" s="91" t="s">
        <v>8</v>
      </c>
      <c r="E16" s="91">
        <v>68</v>
      </c>
      <c r="F16" s="92">
        <v>31100</v>
      </c>
      <c r="G16" s="93"/>
      <c r="H16" s="92">
        <f>F16*E16</f>
        <v>2114800</v>
      </c>
    </row>
    <row r="17" spans="2:8" ht="15" customHeight="1" x14ac:dyDescent="0.2">
      <c r="B17" s="89"/>
      <c r="C17" s="90"/>
      <c r="D17" s="90"/>
      <c r="E17" s="90"/>
      <c r="F17" s="90"/>
      <c r="G17" s="116" t="s">
        <v>41</v>
      </c>
      <c r="H17" s="117">
        <f>H16</f>
        <v>2114800</v>
      </c>
    </row>
    <row r="18" spans="2:8" ht="15" customHeight="1" x14ac:dyDescent="0.2">
      <c r="B18" s="63"/>
      <c r="C18" s="64"/>
      <c r="D18" s="64"/>
      <c r="E18" s="64"/>
      <c r="F18" s="64"/>
      <c r="G18" s="35"/>
      <c r="H18" s="72"/>
    </row>
    <row r="19" spans="2:8" ht="15" customHeight="1" x14ac:dyDescent="0.2">
      <c r="B19" s="91" t="s">
        <v>15</v>
      </c>
      <c r="C19" s="91" t="s">
        <v>24</v>
      </c>
      <c r="D19" s="91" t="s">
        <v>8</v>
      </c>
      <c r="E19" s="91">
        <v>68</v>
      </c>
      <c r="F19" s="92">
        <v>32600</v>
      </c>
      <c r="G19" s="93"/>
      <c r="H19" s="92">
        <f>F19*E19</f>
        <v>2216800</v>
      </c>
    </row>
    <row r="20" spans="2:8" s="10" customFormat="1" ht="15" customHeight="1" x14ac:dyDescent="0.25">
      <c r="B20" s="62"/>
      <c r="C20" s="62"/>
      <c r="D20" s="62"/>
      <c r="E20" s="62"/>
      <c r="F20" s="62"/>
      <c r="G20" s="118" t="s">
        <v>44</v>
      </c>
      <c r="H20" s="108">
        <f>H19</f>
        <v>2216800</v>
      </c>
    </row>
    <row r="21" spans="2:8" ht="15" customHeight="1" x14ac:dyDescent="0.2">
      <c r="B21" s="36"/>
      <c r="C21" s="70"/>
      <c r="D21" s="70"/>
      <c r="E21" s="70"/>
      <c r="F21" s="70"/>
      <c r="G21" s="71"/>
      <c r="H21" s="72"/>
    </row>
    <row r="22" spans="2:8" x14ac:dyDescent="0.2">
      <c r="B22" s="23" t="s">
        <v>33</v>
      </c>
      <c r="C22" s="23" t="s">
        <v>24</v>
      </c>
      <c r="D22" s="73" t="s">
        <v>8</v>
      </c>
      <c r="E22" s="73">
        <v>68</v>
      </c>
      <c r="F22" s="74">
        <v>33500</v>
      </c>
      <c r="G22" s="74"/>
      <c r="H22" s="24">
        <f>E22*F22</f>
        <v>2278000</v>
      </c>
    </row>
    <row r="23" spans="2:8" x14ac:dyDescent="0.2">
      <c r="B23" s="75"/>
      <c r="C23" s="76"/>
      <c r="D23" s="76"/>
      <c r="E23" s="76"/>
      <c r="F23" s="76"/>
      <c r="G23" s="109" t="s">
        <v>43</v>
      </c>
      <c r="H23" s="110">
        <f>SUM(H22:H22)</f>
        <v>2278000</v>
      </c>
    </row>
    <row r="24" spans="2:8" x14ac:dyDescent="0.2">
      <c r="B24" s="77"/>
      <c r="C24" s="78"/>
      <c r="D24" s="78"/>
      <c r="E24" s="78"/>
      <c r="F24" s="78"/>
      <c r="G24" s="71"/>
      <c r="H24" s="79"/>
    </row>
    <row r="25" spans="2:8" x14ac:dyDescent="0.2">
      <c r="B25" s="61"/>
      <c r="C25" s="61"/>
      <c r="D25" s="61"/>
      <c r="E25" s="61"/>
      <c r="F25" s="61"/>
      <c r="G25" s="32" t="s">
        <v>42</v>
      </c>
      <c r="H25" s="30">
        <f>H11+H14+H17+H20+H23</f>
        <v>10413800</v>
      </c>
    </row>
    <row r="26" spans="2:8" s="2" customFormat="1" x14ac:dyDescent="0.2">
      <c r="C26" s="1"/>
      <c r="D26" s="1"/>
      <c r="E26" s="1"/>
      <c r="F26" s="1"/>
      <c r="G26" s="86"/>
      <c r="H26" s="1"/>
    </row>
    <row r="30" spans="2:8" x14ac:dyDescent="0.2">
      <c r="B30" s="6"/>
      <c r="C30" s="6"/>
      <c r="D30" s="6"/>
      <c r="E30" s="33"/>
      <c r="F30" s="6"/>
      <c r="G30" s="88"/>
      <c r="H30" s="31"/>
    </row>
    <row r="31" spans="2:8" x14ac:dyDescent="0.2">
      <c r="B31" s="6"/>
      <c r="C31" s="5"/>
      <c r="D31" s="5"/>
      <c r="E31" s="5"/>
      <c r="F31" s="5"/>
      <c r="G31" s="88"/>
      <c r="H31" s="5"/>
    </row>
    <row r="32" spans="2:8" x14ac:dyDescent="0.2">
      <c r="B32" s="6"/>
      <c r="C32" s="5"/>
      <c r="D32" s="5"/>
      <c r="E32" s="5"/>
      <c r="F32" s="5"/>
      <c r="G32" s="88"/>
      <c r="H32" s="5"/>
    </row>
  </sheetData>
  <mergeCells count="10">
    <mergeCell ref="B1:H1"/>
    <mergeCell ref="B2:H2"/>
    <mergeCell ref="B3:H5"/>
    <mergeCell ref="B7:B9"/>
    <mergeCell ref="C7:C9"/>
    <mergeCell ref="D7:D9"/>
    <mergeCell ref="E7:E9"/>
    <mergeCell ref="F7:F9"/>
    <mergeCell ref="G7:G9"/>
    <mergeCell ref="H7:H9"/>
  </mergeCells>
  <pageMargins left="0.25" right="0.25" top="0.75" bottom="0.75" header="0.3" footer="0.3"/>
  <pageSetup orientation="portrait" r:id="rId1"/>
  <headerFooter>
    <oddHeader>&amp;CSREB Regional Contract Program
University of Georgia College of Veterinary Medicine
History and Statistics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15E-5849-41B0-8BAA-E22DDB5BEE20}">
  <dimension ref="B1:K50"/>
  <sheetViews>
    <sheetView workbookViewId="0">
      <selection activeCell="G31" sqref="G3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38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/>
    <row r="2" spans="2:11" ht="15" customHeight="1" x14ac:dyDescent="0.2">
      <c r="B2" s="95" t="s">
        <v>0</v>
      </c>
      <c r="C2" s="95"/>
      <c r="D2" s="95"/>
      <c r="E2" s="95"/>
      <c r="F2" s="95"/>
      <c r="G2" s="95"/>
      <c r="H2" s="4"/>
      <c r="I2" s="4"/>
      <c r="J2" s="4"/>
    </row>
    <row r="3" spans="2:11" ht="15" customHeight="1" x14ac:dyDescent="0.2">
      <c r="B3" s="95" t="s">
        <v>1</v>
      </c>
      <c r="C3" s="95"/>
      <c r="D3" s="95"/>
      <c r="E3" s="95"/>
      <c r="F3" s="95"/>
      <c r="G3" s="95"/>
      <c r="H3" s="4"/>
      <c r="I3" s="4"/>
      <c r="J3" s="4"/>
    </row>
    <row r="4" spans="2:11" ht="15" customHeight="1" x14ac:dyDescent="0.2">
      <c r="B4" s="94"/>
      <c r="C4" s="94"/>
      <c r="D4" s="94"/>
      <c r="E4" s="94"/>
      <c r="F4" s="94"/>
      <c r="G4" s="37"/>
      <c r="H4" s="94"/>
    </row>
    <row r="5" spans="2:11" ht="15" customHeight="1" x14ac:dyDescent="0.2">
      <c r="B5" s="94"/>
      <c r="C5" s="94"/>
      <c r="D5" s="94"/>
      <c r="E5" s="94"/>
      <c r="F5" s="94"/>
      <c r="G5" s="37"/>
      <c r="H5" s="94"/>
    </row>
    <row r="6" spans="2:11" ht="15" customHeight="1" x14ac:dyDescent="0.2">
      <c r="B6" s="3" t="s">
        <v>31</v>
      </c>
      <c r="C6" s="3"/>
      <c r="D6" s="3"/>
      <c r="E6" s="3"/>
      <c r="F6" s="3"/>
      <c r="H6" s="3"/>
    </row>
    <row r="7" spans="2:11" ht="15" customHeight="1" x14ac:dyDescent="0.2">
      <c r="B7" s="3"/>
      <c r="C7" s="3"/>
      <c r="D7" s="3"/>
      <c r="E7" s="3"/>
      <c r="F7" s="3"/>
      <c r="H7" s="3"/>
    </row>
    <row r="8" spans="2:11" s="2" customFormat="1" ht="15" customHeight="1" x14ac:dyDescent="0.2">
      <c r="B8" s="12"/>
      <c r="C8" s="16" t="s">
        <v>11</v>
      </c>
      <c r="D8" s="16" t="s">
        <v>12</v>
      </c>
      <c r="E8" s="16" t="s">
        <v>13</v>
      </c>
      <c r="F8" s="16" t="s">
        <v>15</v>
      </c>
      <c r="G8" s="39" t="s">
        <v>33</v>
      </c>
      <c r="H8" s="9"/>
    </row>
    <row r="9" spans="2:11" ht="15" customHeight="1" x14ac:dyDescent="0.2">
      <c r="B9" s="14" t="s">
        <v>25</v>
      </c>
      <c r="C9" s="17">
        <v>2063400</v>
      </c>
      <c r="D9" s="15">
        <v>2147000</v>
      </c>
      <c r="E9" s="15">
        <v>2253300</v>
      </c>
      <c r="F9" s="40">
        <v>2343000</v>
      </c>
      <c r="G9" s="40">
        <v>2507550</v>
      </c>
      <c r="H9" s="9"/>
    </row>
    <row r="10" spans="2:11" ht="15" customHeight="1" x14ac:dyDescent="0.2">
      <c r="B10" s="11" t="s">
        <v>16</v>
      </c>
      <c r="C10" s="18">
        <v>2790450</v>
      </c>
      <c r="D10" s="13">
        <v>2993020</v>
      </c>
      <c r="E10" s="13">
        <v>3120800</v>
      </c>
      <c r="F10" s="13">
        <v>3111900</v>
      </c>
      <c r="G10" s="13">
        <v>3225600</v>
      </c>
      <c r="H10" s="7"/>
    </row>
    <row r="11" spans="2:11" ht="15" customHeight="1" x14ac:dyDescent="0.2">
      <c r="B11" s="11" t="s">
        <v>17</v>
      </c>
      <c r="C11" s="18">
        <v>95400</v>
      </c>
      <c r="D11" s="13">
        <v>33400</v>
      </c>
      <c r="E11" s="13">
        <v>17800</v>
      </c>
      <c r="F11" s="13">
        <v>18700</v>
      </c>
      <c r="G11" s="13">
        <v>0</v>
      </c>
      <c r="H11" s="7"/>
    </row>
    <row r="12" spans="2:11" ht="15" customHeight="1" x14ac:dyDescent="0.2">
      <c r="B12" s="11" t="s">
        <v>18</v>
      </c>
      <c r="C12" s="18">
        <v>43200</v>
      </c>
      <c r="D12" s="13">
        <v>45200</v>
      </c>
      <c r="E12" s="13">
        <v>60500</v>
      </c>
      <c r="F12" s="13">
        <v>63500</v>
      </c>
      <c r="G12" s="13">
        <v>52000</v>
      </c>
      <c r="H12" s="7"/>
    </row>
    <row r="13" spans="2:11" ht="15" customHeight="1" x14ac:dyDescent="0.2">
      <c r="B13" s="41" t="s">
        <v>8</v>
      </c>
      <c r="C13" s="42">
        <v>8691000</v>
      </c>
      <c r="D13" s="43">
        <v>9018332</v>
      </c>
      <c r="E13" s="43">
        <v>9233646</v>
      </c>
      <c r="F13" s="43">
        <v>9489750</v>
      </c>
      <c r="G13" s="43">
        <v>9616500</v>
      </c>
      <c r="H13" s="7"/>
      <c r="I13" s="44"/>
      <c r="J13" s="44"/>
      <c r="K13" s="45"/>
    </row>
    <row r="14" spans="2:11" ht="15" customHeight="1" x14ac:dyDescent="0.2">
      <c r="B14" s="46"/>
      <c r="C14" s="47"/>
      <c r="D14" s="48"/>
      <c r="E14" s="48"/>
      <c r="F14" s="48"/>
      <c r="G14" s="49"/>
      <c r="H14" s="7"/>
      <c r="I14" s="44"/>
      <c r="J14" s="44"/>
      <c r="K14" s="45"/>
    </row>
    <row r="15" spans="2:11" s="53" customFormat="1" ht="15" customHeight="1" x14ac:dyDescent="0.2">
      <c r="B15" s="50" t="s">
        <v>30</v>
      </c>
      <c r="C15" s="51">
        <f>SUM(C10:C13,C9)</f>
        <v>13683450</v>
      </c>
      <c r="D15" s="51">
        <f>SUM(D10:D13,D9)</f>
        <v>14236952</v>
      </c>
      <c r="E15" s="51">
        <f>SUM(E10:E13,E9)</f>
        <v>14686046</v>
      </c>
      <c r="F15" s="51">
        <f>SUM(F9:F13)</f>
        <v>15026850</v>
      </c>
      <c r="G15" s="52">
        <f>SUM(G9:G13)</f>
        <v>15401650</v>
      </c>
      <c r="I15" s="54"/>
      <c r="J15" s="54"/>
      <c r="K15" s="55"/>
    </row>
    <row r="16" spans="2:11" s="53" customFormat="1" ht="15" customHeight="1" x14ac:dyDescent="0.2">
      <c r="B16" s="102"/>
      <c r="C16" s="103"/>
      <c r="D16" s="103"/>
      <c r="E16" s="103"/>
      <c r="F16" s="103"/>
      <c r="G16" s="104"/>
      <c r="I16" s="54"/>
      <c r="J16" s="54"/>
      <c r="K16" s="55"/>
    </row>
    <row r="17" spans="2:11" ht="15" customHeight="1" x14ac:dyDescent="0.2">
      <c r="I17" s="44"/>
      <c r="J17" s="44"/>
      <c r="K17" s="45"/>
    </row>
    <row r="18" spans="2:11" ht="15" customHeight="1" x14ac:dyDescent="0.2">
      <c r="B18" s="3" t="s">
        <v>32</v>
      </c>
      <c r="I18" s="44"/>
      <c r="J18" s="44"/>
      <c r="K18" s="45"/>
    </row>
    <row r="19" spans="2:11" ht="15" customHeight="1" x14ac:dyDescent="0.2">
      <c r="B19" s="3"/>
      <c r="I19" s="44"/>
      <c r="J19" s="44"/>
      <c r="K19" s="45"/>
    </row>
    <row r="20" spans="2:11" ht="15" customHeight="1" x14ac:dyDescent="0.2">
      <c r="I20" s="44"/>
      <c r="J20" s="44"/>
      <c r="K20" s="45"/>
    </row>
    <row r="21" spans="2:11" ht="15" customHeight="1" x14ac:dyDescent="0.2">
      <c r="B21" s="12"/>
      <c r="C21" s="16" t="s">
        <v>11</v>
      </c>
      <c r="D21" s="16" t="s">
        <v>12</v>
      </c>
      <c r="E21" s="16" t="s">
        <v>13</v>
      </c>
      <c r="F21" s="16" t="s">
        <v>15</v>
      </c>
      <c r="G21" s="56" t="s">
        <v>33</v>
      </c>
      <c r="I21" s="44"/>
      <c r="J21" s="44"/>
      <c r="K21" s="45"/>
    </row>
    <row r="22" spans="2:11" ht="15" customHeight="1" x14ac:dyDescent="0.2">
      <c r="B22" s="11" t="s">
        <v>20</v>
      </c>
      <c r="C22" s="13">
        <v>3525600</v>
      </c>
      <c r="D22" s="13">
        <v>3674000</v>
      </c>
      <c r="E22" s="13">
        <v>3807550</v>
      </c>
      <c r="F22" s="20">
        <v>4008300</v>
      </c>
      <c r="G22" s="40">
        <v>4270950</v>
      </c>
    </row>
    <row r="23" spans="2:11" ht="15" customHeight="1" x14ac:dyDescent="0.2">
      <c r="B23" s="11" t="s">
        <v>21</v>
      </c>
      <c r="C23" s="13">
        <v>193900</v>
      </c>
      <c r="D23" s="13">
        <v>232800</v>
      </c>
      <c r="E23" s="13">
        <v>279900</v>
      </c>
      <c r="F23" s="20">
        <v>260800</v>
      </c>
      <c r="G23" s="40">
        <v>301500</v>
      </c>
    </row>
    <row r="24" spans="2:11" ht="15" customHeight="1" x14ac:dyDescent="0.2">
      <c r="B24" s="11" t="s">
        <v>19</v>
      </c>
      <c r="C24" s="13">
        <v>540600</v>
      </c>
      <c r="D24" s="13">
        <v>567800</v>
      </c>
      <c r="E24" s="13">
        <v>605200</v>
      </c>
      <c r="F24" s="20">
        <v>635800</v>
      </c>
      <c r="G24" s="40">
        <v>652800</v>
      </c>
    </row>
    <row r="25" spans="2:11" ht="15" customHeight="1" x14ac:dyDescent="0.2">
      <c r="B25" s="11" t="s">
        <v>7</v>
      </c>
      <c r="C25" s="13">
        <v>4940800</v>
      </c>
      <c r="D25" s="13">
        <v>5244300</v>
      </c>
      <c r="E25" s="13">
        <v>5236200</v>
      </c>
      <c r="F25" s="20">
        <v>5400950</v>
      </c>
      <c r="G25" s="40">
        <v>5344000</v>
      </c>
    </row>
    <row r="26" spans="2:11" ht="15" customHeight="1" x14ac:dyDescent="0.2">
      <c r="B26" s="11" t="s">
        <v>22</v>
      </c>
      <c r="C26" s="13">
        <v>519600</v>
      </c>
      <c r="D26" s="13">
        <v>567800</v>
      </c>
      <c r="E26" s="13">
        <v>647200</v>
      </c>
      <c r="F26" s="20">
        <v>633150</v>
      </c>
      <c r="G26" s="40">
        <v>665800</v>
      </c>
    </row>
    <row r="27" spans="2:11" ht="15" customHeight="1" x14ac:dyDescent="0.2">
      <c r="B27" s="11" t="s">
        <v>23</v>
      </c>
      <c r="C27" s="40">
        <v>540600</v>
      </c>
      <c r="D27" s="40">
        <v>617900</v>
      </c>
      <c r="E27" s="40">
        <v>658600</v>
      </c>
      <c r="F27" s="57">
        <v>598400</v>
      </c>
      <c r="G27" s="40">
        <v>662400</v>
      </c>
    </row>
    <row r="28" spans="2:11" ht="15" customHeight="1" x14ac:dyDescent="0.2">
      <c r="B28" s="11" t="s">
        <v>24</v>
      </c>
      <c r="C28" s="40">
        <v>3182900</v>
      </c>
      <c r="D28" s="40">
        <v>3235650</v>
      </c>
      <c r="E28" s="40">
        <v>3410350</v>
      </c>
      <c r="F28" s="20">
        <v>3489450</v>
      </c>
      <c r="G28" s="57">
        <v>3504200</v>
      </c>
    </row>
    <row r="29" spans="2:11" ht="15" customHeight="1" x14ac:dyDescent="0.2">
      <c r="B29" s="41" t="s">
        <v>9</v>
      </c>
      <c r="C29" s="58">
        <v>227155</v>
      </c>
      <c r="D29" s="58">
        <v>96802</v>
      </c>
      <c r="E29" s="58">
        <v>41046</v>
      </c>
      <c r="F29" s="43">
        <v>0</v>
      </c>
      <c r="G29" s="58">
        <v>0</v>
      </c>
    </row>
    <row r="30" spans="2:11" ht="15" customHeight="1" x14ac:dyDescent="0.2">
      <c r="B30" s="46"/>
      <c r="C30" s="59"/>
      <c r="D30" s="59"/>
      <c r="E30" s="59"/>
      <c r="F30" s="48"/>
      <c r="G30" s="60"/>
    </row>
    <row r="31" spans="2:11" s="53" customFormat="1" ht="15" customHeight="1" x14ac:dyDescent="0.2">
      <c r="B31" s="50" t="s">
        <v>30</v>
      </c>
      <c r="C31" s="51">
        <f>SUM(C29,C28,C22:C27)</f>
        <v>13671155</v>
      </c>
      <c r="D31" s="51">
        <f>SUM(D29,D28,D22:D27)</f>
        <v>14237052</v>
      </c>
      <c r="E31" s="51">
        <f>SUM(E22:E27,E28,E29:E29)</f>
        <v>14686046</v>
      </c>
      <c r="F31" s="51">
        <f>SUM(F22:F29)</f>
        <v>15026850</v>
      </c>
      <c r="G31" s="52">
        <f>SUM(G22:G29)</f>
        <v>15401650</v>
      </c>
    </row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B2:G2"/>
    <mergeCell ref="B3:G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MS State_RCP Seats and Rates</vt:lpstr>
      <vt:lpstr>SCO_RCP Seats and Rates</vt:lpstr>
      <vt:lpstr>Tuskegee_RCP Seats and Rates</vt:lpstr>
      <vt:lpstr>UAB_RCP Seats and Rates</vt:lpstr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2019-04-25T21:40:20Z</cp:lastPrinted>
  <dcterms:created xsi:type="dcterms:W3CDTF">2017-11-16T17:10:35Z</dcterms:created>
  <dcterms:modified xsi:type="dcterms:W3CDTF">2019-04-25T21:41:09Z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2018-10-15T17:31:39.2263497Z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