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0\2020 RCP Handouts\"/>
    </mc:Choice>
  </mc:AlternateContent>
  <xr:revisionPtr revIDLastSave="0" documentId="8_{9837DFA8-F407-450B-95D9-2E52B3DCD16E}" xr6:coauthVersionLast="45" xr6:coauthVersionMax="45" xr10:uidLastSave="{00000000-0000-0000-0000-000000000000}"/>
  <bookViews>
    <workbookView xWindow="-120" yWindow="-120" windowWidth="19440" windowHeight="10440" activeTab="1" xr2:uid="{00000000-000D-0000-FFFF-FFFF00000000}"/>
  </bookViews>
  <sheets>
    <sheet name="MS State_RCP Seats and Rates" sheetId="7" r:id="rId1"/>
    <sheet name="SCO_RCP Seats and Rates" sheetId="5" r:id="rId2"/>
    <sheet name="Tuskegee_RCP Seats and Rates" sheetId="8" r:id="rId3"/>
    <sheet name="UAB_RCP Seats and Rates" sheetId="1" r:id="rId4"/>
    <sheet name="UGA_RCP Seats and Rates" sheetId="9" r:id="rId5"/>
    <sheet name="UPike Seats and Rates" sheetId="10" r:id="rId6"/>
    <sheet name="RCP Total_Programs and States" sheetId="6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0" l="1"/>
  <c r="G13" i="10" s="1"/>
  <c r="G15" i="10" s="1"/>
  <c r="H21" i="1" l="1"/>
  <c r="H21" i="8"/>
  <c r="H21" i="5"/>
  <c r="H21" i="7"/>
  <c r="H21" i="9" l="1"/>
  <c r="H22" i="9" s="1"/>
  <c r="H22" i="1"/>
  <c r="H22" i="8"/>
  <c r="H22" i="5"/>
  <c r="H22" i="7"/>
  <c r="H18" i="1" l="1"/>
  <c r="H19" i="1" s="1"/>
  <c r="H18" i="8"/>
  <c r="H19" i="8" s="1"/>
  <c r="H18" i="5"/>
  <c r="H19" i="5" s="1"/>
  <c r="H18" i="7"/>
  <c r="H19" i="7" s="1"/>
  <c r="H18" i="9" l="1"/>
  <c r="H19" i="9" s="1"/>
  <c r="H15" i="9"/>
  <c r="H16" i="9" s="1"/>
  <c r="H15" i="8"/>
  <c r="H16" i="8" s="1"/>
  <c r="H15" i="5"/>
  <c r="H16" i="5" s="1"/>
  <c r="H15" i="7"/>
  <c r="H16" i="7" s="1"/>
  <c r="H12" i="9" l="1"/>
  <c r="H13" i="9" s="1"/>
  <c r="H24" i="9"/>
  <c r="H25" i="9" s="1"/>
  <c r="H27" i="9" l="1"/>
  <c r="H15" i="1"/>
  <c r="H16" i="1" s="1"/>
  <c r="H12" i="8" l="1"/>
  <c r="H13" i="8" s="1"/>
  <c r="H24" i="8"/>
  <c r="H25" i="8" s="1"/>
  <c r="H27" i="8" s="1"/>
  <c r="H12" i="7" l="1"/>
  <c r="H13" i="7" s="1"/>
  <c r="H24" i="7"/>
  <c r="H25" i="7" s="1"/>
  <c r="H27" i="7" l="1"/>
  <c r="H12" i="5"/>
  <c r="H13" i="5" s="1"/>
  <c r="H24" i="5"/>
  <c r="H25" i="5" s="1"/>
  <c r="H27" i="5" s="1"/>
  <c r="H12" i="1" l="1"/>
  <c r="H13" i="1" s="1"/>
  <c r="H24" i="1"/>
  <c r="H25" i="1" s="1"/>
  <c r="H27" i="1" s="1"/>
</calcChain>
</file>

<file path=xl/sharedStrings.xml><?xml version="1.0" encoding="utf-8"?>
<sst xmlns="http://schemas.openxmlformats.org/spreadsheetml/2006/main" count="206" uniqueCount="64">
  <si>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</si>
  <si>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</si>
  <si>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</si>
  <si>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</si>
  <si>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</si>
  <si>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</si>
  <si>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</si>
  <si>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</si>
  <si>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</si>
  <si>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</si>
  <si>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</si>
  <si>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2015-2016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</si>
  <si>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</si>
  <si>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</si>
  <si>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</si>
  <si>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</si>
  <si>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</si>
  <si>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</si>
  <si>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</si>
  <si>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</si>
  <si>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</si>
  <si>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</si>
  <si>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</si>
  <si>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</si>
  <si>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</si>
  <si>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Total:</t>
  </si>
  <si>
    <t>Following are statistics on total RCP tuition paid for each program per academic year:</t>
  </si>
  <si>
    <t>Following are statistics on total RCP tuition paid by each state per academic year:</t>
  </si>
  <si>
    <t>2018-2019</t>
  </si>
  <si>
    <t>Per SREB records, Mississippi State last updated its contract with SREB for the Regional Contract Program for Academic Year 2014-2015. Following are the RCP stats per academic year for the last 5 years:</t>
  </si>
  <si>
    <t>5-year Total Institutional Tuition Earned:</t>
  </si>
  <si>
    <t>Per SREB records, SCO last updated it's contract with SREB for the Regional Contract Program for Academic Year 2018-2019. Following are the RCP stats per academic year for the last 5 years:</t>
  </si>
  <si>
    <t>Per SREB records, Tuskegee last updated its contract with SREB for the Regional Contract Program for Academic Year 2018-2019. Following are the RCP stats per academic year for the last 5 years:</t>
  </si>
  <si>
    <t>Per SREB records, UGA last updated its contract with SREB for the Regional Contract Program for Academic Year 2018-2019. Following are the RCP stats per academic year for the last 5 years:</t>
  </si>
  <si>
    <t>5-year History and Statistics</t>
  </si>
  <si>
    <t>2019-20</t>
  </si>
  <si>
    <t>University of Georgia College of Veterinary Medicine</t>
  </si>
  <si>
    <t>2015-16</t>
  </si>
  <si>
    <t>2016-17</t>
  </si>
  <si>
    <t>2017-18</t>
  </si>
  <si>
    <t>2018-19</t>
  </si>
  <si>
    <t>2015-2016 Institutional Tuition Earned:</t>
  </si>
  <si>
    <t>2016-2017 Institutional Tuition Earned:</t>
  </si>
  <si>
    <t>2017-2018 Institutional Tuition Earned:</t>
  </si>
  <si>
    <t>2018-2019 Institutional tuition Earned:</t>
  </si>
  <si>
    <t>2019-2020 Institutional Tuition Earned:</t>
  </si>
  <si>
    <t>The University of Alabama at Birmingham</t>
  </si>
  <si>
    <t>Per SREB records, UAB last updated its contract with SREB for the Regional Contract Program for Academic Year 2018-2019. Following are the RCP stats per academic year for the last 5 years:</t>
  </si>
  <si>
    <t>2018-2019 Institutional Tuition Earned:</t>
  </si>
  <si>
    <t>Tuskegee University</t>
  </si>
  <si>
    <t>2015-2016 Institution Tuition Earned:</t>
  </si>
  <si>
    <t>2017-2018 Institution Tuition Earned:</t>
  </si>
  <si>
    <t>2016-2017 Institution Tuition Earned:</t>
  </si>
  <si>
    <t>2018-2019 Institution Tuition Earned:</t>
  </si>
  <si>
    <t>2019-2020  Institution Tuition Earned:</t>
  </si>
  <si>
    <t>Southern College of Optometry</t>
  </si>
  <si>
    <t>Mississippi State University College of Veterinary Medicine</t>
  </si>
  <si>
    <t xml:space="preserve">SREB Regional Contract Program        </t>
  </si>
  <si>
    <t>University of Pikeville</t>
  </si>
  <si>
    <t xml:space="preserve">History and Statistics </t>
  </si>
  <si>
    <t>Per SREB records, the University of Pikeville entered into contract with SREB for the Regional Contract Program for Academic Year 2019-2020. Following are the RCP stats per academic year for the last 5 years:</t>
  </si>
  <si>
    <t>2019-20 Institutional Tuition Earned:</t>
  </si>
  <si>
    <t>Total Institutional Tuition Earned:</t>
  </si>
  <si>
    <t xml:space="preserve">             *****First year in program is AY 2019-2020*****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</si>
</sst>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b/>
      <i/>
      <sz val="10"/>
      <name val="Georgia"/>
      <family val="1"/>
    </font>
    <font>
      <b/>
      <i/>
      <sz val="9"/>
      <color theme="1"/>
      <name val="Georgia"/>
      <family val="1"/>
    </font>
    <font>
      <sz val="10"/>
      <name val="Arial"/>
      <family val="2"/>
    </font>
    <font>
      <sz val="10"/>
      <name val="Arial"/>
      <family val="2"/>
    </font>
    <font>
      <i/>
      <sz val="11"/>
      <color rgb="FFFF0000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4" fontId="11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vertical="center"/>
    </xf>
    <xf numFmtId="3" fontId="1" fillId="0" borderId="0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right" wrapText="1"/>
    </xf>
    <xf numFmtId="164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right" wrapText="1"/>
    </xf>
    <xf numFmtId="164" fontId="8" fillId="0" borderId="0" xfId="0" applyNumberFormat="1" applyFont="1"/>
    <xf numFmtId="164" fontId="7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164" fontId="7" fillId="0" borderId="3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164" fontId="3" fillId="0" borderId="11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164" fontId="9" fillId="0" borderId="2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164" fontId="9" fillId="0" borderId="10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165" fontId="2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right" vertical="center"/>
    </xf>
    <xf numFmtId="0" fontId="0" fillId="0" borderId="0" xfId="0"/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4" fontId="1" fillId="0" borderId="3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2" fillId="0" borderId="0" xfId="0" applyFont="1"/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4"/>
  <sheetViews>
    <sheetView zoomScaleNormal="100" workbookViewId="0">
      <selection activeCell="B1" sqref="B1:H1"/>
    </sheetView>
  </sheetViews>
  <sheetFormatPr defaultColWidth="9.140625" defaultRowHeight="12.75" x14ac:dyDescent="0.2"/>
  <cols>
    <col min="1" max="1" width="9.140625" style="1"/>
    <col min="2" max="2" width="11.42578125" style="2" customWidth="1"/>
    <col min="3" max="3" width="13.7109375" style="1" customWidth="1"/>
    <col min="4" max="4" width="11.4257812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4.7109375" style="1" customWidth="1"/>
    <col min="9" max="16384" width="9.140625" style="1"/>
  </cols>
  <sheetData>
    <row r="1" spans="2:10" s="82" customFormat="1" ht="15" customHeight="1" x14ac:dyDescent="0.2">
      <c r="B1" s="107" t="s">
        <v>0</v>
      </c>
      <c r="C1" s="108"/>
      <c r="D1" s="108"/>
      <c r="E1" s="108"/>
      <c r="F1" s="108"/>
      <c r="G1" s="108"/>
      <c r="H1" s="108"/>
    </row>
    <row r="2" spans="2:10" s="82" customFormat="1" ht="15" customHeight="1" x14ac:dyDescent="0.2">
      <c r="B2" s="107" t="s">
        <v>56</v>
      </c>
      <c r="C2" s="108"/>
      <c r="D2" s="108"/>
      <c r="E2" s="108"/>
      <c r="F2" s="108"/>
      <c r="G2" s="108"/>
      <c r="H2" s="108"/>
    </row>
    <row r="3" spans="2:10" s="82" customFormat="1" ht="15" customHeight="1" x14ac:dyDescent="0.2">
      <c r="B3" s="108" t="s">
        <v>1</v>
      </c>
      <c r="C3" s="108"/>
      <c r="D3" s="108"/>
      <c r="E3" s="108"/>
      <c r="F3" s="108"/>
      <c r="G3" s="108"/>
      <c r="H3" s="108"/>
    </row>
    <row r="4" spans="2:10" ht="15" customHeight="1" x14ac:dyDescent="0.2">
      <c r="B4" s="109"/>
      <c r="C4" s="109"/>
      <c r="D4" s="109"/>
      <c r="E4" s="109"/>
      <c r="F4" s="109"/>
      <c r="G4" s="109"/>
      <c r="H4" s="109"/>
      <c r="I4" s="4"/>
      <c r="J4" s="4"/>
    </row>
    <row r="5" spans="2:10" ht="15" customHeight="1" x14ac:dyDescent="0.2">
      <c r="B5" s="110" t="s">
        <v>29</v>
      </c>
      <c r="C5" s="110"/>
      <c r="D5" s="110"/>
      <c r="E5" s="110"/>
      <c r="F5" s="110"/>
      <c r="G5" s="110"/>
      <c r="H5" s="110"/>
      <c r="I5" s="3"/>
    </row>
    <row r="6" spans="2:10" ht="15" customHeight="1" x14ac:dyDescent="0.2">
      <c r="B6" s="110"/>
      <c r="C6" s="110"/>
      <c r="D6" s="110"/>
      <c r="E6" s="110"/>
      <c r="F6" s="110"/>
      <c r="G6" s="110"/>
      <c r="H6" s="110"/>
      <c r="I6" s="3"/>
    </row>
    <row r="7" spans="2:10" ht="15" customHeight="1" x14ac:dyDescent="0.2">
      <c r="B7" s="110"/>
      <c r="C7" s="110"/>
      <c r="D7" s="110"/>
      <c r="E7" s="110"/>
      <c r="F7" s="110"/>
      <c r="G7" s="110"/>
      <c r="H7" s="110"/>
      <c r="I7" s="3"/>
    </row>
    <row r="8" spans="2:10" ht="15" customHeight="1" x14ac:dyDescent="0.2"/>
    <row r="9" spans="2:10" ht="15" customHeight="1" x14ac:dyDescent="0.2">
      <c r="B9" s="111" t="s">
        <v>2</v>
      </c>
      <c r="C9" s="111" t="s">
        <v>3</v>
      </c>
      <c r="D9" s="111" t="s">
        <v>4</v>
      </c>
      <c r="E9" s="111" t="s">
        <v>5</v>
      </c>
      <c r="F9" s="111" t="s">
        <v>6</v>
      </c>
      <c r="G9" s="111" t="s">
        <v>13</v>
      </c>
      <c r="H9" s="111" t="s">
        <v>10</v>
      </c>
    </row>
    <row r="10" spans="2:10" ht="15" customHeight="1" x14ac:dyDescent="0.2">
      <c r="B10" s="111"/>
      <c r="C10" s="111"/>
      <c r="D10" s="111"/>
      <c r="E10" s="111"/>
      <c r="F10" s="111"/>
      <c r="G10" s="111"/>
      <c r="H10" s="111"/>
    </row>
    <row r="11" spans="2:10" ht="15" customHeight="1" x14ac:dyDescent="0.2">
      <c r="B11" s="111"/>
      <c r="C11" s="111"/>
      <c r="D11" s="111"/>
      <c r="E11" s="111"/>
      <c r="F11" s="111"/>
      <c r="G11" s="111"/>
      <c r="H11" s="111"/>
    </row>
    <row r="12" spans="2:10" ht="15" customHeight="1" x14ac:dyDescent="0.2">
      <c r="B12" s="14" t="s">
        <v>37</v>
      </c>
      <c r="C12" s="14" t="s">
        <v>23</v>
      </c>
      <c r="D12" s="14" t="s">
        <v>8</v>
      </c>
      <c r="E12" s="14">
        <v>20</v>
      </c>
      <c r="F12" s="15">
        <v>29100</v>
      </c>
      <c r="G12" s="15"/>
      <c r="H12" s="15">
        <f t="shared" ref="H12" si="0">F12*E12</f>
        <v>582000</v>
      </c>
    </row>
    <row r="13" spans="2:10" ht="15" customHeight="1" x14ac:dyDescent="0.2">
      <c r="B13" s="27"/>
      <c r="C13" s="37"/>
      <c r="D13" s="37"/>
      <c r="E13" s="37"/>
      <c r="F13" s="37"/>
      <c r="G13" s="74" t="s">
        <v>50</v>
      </c>
      <c r="H13" s="69">
        <f>H12</f>
        <v>582000</v>
      </c>
    </row>
    <row r="14" spans="2:10" ht="15" customHeight="1" x14ac:dyDescent="0.2">
      <c r="B14" s="95"/>
      <c r="C14" s="37"/>
      <c r="D14" s="37"/>
      <c r="E14" s="37"/>
      <c r="F14" s="37"/>
      <c r="G14" s="54"/>
      <c r="H14" s="16"/>
    </row>
    <row r="15" spans="2:10" ht="15" customHeight="1" x14ac:dyDescent="0.2">
      <c r="B15" s="14" t="s">
        <v>38</v>
      </c>
      <c r="C15" s="14" t="s">
        <v>23</v>
      </c>
      <c r="D15" s="14" t="s">
        <v>8</v>
      </c>
      <c r="E15" s="14">
        <v>20</v>
      </c>
      <c r="F15" s="15">
        <v>31100</v>
      </c>
      <c r="G15" s="84"/>
      <c r="H15" s="15">
        <f>F15*E15</f>
        <v>622000</v>
      </c>
    </row>
    <row r="16" spans="2:10" ht="15" customHeight="1" x14ac:dyDescent="0.2">
      <c r="B16" s="14"/>
      <c r="C16" s="37"/>
      <c r="D16" s="37"/>
      <c r="E16" s="37"/>
      <c r="F16" s="37"/>
      <c r="G16" s="74" t="s">
        <v>52</v>
      </c>
      <c r="H16" s="69">
        <f>H15</f>
        <v>622000</v>
      </c>
    </row>
    <row r="17" spans="2:8" ht="15" customHeight="1" x14ac:dyDescent="0.2">
      <c r="B17" s="95"/>
      <c r="C17" s="37"/>
      <c r="D17" s="37"/>
      <c r="E17" s="37"/>
      <c r="F17" s="37"/>
      <c r="G17" s="54"/>
      <c r="H17" s="16"/>
    </row>
    <row r="18" spans="2:8" ht="15" customHeight="1" x14ac:dyDescent="0.2">
      <c r="B18" s="14" t="s">
        <v>39</v>
      </c>
      <c r="C18" s="14" t="s">
        <v>23</v>
      </c>
      <c r="D18" s="14" t="s">
        <v>8</v>
      </c>
      <c r="E18" s="14">
        <v>20</v>
      </c>
      <c r="F18" s="15">
        <v>32600</v>
      </c>
      <c r="G18" s="84"/>
      <c r="H18" s="15">
        <f>F18*E18</f>
        <v>652000</v>
      </c>
    </row>
    <row r="19" spans="2:8" s="10" customFormat="1" ht="15" customHeight="1" x14ac:dyDescent="0.25">
      <c r="B19" s="14"/>
      <c r="C19" s="42"/>
      <c r="D19" s="42"/>
      <c r="E19" s="42"/>
      <c r="F19" s="42"/>
      <c r="G19" s="74" t="s">
        <v>51</v>
      </c>
      <c r="H19" s="70">
        <f>H18</f>
        <v>652000</v>
      </c>
    </row>
    <row r="20" spans="2:8" ht="15" customHeight="1" x14ac:dyDescent="0.2">
      <c r="B20" s="27"/>
      <c r="C20" s="43"/>
      <c r="D20" s="43"/>
      <c r="E20" s="43"/>
      <c r="F20" s="43"/>
      <c r="G20" s="44"/>
      <c r="H20" s="45"/>
    </row>
    <row r="21" spans="2:8" ht="15" customHeight="1" x14ac:dyDescent="0.2">
      <c r="B21" s="14" t="s">
        <v>40</v>
      </c>
      <c r="C21" s="14" t="s">
        <v>23</v>
      </c>
      <c r="D21" s="46" t="s">
        <v>8</v>
      </c>
      <c r="E21" s="46">
        <v>20</v>
      </c>
      <c r="F21" s="47">
        <v>33500</v>
      </c>
      <c r="G21" s="47"/>
      <c r="H21" s="15">
        <f>E21*F21</f>
        <v>670000</v>
      </c>
    </row>
    <row r="22" spans="2:8" ht="15" customHeight="1" x14ac:dyDescent="0.2">
      <c r="B22" s="48"/>
      <c r="C22" s="49"/>
      <c r="D22" s="49"/>
      <c r="E22" s="49"/>
      <c r="F22" s="49"/>
      <c r="G22" s="71" t="s">
        <v>53</v>
      </c>
      <c r="H22" s="72">
        <f>SUM(H21:H21)</f>
        <v>670000</v>
      </c>
    </row>
    <row r="23" spans="2:8" ht="15" customHeight="1" x14ac:dyDescent="0.2">
      <c r="B23" s="50"/>
      <c r="C23" s="51"/>
      <c r="D23" s="51"/>
      <c r="E23" s="51"/>
      <c r="F23" s="51"/>
      <c r="G23" s="44"/>
      <c r="H23" s="52"/>
    </row>
    <row r="24" spans="2:8" ht="15" customHeight="1" x14ac:dyDescent="0.2">
      <c r="B24" s="14" t="s">
        <v>35</v>
      </c>
      <c r="C24" s="14" t="s">
        <v>23</v>
      </c>
      <c r="D24" s="14" t="s">
        <v>8</v>
      </c>
      <c r="E24" s="14">
        <v>20</v>
      </c>
      <c r="F24" s="15">
        <v>33500</v>
      </c>
      <c r="G24" s="84"/>
      <c r="H24" s="15">
        <f t="shared" ref="H24" si="1">F24*E24</f>
        <v>670000</v>
      </c>
    </row>
    <row r="25" spans="2:8" ht="15" customHeight="1" x14ac:dyDescent="0.2">
      <c r="B25" s="56"/>
      <c r="C25" s="37"/>
      <c r="D25" s="37"/>
      <c r="E25" s="37"/>
      <c r="F25" s="37"/>
      <c r="G25" s="74" t="s">
        <v>54</v>
      </c>
      <c r="H25" s="69">
        <f>H24</f>
        <v>670000</v>
      </c>
    </row>
    <row r="26" spans="2:8" ht="15" customHeight="1" x14ac:dyDescent="0.2">
      <c r="B26" s="39"/>
      <c r="C26" s="37"/>
      <c r="D26" s="37"/>
      <c r="E26" s="37"/>
      <c r="F26" s="37"/>
      <c r="G26" s="25"/>
      <c r="H26" s="16"/>
    </row>
    <row r="27" spans="2:8" s="2" customFormat="1" ht="15" customHeight="1" x14ac:dyDescent="0.2">
      <c r="B27" s="56"/>
      <c r="C27" s="106"/>
      <c r="D27" s="40"/>
      <c r="E27" s="40"/>
      <c r="F27" s="40"/>
      <c r="G27" s="41" t="s">
        <v>30</v>
      </c>
      <c r="H27" s="73">
        <f>H25+H13+H16+H19+H22</f>
        <v>3196000</v>
      </c>
    </row>
    <row r="32" spans="2:8" x14ac:dyDescent="0.2">
      <c r="B32" s="6"/>
      <c r="C32" s="6"/>
      <c r="D32" s="6"/>
      <c r="E32" s="24"/>
      <c r="F32" s="6"/>
      <c r="G32" s="6"/>
      <c r="H32" s="19"/>
    </row>
    <row r="33" spans="2:8" x14ac:dyDescent="0.2">
      <c r="B33" s="6"/>
      <c r="C33" s="5"/>
      <c r="D33" s="5"/>
      <c r="E33" s="5"/>
      <c r="F33" s="5"/>
      <c r="G33" s="5"/>
      <c r="H33" s="5"/>
    </row>
    <row r="34" spans="2:8" x14ac:dyDescent="0.2">
      <c r="B34" s="6"/>
      <c r="C34" s="5"/>
      <c r="D34" s="5"/>
      <c r="E34" s="5"/>
      <c r="F34" s="5"/>
      <c r="G34" s="5"/>
      <c r="H34" s="5"/>
    </row>
  </sheetData>
  <mergeCells count="12">
    <mergeCell ref="B1:H1"/>
    <mergeCell ref="B4:H4"/>
    <mergeCell ref="B5:H7"/>
    <mergeCell ref="B9:B11"/>
    <mergeCell ref="C9:C11"/>
    <mergeCell ref="D9:D11"/>
    <mergeCell ref="E9:E11"/>
    <mergeCell ref="F9:F11"/>
    <mergeCell ref="G9:G11"/>
    <mergeCell ref="H9:H11"/>
    <mergeCell ref="B2:H2"/>
    <mergeCell ref="B3:H3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9"/>
  <sheetViews>
    <sheetView tabSelected="1" zoomScaleNormal="100" workbookViewId="0">
      <selection activeCell="B1" sqref="B1:H1"/>
    </sheetView>
  </sheetViews>
  <sheetFormatPr defaultRowHeight="12.75" x14ac:dyDescent="0.2"/>
  <cols>
    <col min="1" max="1" width="9.140625" style="1"/>
    <col min="2" max="2" width="12.28515625" style="1" customWidth="1"/>
    <col min="3" max="3" width="13.57031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16384" width="9.140625" style="1"/>
  </cols>
  <sheetData>
    <row r="1" spans="2:9" s="82" customFormat="1" ht="15" customHeight="1" x14ac:dyDescent="0.2">
      <c r="B1" s="107" t="s">
        <v>0</v>
      </c>
      <c r="C1" s="108"/>
      <c r="D1" s="108"/>
      <c r="E1" s="108"/>
      <c r="F1" s="108"/>
      <c r="G1" s="108"/>
      <c r="H1" s="108"/>
    </row>
    <row r="2" spans="2:9" s="82" customFormat="1" ht="15" customHeight="1" x14ac:dyDescent="0.2">
      <c r="B2" s="107" t="s">
        <v>55</v>
      </c>
      <c r="C2" s="108"/>
      <c r="D2" s="108"/>
      <c r="E2" s="108"/>
      <c r="F2" s="108"/>
      <c r="G2" s="108"/>
      <c r="H2" s="108"/>
    </row>
    <row r="3" spans="2:9" s="82" customFormat="1" ht="15" customHeight="1" x14ac:dyDescent="0.2">
      <c r="B3" s="108" t="s">
        <v>1</v>
      </c>
      <c r="C3" s="108"/>
      <c r="D3" s="108"/>
      <c r="E3" s="108"/>
      <c r="F3" s="108"/>
      <c r="G3" s="108"/>
      <c r="H3" s="108"/>
    </row>
    <row r="4" spans="2:9" ht="15" customHeight="1" x14ac:dyDescent="0.2"/>
    <row r="5" spans="2:9" ht="15" customHeight="1" x14ac:dyDescent="0.2">
      <c r="B5" s="110" t="s">
        <v>31</v>
      </c>
      <c r="C5" s="110"/>
      <c r="D5" s="110"/>
      <c r="E5" s="110"/>
      <c r="F5" s="110"/>
      <c r="G5" s="110"/>
      <c r="H5" s="110"/>
      <c r="I5" s="3"/>
    </row>
    <row r="6" spans="2:9" ht="15" customHeight="1" x14ac:dyDescent="0.2">
      <c r="B6" s="110"/>
      <c r="C6" s="110"/>
      <c r="D6" s="110"/>
      <c r="E6" s="110"/>
      <c r="F6" s="110"/>
      <c r="G6" s="110"/>
      <c r="H6" s="110"/>
      <c r="I6" s="3"/>
    </row>
    <row r="7" spans="2:9" ht="15" customHeight="1" x14ac:dyDescent="0.2">
      <c r="B7" s="110"/>
      <c r="C7" s="110"/>
      <c r="D7" s="110"/>
      <c r="E7" s="110"/>
      <c r="F7" s="110"/>
      <c r="G7" s="110"/>
      <c r="H7" s="110"/>
      <c r="I7" s="3"/>
    </row>
    <row r="8" spans="2:9" ht="15" customHeight="1" x14ac:dyDescent="0.2"/>
    <row r="9" spans="2:9" ht="15" customHeight="1" x14ac:dyDescent="0.2">
      <c r="B9" s="113" t="s">
        <v>2</v>
      </c>
      <c r="C9" s="113" t="s">
        <v>3</v>
      </c>
      <c r="D9" s="113" t="s">
        <v>4</v>
      </c>
      <c r="E9" s="113" t="s">
        <v>5</v>
      </c>
      <c r="F9" s="113" t="s">
        <v>6</v>
      </c>
      <c r="G9" s="113" t="s">
        <v>13</v>
      </c>
      <c r="H9" s="113" t="s">
        <v>10</v>
      </c>
    </row>
    <row r="10" spans="2:9" ht="15" customHeight="1" x14ac:dyDescent="0.2">
      <c r="B10" s="114"/>
      <c r="C10" s="114"/>
      <c r="D10" s="114"/>
      <c r="E10" s="114"/>
      <c r="F10" s="114"/>
      <c r="G10" s="114"/>
      <c r="H10" s="114"/>
    </row>
    <row r="11" spans="2:9" ht="15" customHeight="1" x14ac:dyDescent="0.2">
      <c r="B11" s="115"/>
      <c r="C11" s="115"/>
      <c r="D11" s="115"/>
      <c r="E11" s="115"/>
      <c r="F11" s="115"/>
      <c r="G11" s="115"/>
      <c r="H11" s="115"/>
    </row>
    <row r="12" spans="2:9" ht="15" customHeight="1" x14ac:dyDescent="0.2">
      <c r="B12" s="14" t="s">
        <v>37</v>
      </c>
      <c r="C12" s="14" t="s">
        <v>23</v>
      </c>
      <c r="D12" s="14" t="s">
        <v>15</v>
      </c>
      <c r="E12" s="14">
        <v>13.5</v>
      </c>
      <c r="F12" s="15">
        <v>16700</v>
      </c>
      <c r="G12" s="15"/>
      <c r="H12" s="15">
        <f>F12*E12</f>
        <v>225450</v>
      </c>
    </row>
    <row r="13" spans="2:9" ht="15" customHeight="1" x14ac:dyDescent="0.2">
      <c r="B13" s="17"/>
      <c r="C13" s="12"/>
      <c r="D13" s="12"/>
      <c r="E13" s="12"/>
      <c r="F13" s="12"/>
      <c r="G13" s="74" t="s">
        <v>50</v>
      </c>
      <c r="H13" s="69">
        <f>H12</f>
        <v>225450</v>
      </c>
    </row>
    <row r="14" spans="2:9" ht="15" customHeight="1" x14ac:dyDescent="0.2">
      <c r="B14" s="53"/>
      <c r="C14" s="54"/>
      <c r="D14" s="54"/>
      <c r="E14" s="54"/>
      <c r="F14" s="54"/>
      <c r="G14" s="54"/>
      <c r="H14" s="55"/>
    </row>
    <row r="15" spans="2:9" ht="15" customHeight="1" x14ac:dyDescent="0.2">
      <c r="B15" s="14" t="s">
        <v>38</v>
      </c>
      <c r="C15" s="14" t="s">
        <v>23</v>
      </c>
      <c r="D15" s="14" t="s">
        <v>15</v>
      </c>
      <c r="E15" s="14">
        <v>10</v>
      </c>
      <c r="F15" s="15">
        <v>17800</v>
      </c>
      <c r="G15" s="15"/>
      <c r="H15" s="15">
        <f>F18*E18</f>
        <v>205700</v>
      </c>
    </row>
    <row r="16" spans="2:9" ht="15" customHeight="1" x14ac:dyDescent="0.2">
      <c r="B16" s="14"/>
      <c r="C16" s="13"/>
      <c r="D16" s="12"/>
      <c r="E16" s="12"/>
      <c r="F16" s="12"/>
      <c r="G16" s="74" t="s">
        <v>52</v>
      </c>
      <c r="H16" s="69">
        <f>H15</f>
        <v>205700</v>
      </c>
    </row>
    <row r="17" spans="2:8" ht="15" customHeight="1" x14ac:dyDescent="0.2">
      <c r="B17" s="53"/>
      <c r="C17" s="54"/>
      <c r="D17" s="54"/>
      <c r="E17" s="54"/>
      <c r="F17" s="54"/>
      <c r="G17" s="54"/>
      <c r="H17" s="55"/>
    </row>
    <row r="18" spans="2:8" ht="15" customHeight="1" x14ac:dyDescent="0.2">
      <c r="B18" s="14" t="s">
        <v>39</v>
      </c>
      <c r="C18" s="14" t="s">
        <v>23</v>
      </c>
      <c r="D18" s="14" t="s">
        <v>15</v>
      </c>
      <c r="E18" s="14">
        <v>11</v>
      </c>
      <c r="F18" s="15">
        <v>18700</v>
      </c>
      <c r="G18" s="15"/>
      <c r="H18" s="15">
        <f>F18*E18</f>
        <v>205700</v>
      </c>
    </row>
    <row r="19" spans="2:8" ht="15" customHeight="1" x14ac:dyDescent="0.2">
      <c r="B19" s="14"/>
      <c r="C19" s="13"/>
      <c r="D19" s="12"/>
      <c r="E19" s="12"/>
      <c r="F19" s="12"/>
      <c r="G19" s="74" t="s">
        <v>51</v>
      </c>
      <c r="H19" s="69">
        <f>H18</f>
        <v>205700</v>
      </c>
    </row>
    <row r="20" spans="2:8" ht="15" customHeight="1" x14ac:dyDescent="0.2">
      <c r="B20" s="27"/>
      <c r="C20" s="43"/>
      <c r="D20" s="43"/>
      <c r="E20" s="43"/>
      <c r="F20" s="43"/>
      <c r="G20" s="44"/>
      <c r="H20" s="45"/>
    </row>
    <row r="21" spans="2:8" ht="15" customHeight="1" x14ac:dyDescent="0.2">
      <c r="B21" s="14" t="s">
        <v>40</v>
      </c>
      <c r="C21" s="14" t="s">
        <v>23</v>
      </c>
      <c r="D21" s="46" t="s">
        <v>15</v>
      </c>
      <c r="E21" s="46">
        <v>12</v>
      </c>
      <c r="F21" s="47">
        <v>19200</v>
      </c>
      <c r="G21" s="47"/>
      <c r="H21" s="15">
        <f>E21*F21</f>
        <v>230400</v>
      </c>
    </row>
    <row r="22" spans="2:8" x14ac:dyDescent="0.2">
      <c r="B22" s="48"/>
      <c r="C22" s="49"/>
      <c r="D22" s="49"/>
      <c r="E22" s="49"/>
      <c r="F22" s="49"/>
      <c r="G22" s="71" t="s">
        <v>53</v>
      </c>
      <c r="H22" s="72">
        <f>SUM(H21:H21)</f>
        <v>230400</v>
      </c>
    </row>
    <row r="23" spans="2:8" x14ac:dyDescent="0.2">
      <c r="B23" s="50"/>
      <c r="C23" s="51"/>
      <c r="D23" s="51"/>
      <c r="E23" s="51"/>
      <c r="F23" s="51"/>
      <c r="G23" s="44"/>
      <c r="H23" s="52"/>
    </row>
    <row r="24" spans="2:8" ht="15" customHeight="1" x14ac:dyDescent="0.2">
      <c r="B24" s="14" t="s">
        <v>35</v>
      </c>
      <c r="C24" s="14" t="s">
        <v>23</v>
      </c>
      <c r="D24" s="14" t="s">
        <v>15</v>
      </c>
      <c r="E24" s="14">
        <v>8</v>
      </c>
      <c r="F24" s="15">
        <v>19200</v>
      </c>
      <c r="G24" s="15"/>
      <c r="H24" s="15">
        <f>F24*E24</f>
        <v>153600</v>
      </c>
    </row>
    <row r="25" spans="2:8" ht="15" customHeight="1" x14ac:dyDescent="0.2">
      <c r="B25" s="17"/>
      <c r="C25" s="13"/>
      <c r="D25" s="12"/>
      <c r="E25" s="12"/>
      <c r="F25" s="12"/>
      <c r="G25" s="74" t="s">
        <v>54</v>
      </c>
      <c r="H25" s="69">
        <f>H24</f>
        <v>153600</v>
      </c>
    </row>
    <row r="26" spans="2:8" ht="15" customHeight="1" x14ac:dyDescent="0.2">
      <c r="B26" s="53"/>
      <c r="C26" s="54"/>
      <c r="D26" s="54"/>
      <c r="E26" s="54"/>
      <c r="F26" s="54"/>
      <c r="G26" s="54"/>
      <c r="H26" s="55"/>
    </row>
    <row r="27" spans="2:8" s="10" customFormat="1" ht="15" customHeight="1" x14ac:dyDescent="0.25">
      <c r="B27" s="112" t="s">
        <v>30</v>
      </c>
      <c r="C27" s="112"/>
      <c r="D27" s="112"/>
      <c r="E27" s="112"/>
      <c r="F27" s="112"/>
      <c r="G27" s="112"/>
      <c r="H27" s="18">
        <f>H25+H13+H16+H19+H22</f>
        <v>1020850</v>
      </c>
    </row>
    <row r="28" spans="2:8" x14ac:dyDescent="0.2">
      <c r="B28" s="2"/>
      <c r="C28" s="2"/>
      <c r="D28" s="2"/>
      <c r="E28" s="2"/>
      <c r="F28" s="2"/>
      <c r="G28" s="2"/>
      <c r="H28" s="2"/>
    </row>
    <row r="31" spans="2:8" x14ac:dyDescent="0.2">
      <c r="B31" s="10"/>
      <c r="C31" s="10"/>
      <c r="D31" s="10"/>
      <c r="E31" s="10"/>
      <c r="F31" s="10"/>
      <c r="G31" s="10"/>
      <c r="H31" s="10"/>
    </row>
    <row r="33" spans="2:8" s="2" customFormat="1" ht="15" customHeight="1" x14ac:dyDescent="0.2">
      <c r="B33" s="1"/>
      <c r="C33" s="1"/>
      <c r="D33" s="1"/>
      <c r="E33" s="1"/>
      <c r="F33" s="1"/>
      <c r="G33" s="1"/>
      <c r="H33" s="1"/>
    </row>
    <row r="34" spans="2:8" ht="15" customHeight="1" x14ac:dyDescent="0.2"/>
    <row r="35" spans="2:8" ht="15" customHeight="1" x14ac:dyDescent="0.2"/>
    <row r="37" spans="2:8" x14ac:dyDescent="0.2">
      <c r="B37" s="6"/>
      <c r="C37" s="6"/>
      <c r="D37" s="6"/>
      <c r="E37" s="24"/>
      <c r="F37" s="6"/>
      <c r="G37" s="6"/>
      <c r="H37" s="11"/>
    </row>
    <row r="38" spans="2:8" x14ac:dyDescent="0.2">
      <c r="B38" s="5"/>
      <c r="C38" s="5"/>
      <c r="D38" s="5"/>
      <c r="E38" s="5"/>
      <c r="F38" s="5"/>
      <c r="G38" s="5"/>
      <c r="H38" s="5"/>
    </row>
    <row r="39" spans="2:8" x14ac:dyDescent="0.2">
      <c r="B39" s="5"/>
      <c r="C39" s="5"/>
      <c r="D39" s="5"/>
      <c r="E39" s="5"/>
      <c r="F39" s="5"/>
      <c r="G39" s="5"/>
      <c r="H39" s="5"/>
    </row>
  </sheetData>
  <mergeCells count="12">
    <mergeCell ref="B1:H1"/>
    <mergeCell ref="B2:H2"/>
    <mergeCell ref="B3:H3"/>
    <mergeCell ref="B27:G27"/>
    <mergeCell ref="B5:H7"/>
    <mergeCell ref="B9:B11"/>
    <mergeCell ref="C9:C11"/>
    <mergeCell ref="D9:D11"/>
    <mergeCell ref="E9:E11"/>
    <mergeCell ref="F9:F11"/>
    <mergeCell ref="G9:G11"/>
    <mergeCell ref="H9:H11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34"/>
  <sheetViews>
    <sheetView topLeftCell="A21" zoomScaleNormal="100" workbookViewId="0">
      <selection activeCell="B21" sqref="B21"/>
    </sheetView>
  </sheetViews>
  <sheetFormatPr defaultRowHeight="12.75" x14ac:dyDescent="0.2"/>
  <cols>
    <col min="1" max="1" width="9.140625" style="1"/>
    <col min="2" max="2" width="12.28515625" style="2" customWidth="1"/>
    <col min="3" max="3" width="13.57031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16384" width="9.140625" style="1"/>
  </cols>
  <sheetData>
    <row r="1" spans="2:10" s="82" customFormat="1" ht="15" customHeight="1" x14ac:dyDescent="0.2">
      <c r="B1" s="107" t="s">
        <v>0</v>
      </c>
      <c r="C1" s="108"/>
      <c r="D1" s="108"/>
      <c r="E1" s="108"/>
      <c r="F1" s="108"/>
      <c r="G1" s="108"/>
      <c r="H1" s="108"/>
    </row>
    <row r="2" spans="2:10" s="82" customFormat="1" ht="15" customHeight="1" x14ac:dyDescent="0.2">
      <c r="B2" s="107" t="s">
        <v>49</v>
      </c>
      <c r="C2" s="108"/>
      <c r="D2" s="108"/>
      <c r="E2" s="108"/>
      <c r="F2" s="108"/>
      <c r="G2" s="108"/>
      <c r="H2" s="108"/>
    </row>
    <row r="3" spans="2:10" s="82" customFormat="1" ht="15" customHeight="1" x14ac:dyDescent="0.2">
      <c r="B3" s="108" t="s">
        <v>1</v>
      </c>
      <c r="C3" s="108"/>
      <c r="D3" s="108"/>
      <c r="E3" s="108"/>
      <c r="F3" s="108"/>
      <c r="G3" s="108"/>
      <c r="H3" s="108"/>
    </row>
    <row r="4" spans="2:10" ht="15" customHeight="1" x14ac:dyDescent="0.2">
      <c r="B4" s="109"/>
      <c r="C4" s="109"/>
      <c r="D4" s="109"/>
      <c r="E4" s="109"/>
      <c r="F4" s="109"/>
      <c r="G4" s="109"/>
      <c r="H4" s="109"/>
      <c r="I4" s="4"/>
      <c r="J4" s="4"/>
    </row>
    <row r="5" spans="2:10" ht="15" customHeight="1" x14ac:dyDescent="0.2">
      <c r="B5" s="110" t="s">
        <v>32</v>
      </c>
      <c r="C5" s="110"/>
      <c r="D5" s="110"/>
      <c r="E5" s="110"/>
      <c r="F5" s="110"/>
      <c r="G5" s="110"/>
      <c r="H5" s="110"/>
      <c r="I5" s="3"/>
    </row>
    <row r="6" spans="2:10" ht="15" customHeight="1" x14ac:dyDescent="0.2">
      <c r="B6" s="110"/>
      <c r="C6" s="110"/>
      <c r="D6" s="110"/>
      <c r="E6" s="110"/>
      <c r="F6" s="110"/>
      <c r="G6" s="110"/>
      <c r="H6" s="110"/>
      <c r="I6" s="3"/>
    </row>
    <row r="7" spans="2:10" ht="15" customHeight="1" x14ac:dyDescent="0.2">
      <c r="B7" s="110"/>
      <c r="C7" s="110"/>
      <c r="D7" s="110"/>
      <c r="E7" s="110"/>
      <c r="F7" s="110"/>
      <c r="G7" s="110"/>
      <c r="H7" s="110"/>
      <c r="I7" s="3"/>
    </row>
    <row r="8" spans="2:10" ht="15" customHeight="1" x14ac:dyDescent="0.2"/>
    <row r="9" spans="2:10" ht="15" customHeight="1" x14ac:dyDescent="0.2">
      <c r="B9" s="111" t="s">
        <v>2</v>
      </c>
      <c r="C9" s="111" t="s">
        <v>3</v>
      </c>
      <c r="D9" s="111" t="s">
        <v>4</v>
      </c>
      <c r="E9" s="111" t="s">
        <v>5</v>
      </c>
      <c r="F9" s="111" t="s">
        <v>6</v>
      </c>
      <c r="G9" s="111" t="s">
        <v>13</v>
      </c>
      <c r="H9" s="111" t="s">
        <v>10</v>
      </c>
    </row>
    <row r="10" spans="2:10" ht="15" customHeight="1" x14ac:dyDescent="0.2">
      <c r="B10" s="111"/>
      <c r="C10" s="111"/>
      <c r="D10" s="111"/>
      <c r="E10" s="111"/>
      <c r="F10" s="111"/>
      <c r="G10" s="111"/>
      <c r="H10" s="111"/>
    </row>
    <row r="11" spans="2:10" ht="15" customHeight="1" x14ac:dyDescent="0.2">
      <c r="B11" s="111"/>
      <c r="C11" s="111"/>
      <c r="D11" s="111"/>
      <c r="E11" s="111"/>
      <c r="F11" s="111"/>
      <c r="G11" s="111"/>
      <c r="H11" s="111"/>
    </row>
    <row r="12" spans="2:10" ht="15" customHeight="1" x14ac:dyDescent="0.2">
      <c r="B12" s="14" t="s">
        <v>37</v>
      </c>
      <c r="C12" s="14" t="s">
        <v>23</v>
      </c>
      <c r="D12" s="14" t="s">
        <v>8</v>
      </c>
      <c r="E12" s="14">
        <v>14</v>
      </c>
      <c r="F12" s="15">
        <v>29100</v>
      </c>
      <c r="G12" s="15"/>
      <c r="H12" s="15">
        <f t="shared" ref="H12" si="0">F12*E12</f>
        <v>407400</v>
      </c>
    </row>
    <row r="13" spans="2:10" ht="15" customHeight="1" x14ac:dyDescent="0.2">
      <c r="B13" s="38"/>
      <c r="C13" s="37"/>
      <c r="D13" s="37"/>
      <c r="E13" s="37"/>
      <c r="F13" s="37"/>
      <c r="G13" s="68" t="s">
        <v>41</v>
      </c>
      <c r="H13" s="69">
        <f>H12</f>
        <v>407400</v>
      </c>
    </row>
    <row r="14" spans="2:10" ht="15" customHeight="1" x14ac:dyDescent="0.2">
      <c r="B14" s="38"/>
      <c r="C14" s="37"/>
      <c r="D14" s="37"/>
      <c r="E14" s="37"/>
      <c r="F14" s="37"/>
      <c r="G14" s="25"/>
      <c r="H14" s="16"/>
    </row>
    <row r="15" spans="2:10" ht="15" customHeight="1" x14ac:dyDescent="0.2">
      <c r="B15" s="14" t="s">
        <v>38</v>
      </c>
      <c r="C15" s="14" t="s">
        <v>23</v>
      </c>
      <c r="D15" s="14" t="s">
        <v>8</v>
      </c>
      <c r="E15" s="14">
        <v>12.5</v>
      </c>
      <c r="F15" s="15">
        <v>31100</v>
      </c>
      <c r="G15" s="15"/>
      <c r="H15" s="15">
        <f>F15*E15</f>
        <v>388750</v>
      </c>
    </row>
    <row r="16" spans="2:10" ht="15" customHeight="1" x14ac:dyDescent="0.2">
      <c r="B16" s="38"/>
      <c r="C16" s="37"/>
      <c r="D16" s="37"/>
      <c r="E16" s="37"/>
      <c r="F16" s="37"/>
      <c r="G16" s="68" t="s">
        <v>42</v>
      </c>
      <c r="H16" s="69">
        <f>H15</f>
        <v>388750</v>
      </c>
    </row>
    <row r="17" spans="2:8" ht="15" customHeight="1" x14ac:dyDescent="0.2">
      <c r="B17" s="38"/>
      <c r="C17" s="37"/>
      <c r="D17" s="37"/>
      <c r="E17" s="37"/>
      <c r="F17" s="37"/>
      <c r="G17" s="25"/>
      <c r="H17" s="16"/>
    </row>
    <row r="18" spans="2:8" ht="15" customHeight="1" x14ac:dyDescent="0.2">
      <c r="B18" s="14" t="s">
        <v>39</v>
      </c>
      <c r="C18" s="14" t="s">
        <v>23</v>
      </c>
      <c r="D18" s="14" t="s">
        <v>8</v>
      </c>
      <c r="E18" s="14">
        <v>9</v>
      </c>
      <c r="F18" s="15">
        <v>32600</v>
      </c>
      <c r="G18" s="15"/>
      <c r="H18" s="15">
        <f>F18*E18</f>
        <v>293400</v>
      </c>
    </row>
    <row r="19" spans="2:8" s="10" customFormat="1" ht="15" customHeight="1" x14ac:dyDescent="0.25">
      <c r="B19" s="27"/>
      <c r="C19" s="37"/>
      <c r="D19" s="37"/>
      <c r="E19" s="37"/>
      <c r="F19" s="37"/>
      <c r="G19" s="76" t="s">
        <v>43</v>
      </c>
      <c r="H19" s="77">
        <f>H18</f>
        <v>293400</v>
      </c>
    </row>
    <row r="20" spans="2:8" ht="15" customHeight="1" x14ac:dyDescent="0.2">
      <c r="B20" s="27"/>
      <c r="C20" s="43"/>
      <c r="D20" s="43"/>
      <c r="E20" s="43"/>
      <c r="F20" s="43"/>
      <c r="G20" s="44"/>
      <c r="H20" s="45"/>
    </row>
    <row r="21" spans="2:8" x14ac:dyDescent="0.2">
      <c r="B21" s="14" t="s">
        <v>40</v>
      </c>
      <c r="C21" s="14" t="s">
        <v>23</v>
      </c>
      <c r="D21" s="46" t="s">
        <v>8</v>
      </c>
      <c r="E21" s="46">
        <v>6</v>
      </c>
      <c r="F21" s="47">
        <v>33500</v>
      </c>
      <c r="G21" s="47"/>
      <c r="H21" s="15">
        <f>E21*F21</f>
        <v>201000</v>
      </c>
    </row>
    <row r="22" spans="2:8" x14ac:dyDescent="0.2">
      <c r="B22" s="48"/>
      <c r="C22" s="49"/>
      <c r="D22" s="49"/>
      <c r="E22" s="49"/>
      <c r="F22" s="49"/>
      <c r="G22" s="71" t="s">
        <v>48</v>
      </c>
      <c r="H22" s="72">
        <f>SUM(H21:H21)</f>
        <v>201000</v>
      </c>
    </row>
    <row r="23" spans="2:8" x14ac:dyDescent="0.2">
      <c r="B23" s="50"/>
      <c r="C23" s="51"/>
      <c r="D23" s="51"/>
      <c r="E23" s="51"/>
      <c r="F23" s="51"/>
      <c r="G23" s="44"/>
      <c r="H23" s="52"/>
    </row>
    <row r="24" spans="2:8" ht="15" customHeight="1" x14ac:dyDescent="0.2">
      <c r="B24" s="14" t="s">
        <v>35</v>
      </c>
      <c r="C24" s="14" t="s">
        <v>23</v>
      </c>
      <c r="D24" s="14" t="s">
        <v>8</v>
      </c>
      <c r="E24" s="14">
        <v>7</v>
      </c>
      <c r="F24" s="15">
        <v>33500</v>
      </c>
      <c r="G24" s="15"/>
      <c r="H24" s="15">
        <f t="shared" ref="H24" si="1">F24*E24</f>
        <v>234500</v>
      </c>
    </row>
    <row r="25" spans="2:8" ht="15" customHeight="1" x14ac:dyDescent="0.2">
      <c r="B25" s="56"/>
      <c r="C25" s="37"/>
      <c r="D25" s="37"/>
      <c r="E25" s="37"/>
      <c r="F25" s="37"/>
      <c r="G25" s="68" t="s">
        <v>45</v>
      </c>
      <c r="H25" s="69">
        <f>H24</f>
        <v>234500</v>
      </c>
    </row>
    <row r="26" spans="2:8" ht="15" customHeight="1" x14ac:dyDescent="0.2">
      <c r="B26" s="38"/>
      <c r="C26" s="37"/>
      <c r="D26" s="37"/>
      <c r="E26" s="37"/>
      <c r="F26" s="37"/>
      <c r="G26" s="25"/>
      <c r="H26" s="16"/>
    </row>
    <row r="27" spans="2:8" x14ac:dyDescent="0.2">
      <c r="B27" s="56"/>
      <c r="C27" s="57"/>
      <c r="D27" s="57"/>
      <c r="E27" s="57"/>
      <c r="F27" s="57"/>
      <c r="G27" s="58" t="s">
        <v>30</v>
      </c>
      <c r="H27" s="73">
        <f>H25+H13+H16+H19+H22</f>
        <v>1525050</v>
      </c>
    </row>
    <row r="28" spans="2:8" s="2" customFormat="1" x14ac:dyDescent="0.2">
      <c r="C28" s="1"/>
      <c r="D28" s="1"/>
      <c r="E28" s="1"/>
      <c r="F28" s="1"/>
      <c r="G28" s="1"/>
      <c r="H28" s="1"/>
    </row>
    <row r="32" spans="2:8" x14ac:dyDescent="0.2">
      <c r="B32" s="6"/>
      <c r="C32" s="6"/>
      <c r="D32" s="6"/>
      <c r="E32" s="24"/>
      <c r="F32" s="6"/>
      <c r="G32" s="6"/>
      <c r="H32" s="20"/>
    </row>
    <row r="33" spans="2:8" x14ac:dyDescent="0.2">
      <c r="B33" s="6"/>
      <c r="C33" s="5"/>
      <c r="D33" s="5"/>
      <c r="E33" s="5"/>
      <c r="F33" s="5"/>
      <c r="G33" s="5"/>
      <c r="H33" s="5"/>
    </row>
    <row r="34" spans="2:8" x14ac:dyDescent="0.2">
      <c r="B34" s="6"/>
      <c r="C34" s="5"/>
      <c r="D34" s="5"/>
      <c r="E34" s="5"/>
      <c r="F34" s="5"/>
      <c r="G34" s="5"/>
      <c r="H34" s="5"/>
    </row>
  </sheetData>
  <mergeCells count="12">
    <mergeCell ref="B1:H1"/>
    <mergeCell ref="B2:H2"/>
    <mergeCell ref="B3:H3"/>
    <mergeCell ref="G9:G11"/>
    <mergeCell ref="H9:H11"/>
    <mergeCell ref="B4:H4"/>
    <mergeCell ref="B5:H7"/>
    <mergeCell ref="B9:B11"/>
    <mergeCell ref="C9:C11"/>
    <mergeCell ref="D9:D11"/>
    <mergeCell ref="E9:E11"/>
    <mergeCell ref="F9:F11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4"/>
  <sheetViews>
    <sheetView topLeftCell="A21" zoomScaleNormal="100" workbookViewId="0">
      <selection activeCell="B21" sqref="B21"/>
    </sheetView>
  </sheetViews>
  <sheetFormatPr defaultRowHeight="12.75" x14ac:dyDescent="0.2"/>
  <cols>
    <col min="1" max="1" width="9.140625" style="1"/>
    <col min="2" max="2" width="12.28515625" style="2" customWidth="1"/>
    <col min="3" max="3" width="13.57031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59" customWidth="1"/>
    <col min="8" max="8" width="15.7109375" style="1" customWidth="1"/>
    <col min="9" max="16384" width="9.140625" style="1"/>
  </cols>
  <sheetData>
    <row r="1" spans="2:10" s="82" customFormat="1" ht="15" customHeight="1" x14ac:dyDescent="0.2">
      <c r="B1" s="107" t="s">
        <v>0</v>
      </c>
      <c r="C1" s="108"/>
      <c r="D1" s="108"/>
      <c r="E1" s="108"/>
      <c r="F1" s="108"/>
      <c r="G1" s="108"/>
      <c r="H1" s="108"/>
    </row>
    <row r="2" spans="2:10" s="82" customFormat="1" ht="15" customHeight="1" x14ac:dyDescent="0.2">
      <c r="B2" s="107" t="s">
        <v>46</v>
      </c>
      <c r="C2" s="108"/>
      <c r="D2" s="108"/>
      <c r="E2" s="108"/>
      <c r="F2" s="108"/>
      <c r="G2" s="108"/>
      <c r="H2" s="108"/>
    </row>
    <row r="3" spans="2:10" s="82" customFormat="1" ht="15" customHeight="1" x14ac:dyDescent="0.2">
      <c r="B3" s="108" t="s">
        <v>1</v>
      </c>
      <c r="C3" s="108"/>
      <c r="D3" s="108"/>
      <c r="E3" s="108"/>
      <c r="F3" s="108"/>
      <c r="G3" s="108"/>
      <c r="H3" s="108"/>
    </row>
    <row r="4" spans="2:10" s="82" customFormat="1" ht="15" customHeight="1" x14ac:dyDescent="0.2">
      <c r="B4" s="109"/>
      <c r="C4" s="109"/>
      <c r="D4" s="109"/>
      <c r="E4" s="109"/>
      <c r="F4" s="109"/>
      <c r="G4" s="109"/>
      <c r="H4" s="109"/>
      <c r="I4" s="4"/>
      <c r="J4" s="4"/>
    </row>
    <row r="5" spans="2:10" s="82" customFormat="1" ht="15" customHeight="1" x14ac:dyDescent="0.2">
      <c r="B5" s="110" t="s">
        <v>47</v>
      </c>
      <c r="C5" s="110"/>
      <c r="D5" s="110"/>
      <c r="E5" s="110"/>
      <c r="F5" s="110"/>
      <c r="G5" s="110"/>
      <c r="H5" s="110"/>
      <c r="I5" s="3"/>
    </row>
    <row r="6" spans="2:10" s="82" customFormat="1" ht="15" customHeight="1" x14ac:dyDescent="0.2">
      <c r="B6" s="110"/>
      <c r="C6" s="110"/>
      <c r="D6" s="110"/>
      <c r="E6" s="110"/>
      <c r="F6" s="110"/>
      <c r="G6" s="110"/>
      <c r="H6" s="110"/>
      <c r="I6" s="3"/>
    </row>
    <row r="7" spans="2:10" ht="15" customHeight="1" x14ac:dyDescent="0.2">
      <c r="B7" s="110"/>
      <c r="C7" s="110"/>
      <c r="D7" s="110"/>
      <c r="E7" s="110"/>
      <c r="F7" s="110"/>
      <c r="G7" s="110"/>
      <c r="H7" s="110"/>
      <c r="I7" s="3"/>
    </row>
    <row r="8" spans="2:10" ht="15" customHeight="1" x14ac:dyDescent="0.2"/>
    <row r="9" spans="2:10" ht="15" customHeight="1" x14ac:dyDescent="0.2">
      <c r="B9" s="111" t="s">
        <v>2</v>
      </c>
      <c r="C9" s="111" t="s">
        <v>3</v>
      </c>
      <c r="D9" s="111" t="s">
        <v>4</v>
      </c>
      <c r="E9" s="111" t="s">
        <v>5</v>
      </c>
      <c r="F9" s="111" t="s">
        <v>6</v>
      </c>
      <c r="G9" s="111" t="s">
        <v>13</v>
      </c>
      <c r="H9" s="111" t="s">
        <v>10</v>
      </c>
    </row>
    <row r="10" spans="2:10" ht="15" customHeight="1" x14ac:dyDescent="0.2">
      <c r="B10" s="111"/>
      <c r="C10" s="111"/>
      <c r="D10" s="111"/>
      <c r="E10" s="111"/>
      <c r="F10" s="111"/>
      <c r="G10" s="111"/>
      <c r="H10" s="111"/>
    </row>
    <row r="11" spans="2:10" ht="15" customHeight="1" x14ac:dyDescent="0.2">
      <c r="B11" s="111"/>
      <c r="C11" s="111"/>
      <c r="D11" s="111"/>
      <c r="E11" s="111"/>
      <c r="F11" s="111"/>
      <c r="G11" s="111"/>
      <c r="H11" s="111"/>
    </row>
    <row r="12" spans="2:10" ht="15" customHeight="1" x14ac:dyDescent="0.2">
      <c r="B12" s="14" t="s">
        <v>37</v>
      </c>
      <c r="C12" s="14" t="s">
        <v>23</v>
      </c>
      <c r="D12" s="14" t="s">
        <v>15</v>
      </c>
      <c r="E12" s="14">
        <v>6</v>
      </c>
      <c r="F12" s="15">
        <v>16700</v>
      </c>
      <c r="G12" s="60"/>
      <c r="H12" s="15">
        <f t="shared" ref="H12" si="0">F12*E12</f>
        <v>100200</v>
      </c>
    </row>
    <row r="13" spans="2:10" ht="15" customHeight="1" x14ac:dyDescent="0.2">
      <c r="B13" s="38"/>
      <c r="C13" s="37"/>
      <c r="D13" s="37"/>
      <c r="E13" s="37"/>
      <c r="F13" s="37"/>
      <c r="G13" s="68" t="s">
        <v>41</v>
      </c>
      <c r="H13" s="69">
        <f>H12</f>
        <v>100200</v>
      </c>
    </row>
    <row r="14" spans="2:10" ht="15" customHeight="1" x14ac:dyDescent="0.2">
      <c r="B14" s="38"/>
      <c r="C14" s="37"/>
      <c r="D14" s="37"/>
      <c r="E14" s="37"/>
      <c r="F14" s="37"/>
      <c r="G14" s="25"/>
      <c r="H14" s="16"/>
    </row>
    <row r="15" spans="2:10" ht="15" customHeight="1" x14ac:dyDescent="0.2">
      <c r="B15" s="14" t="s">
        <v>38</v>
      </c>
      <c r="C15" s="14" t="s">
        <v>23</v>
      </c>
      <c r="D15" s="14" t="s">
        <v>15</v>
      </c>
      <c r="E15" s="14">
        <v>6</v>
      </c>
      <c r="F15" s="15">
        <v>17800</v>
      </c>
      <c r="G15" s="60"/>
      <c r="H15" s="15">
        <f>F15*E15</f>
        <v>106800</v>
      </c>
    </row>
    <row r="16" spans="2:10" ht="15" customHeight="1" x14ac:dyDescent="0.2">
      <c r="B16" s="38"/>
      <c r="C16" s="37"/>
      <c r="D16" s="37"/>
      <c r="E16" s="37"/>
      <c r="F16" s="37"/>
      <c r="G16" s="68" t="s">
        <v>42</v>
      </c>
      <c r="H16" s="69">
        <f>H15</f>
        <v>106800</v>
      </c>
    </row>
    <row r="17" spans="2:8" ht="15" customHeight="1" x14ac:dyDescent="0.2">
      <c r="B17" s="38"/>
      <c r="C17" s="37"/>
      <c r="D17" s="37"/>
      <c r="E17" s="37"/>
      <c r="F17" s="37"/>
      <c r="G17" s="25"/>
      <c r="H17" s="16"/>
    </row>
    <row r="18" spans="2:8" ht="15" customHeight="1" x14ac:dyDescent="0.2">
      <c r="B18" s="14" t="s">
        <v>39</v>
      </c>
      <c r="C18" s="14" t="s">
        <v>23</v>
      </c>
      <c r="D18" s="14" t="s">
        <v>15</v>
      </c>
      <c r="E18" s="14">
        <v>6.5</v>
      </c>
      <c r="F18" s="15">
        <v>18700</v>
      </c>
      <c r="G18" s="60"/>
      <c r="H18" s="15">
        <f>F18*E18</f>
        <v>121550</v>
      </c>
    </row>
    <row r="19" spans="2:8" s="10" customFormat="1" ht="15" customHeight="1" x14ac:dyDescent="0.25">
      <c r="B19" s="27"/>
      <c r="C19" s="37"/>
      <c r="D19" s="37"/>
      <c r="E19" s="37"/>
      <c r="F19" s="37"/>
      <c r="G19" s="76" t="s">
        <v>43</v>
      </c>
      <c r="H19" s="77">
        <f>H18</f>
        <v>121550</v>
      </c>
    </row>
    <row r="20" spans="2:8" ht="15" customHeight="1" x14ac:dyDescent="0.2">
      <c r="B20" s="27"/>
      <c r="C20" s="43"/>
      <c r="D20" s="43"/>
      <c r="E20" s="43"/>
      <c r="F20" s="43"/>
      <c r="G20" s="44"/>
      <c r="H20" s="45"/>
    </row>
    <row r="21" spans="2:8" x14ac:dyDescent="0.2">
      <c r="B21" s="14" t="s">
        <v>40</v>
      </c>
      <c r="C21" s="14" t="s">
        <v>23</v>
      </c>
      <c r="D21" s="46" t="s">
        <v>15</v>
      </c>
      <c r="E21" s="46">
        <v>6.5</v>
      </c>
      <c r="F21" s="47">
        <v>19200</v>
      </c>
      <c r="G21" s="47"/>
      <c r="H21" s="15">
        <f>E21*F21</f>
        <v>124800</v>
      </c>
    </row>
    <row r="22" spans="2:8" x14ac:dyDescent="0.2">
      <c r="B22" s="48"/>
      <c r="C22" s="49"/>
      <c r="D22" s="49"/>
      <c r="E22" s="49"/>
      <c r="F22" s="49"/>
      <c r="G22" s="71" t="s">
        <v>48</v>
      </c>
      <c r="H22" s="72">
        <f>SUM(H21:H21)</f>
        <v>124800</v>
      </c>
    </row>
    <row r="23" spans="2:8" x14ac:dyDescent="0.2">
      <c r="B23" s="50"/>
      <c r="C23" s="51"/>
      <c r="D23" s="51"/>
      <c r="E23" s="51"/>
      <c r="F23" s="51"/>
      <c r="G23" s="44"/>
      <c r="H23" s="52"/>
    </row>
    <row r="24" spans="2:8" ht="15" customHeight="1" x14ac:dyDescent="0.2">
      <c r="B24" s="14" t="s">
        <v>35</v>
      </c>
      <c r="C24" s="14" t="s">
        <v>23</v>
      </c>
      <c r="D24" s="14" t="s">
        <v>15</v>
      </c>
      <c r="E24" s="14">
        <v>6</v>
      </c>
      <c r="F24" s="15">
        <v>19200</v>
      </c>
      <c r="G24" s="60"/>
      <c r="H24" s="15">
        <f t="shared" ref="H24" si="1">F24*E24</f>
        <v>115200</v>
      </c>
    </row>
    <row r="25" spans="2:8" ht="15" customHeight="1" x14ac:dyDescent="0.2">
      <c r="B25" s="56"/>
      <c r="C25" s="37"/>
      <c r="D25" s="37"/>
      <c r="E25" s="37"/>
      <c r="F25" s="37"/>
      <c r="G25" s="68" t="s">
        <v>45</v>
      </c>
      <c r="H25" s="69">
        <f>H24</f>
        <v>115200</v>
      </c>
    </row>
    <row r="26" spans="2:8" ht="15" customHeight="1" x14ac:dyDescent="0.2">
      <c r="B26" s="38"/>
      <c r="C26" s="37"/>
      <c r="D26" s="37"/>
      <c r="E26" s="37"/>
      <c r="F26" s="37"/>
      <c r="G26" s="25"/>
      <c r="H26" s="16"/>
    </row>
    <row r="27" spans="2:8" x14ac:dyDescent="0.2">
      <c r="B27" s="56"/>
      <c r="C27" s="57"/>
      <c r="D27" s="57"/>
      <c r="E27" s="57"/>
      <c r="F27" s="57"/>
      <c r="G27" s="58" t="s">
        <v>30</v>
      </c>
      <c r="H27" s="75">
        <f>H25+H13+H16+H19+H22</f>
        <v>568550</v>
      </c>
    </row>
    <row r="28" spans="2:8" s="2" customFormat="1" x14ac:dyDescent="0.2">
      <c r="C28" s="1"/>
      <c r="D28" s="1"/>
      <c r="E28" s="1"/>
      <c r="F28" s="1"/>
      <c r="G28" s="59"/>
      <c r="H28" s="1"/>
    </row>
    <row r="32" spans="2:8" x14ac:dyDescent="0.2">
      <c r="B32" s="6"/>
      <c r="C32" s="6"/>
      <c r="D32" s="6"/>
      <c r="E32" s="24"/>
      <c r="F32" s="6"/>
      <c r="G32" s="61"/>
      <c r="H32" s="8"/>
    </row>
    <row r="33" spans="2:8" x14ac:dyDescent="0.2">
      <c r="B33" s="6"/>
      <c r="C33" s="5"/>
      <c r="D33" s="5"/>
      <c r="E33" s="5"/>
      <c r="F33" s="5"/>
      <c r="G33" s="61"/>
      <c r="H33" s="5"/>
    </row>
    <row r="34" spans="2:8" x14ac:dyDescent="0.2">
      <c r="B34" s="6"/>
      <c r="C34" s="5"/>
      <c r="D34" s="5"/>
      <c r="E34" s="5"/>
      <c r="F34" s="5"/>
      <c r="G34" s="61"/>
      <c r="H34" s="5"/>
    </row>
  </sheetData>
  <mergeCells count="12">
    <mergeCell ref="B1:H1"/>
    <mergeCell ref="B2:H2"/>
    <mergeCell ref="B3:H3"/>
    <mergeCell ref="B4:H4"/>
    <mergeCell ref="B9:B11"/>
    <mergeCell ref="C9:C11"/>
    <mergeCell ref="D9:D11"/>
    <mergeCell ref="E9:E11"/>
    <mergeCell ref="B5:H7"/>
    <mergeCell ref="F9:F11"/>
    <mergeCell ref="G9:G11"/>
    <mergeCell ref="H9:H11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34"/>
  <sheetViews>
    <sheetView topLeftCell="A21" zoomScaleNormal="100" workbookViewId="0">
      <selection activeCell="B21" sqref="B21"/>
    </sheetView>
  </sheetViews>
  <sheetFormatPr defaultColWidth="9.140625" defaultRowHeight="12.75" x14ac:dyDescent="0.2"/>
  <cols>
    <col min="1" max="1" width="9.140625" style="1"/>
    <col min="2" max="2" width="11.42578125" style="2" customWidth="1"/>
    <col min="3" max="3" width="14.28515625" style="1" customWidth="1"/>
    <col min="4" max="4" width="11.42578125" style="1" customWidth="1"/>
    <col min="5" max="5" width="7.7109375" style="1" customWidth="1"/>
    <col min="6" max="6" width="9.42578125" style="1" bestFit="1" customWidth="1"/>
    <col min="7" max="7" width="11.85546875" style="59" customWidth="1"/>
    <col min="8" max="8" width="14.7109375" style="1" customWidth="1"/>
    <col min="9" max="16384" width="9.140625" style="1"/>
  </cols>
  <sheetData>
    <row r="1" spans="2:10" s="82" customFormat="1" ht="15" customHeight="1" x14ac:dyDescent="0.2">
      <c r="B1" s="107" t="s">
        <v>0</v>
      </c>
      <c r="C1" s="108"/>
      <c r="D1" s="108"/>
      <c r="E1" s="108"/>
      <c r="F1" s="108"/>
      <c r="G1" s="108"/>
      <c r="H1" s="108"/>
    </row>
    <row r="2" spans="2:10" s="82" customFormat="1" ht="15" customHeight="1" x14ac:dyDescent="0.2">
      <c r="B2" s="107" t="s">
        <v>36</v>
      </c>
      <c r="C2" s="108"/>
      <c r="D2" s="108"/>
      <c r="E2" s="108"/>
      <c r="F2" s="108"/>
      <c r="G2" s="108"/>
      <c r="H2" s="108"/>
    </row>
    <row r="3" spans="2:10" s="82" customFormat="1" ht="15" customHeight="1" x14ac:dyDescent="0.2">
      <c r="B3" s="108" t="s">
        <v>1</v>
      </c>
      <c r="C3" s="108"/>
      <c r="D3" s="108"/>
      <c r="E3" s="108"/>
      <c r="F3" s="108"/>
      <c r="G3" s="108"/>
      <c r="H3" s="108"/>
    </row>
    <row r="4" spans="2:10" ht="15" customHeight="1" x14ac:dyDescent="0.2">
      <c r="B4" s="109"/>
      <c r="C4" s="109"/>
      <c r="D4" s="109"/>
      <c r="E4" s="109"/>
      <c r="F4" s="109"/>
      <c r="G4" s="109"/>
      <c r="H4" s="109"/>
      <c r="I4" s="4"/>
      <c r="J4" s="4"/>
    </row>
    <row r="5" spans="2:10" ht="15" customHeight="1" x14ac:dyDescent="0.2">
      <c r="B5" s="110" t="s">
        <v>33</v>
      </c>
      <c r="C5" s="110"/>
      <c r="D5" s="110"/>
      <c r="E5" s="110"/>
      <c r="F5" s="110"/>
      <c r="G5" s="110"/>
      <c r="H5" s="110"/>
      <c r="I5" s="3"/>
    </row>
    <row r="6" spans="2:10" ht="15" customHeight="1" x14ac:dyDescent="0.2">
      <c r="B6" s="110"/>
      <c r="C6" s="110"/>
      <c r="D6" s="110"/>
      <c r="E6" s="110"/>
      <c r="F6" s="110"/>
      <c r="G6" s="110"/>
      <c r="H6" s="110"/>
      <c r="I6" s="3"/>
    </row>
    <row r="7" spans="2:10" ht="15" customHeight="1" x14ac:dyDescent="0.2">
      <c r="B7" s="110"/>
      <c r="C7" s="110"/>
      <c r="D7" s="110"/>
      <c r="E7" s="110"/>
      <c r="F7" s="110"/>
      <c r="G7" s="110"/>
      <c r="H7" s="110"/>
      <c r="I7" s="3"/>
    </row>
    <row r="8" spans="2:10" ht="15" customHeight="1" x14ac:dyDescent="0.2"/>
    <row r="9" spans="2:10" ht="15" customHeight="1" x14ac:dyDescent="0.2">
      <c r="B9" s="111" t="s">
        <v>2</v>
      </c>
      <c r="C9" s="111" t="s">
        <v>3</v>
      </c>
      <c r="D9" s="111" t="s">
        <v>4</v>
      </c>
      <c r="E9" s="111" t="s">
        <v>5</v>
      </c>
      <c r="F9" s="111" t="s">
        <v>6</v>
      </c>
      <c r="G9" s="111" t="s">
        <v>13</v>
      </c>
      <c r="H9" s="111" t="s">
        <v>10</v>
      </c>
    </row>
    <row r="10" spans="2:10" ht="15" customHeight="1" x14ac:dyDescent="0.2">
      <c r="B10" s="111"/>
      <c r="C10" s="111"/>
      <c r="D10" s="111"/>
      <c r="E10" s="111"/>
      <c r="F10" s="111"/>
      <c r="G10" s="111"/>
      <c r="H10" s="111"/>
    </row>
    <row r="11" spans="2:10" ht="15" customHeight="1" x14ac:dyDescent="0.2">
      <c r="B11" s="111"/>
      <c r="C11" s="111"/>
      <c r="D11" s="111"/>
      <c r="E11" s="111"/>
      <c r="F11" s="111"/>
      <c r="G11" s="111"/>
      <c r="H11" s="111"/>
    </row>
    <row r="12" spans="2:10" ht="15" customHeight="1" x14ac:dyDescent="0.2">
      <c r="B12" s="64" t="s">
        <v>37</v>
      </c>
      <c r="C12" s="64" t="s">
        <v>23</v>
      </c>
      <c r="D12" s="64" t="s">
        <v>8</v>
      </c>
      <c r="E12" s="64">
        <v>66</v>
      </c>
      <c r="F12" s="65">
        <v>29100</v>
      </c>
      <c r="G12" s="66"/>
      <c r="H12" s="65">
        <f t="shared" ref="H12" si="0">F12*E12</f>
        <v>1920600</v>
      </c>
    </row>
    <row r="13" spans="2:10" ht="15" customHeight="1" x14ac:dyDescent="0.2">
      <c r="B13" s="62"/>
      <c r="C13" s="63"/>
      <c r="D13" s="63"/>
      <c r="E13" s="63"/>
      <c r="F13" s="63"/>
      <c r="G13" s="78" t="s">
        <v>41</v>
      </c>
      <c r="H13" s="79">
        <f>H12</f>
        <v>1920600</v>
      </c>
    </row>
    <row r="14" spans="2:10" ht="15" customHeight="1" x14ac:dyDescent="0.2">
      <c r="B14" s="36"/>
      <c r="C14" s="37"/>
      <c r="D14" s="37"/>
      <c r="E14" s="37"/>
      <c r="F14" s="37"/>
      <c r="G14" s="26"/>
      <c r="H14" s="45"/>
    </row>
    <row r="15" spans="2:10" ht="15" customHeight="1" x14ac:dyDescent="0.2">
      <c r="B15" s="64" t="s">
        <v>38</v>
      </c>
      <c r="C15" s="64" t="s">
        <v>23</v>
      </c>
      <c r="D15" s="64" t="s">
        <v>8</v>
      </c>
      <c r="E15" s="64">
        <v>68</v>
      </c>
      <c r="F15" s="65">
        <v>31100</v>
      </c>
      <c r="G15" s="66"/>
      <c r="H15" s="65">
        <f>F15*E15</f>
        <v>2114800</v>
      </c>
    </row>
    <row r="16" spans="2:10" ht="15" customHeight="1" x14ac:dyDescent="0.2">
      <c r="B16" s="62"/>
      <c r="C16" s="63"/>
      <c r="D16" s="63"/>
      <c r="E16" s="63"/>
      <c r="F16" s="63"/>
      <c r="G16" s="78" t="s">
        <v>42</v>
      </c>
      <c r="H16" s="79">
        <f>H15</f>
        <v>2114800</v>
      </c>
    </row>
    <row r="17" spans="2:8" ht="15" customHeight="1" x14ac:dyDescent="0.2">
      <c r="B17" s="36"/>
      <c r="C17" s="37"/>
      <c r="D17" s="37"/>
      <c r="E17" s="37"/>
      <c r="F17" s="37"/>
      <c r="G17" s="26"/>
      <c r="H17" s="45"/>
    </row>
    <row r="18" spans="2:8" ht="15" customHeight="1" x14ac:dyDescent="0.2">
      <c r="B18" s="64" t="s">
        <v>39</v>
      </c>
      <c r="C18" s="64" t="s">
        <v>23</v>
      </c>
      <c r="D18" s="64" t="s">
        <v>8</v>
      </c>
      <c r="E18" s="64">
        <v>68</v>
      </c>
      <c r="F18" s="65">
        <v>32600</v>
      </c>
      <c r="G18" s="66"/>
      <c r="H18" s="65">
        <f>F18*E18</f>
        <v>2216800</v>
      </c>
    </row>
    <row r="19" spans="2:8" s="10" customFormat="1" ht="15" customHeight="1" x14ac:dyDescent="0.25">
      <c r="B19" s="35"/>
      <c r="C19" s="35"/>
      <c r="D19" s="35"/>
      <c r="E19" s="35"/>
      <c r="F19" s="35"/>
      <c r="G19" s="80" t="s">
        <v>43</v>
      </c>
      <c r="H19" s="70">
        <f>H18</f>
        <v>2216800</v>
      </c>
    </row>
    <row r="20" spans="2:8" ht="15" customHeight="1" x14ac:dyDescent="0.2">
      <c r="B20" s="27"/>
      <c r="C20" s="43"/>
      <c r="D20" s="43"/>
      <c r="E20" s="43"/>
      <c r="F20" s="43"/>
      <c r="G20" s="44"/>
      <c r="H20" s="45"/>
    </row>
    <row r="21" spans="2:8" x14ac:dyDescent="0.2">
      <c r="B21" s="14" t="s">
        <v>40</v>
      </c>
      <c r="C21" s="14" t="s">
        <v>23</v>
      </c>
      <c r="D21" s="46" t="s">
        <v>8</v>
      </c>
      <c r="E21" s="46">
        <v>68</v>
      </c>
      <c r="F21" s="47">
        <v>33500</v>
      </c>
      <c r="G21" s="47"/>
      <c r="H21" s="15">
        <f>E21*F21</f>
        <v>2278000</v>
      </c>
    </row>
    <row r="22" spans="2:8" x14ac:dyDescent="0.2">
      <c r="B22" s="48"/>
      <c r="C22" s="49"/>
      <c r="D22" s="49"/>
      <c r="E22" s="49"/>
      <c r="F22" s="49"/>
      <c r="G22" s="71" t="s">
        <v>44</v>
      </c>
      <c r="H22" s="72">
        <f>SUM(H21:H21)</f>
        <v>2278000</v>
      </c>
    </row>
    <row r="23" spans="2:8" x14ac:dyDescent="0.2">
      <c r="B23" s="50"/>
      <c r="C23" s="51"/>
      <c r="D23" s="51"/>
      <c r="E23" s="51"/>
      <c r="F23" s="51"/>
      <c r="G23" s="44"/>
      <c r="H23" s="52"/>
    </row>
    <row r="24" spans="2:8" ht="15" customHeight="1" x14ac:dyDescent="0.2">
      <c r="B24" s="64" t="s">
        <v>35</v>
      </c>
      <c r="C24" s="64" t="s">
        <v>23</v>
      </c>
      <c r="D24" s="64" t="s">
        <v>8</v>
      </c>
      <c r="E24" s="64">
        <v>68</v>
      </c>
      <c r="F24" s="65">
        <v>33500</v>
      </c>
      <c r="G24" s="66"/>
      <c r="H24" s="65">
        <f t="shared" ref="H24" si="1">F24*E24</f>
        <v>2278000</v>
      </c>
    </row>
    <row r="25" spans="2:8" ht="15" customHeight="1" x14ac:dyDescent="0.2">
      <c r="B25" s="62"/>
      <c r="C25" s="63"/>
      <c r="D25" s="63"/>
      <c r="E25" s="63"/>
      <c r="F25" s="63"/>
      <c r="G25" s="78" t="s">
        <v>45</v>
      </c>
      <c r="H25" s="79">
        <f>H24</f>
        <v>2278000</v>
      </c>
    </row>
    <row r="26" spans="2:8" ht="15" customHeight="1" x14ac:dyDescent="0.2">
      <c r="B26" s="36"/>
      <c r="C26" s="37"/>
      <c r="D26" s="37"/>
      <c r="E26" s="37"/>
      <c r="F26" s="37"/>
      <c r="G26" s="26"/>
      <c r="H26" s="45"/>
    </row>
    <row r="27" spans="2:8" x14ac:dyDescent="0.2">
      <c r="B27" s="34"/>
      <c r="C27" s="34"/>
      <c r="D27" s="34"/>
      <c r="E27" s="34"/>
      <c r="F27" s="34"/>
      <c r="G27" s="23" t="s">
        <v>30</v>
      </c>
      <c r="H27" s="21">
        <f>H25+H13+H16+H19+H22</f>
        <v>10808200</v>
      </c>
    </row>
    <row r="28" spans="2:8" s="2" customFormat="1" x14ac:dyDescent="0.2">
      <c r="C28" s="1"/>
      <c r="D28" s="1"/>
      <c r="E28" s="1"/>
      <c r="F28" s="1"/>
      <c r="G28" s="59"/>
      <c r="H28" s="1"/>
    </row>
    <row r="32" spans="2:8" x14ac:dyDescent="0.2">
      <c r="B32" s="6"/>
      <c r="C32" s="6"/>
      <c r="D32" s="6"/>
      <c r="E32" s="24"/>
      <c r="F32" s="6"/>
      <c r="G32" s="61"/>
      <c r="H32" s="22"/>
    </row>
    <row r="33" spans="2:8" x14ac:dyDescent="0.2">
      <c r="B33" s="6"/>
      <c r="C33" s="5"/>
      <c r="D33" s="5"/>
      <c r="E33" s="5"/>
      <c r="F33" s="5"/>
      <c r="G33" s="61"/>
      <c r="H33" s="5"/>
    </row>
    <row r="34" spans="2:8" x14ac:dyDescent="0.2">
      <c r="B34" s="6"/>
      <c r="C34" s="5"/>
      <c r="D34" s="5"/>
      <c r="E34" s="5"/>
      <c r="F34" s="5"/>
      <c r="G34" s="61"/>
      <c r="H34" s="5"/>
    </row>
  </sheetData>
  <mergeCells count="12">
    <mergeCell ref="G9:G11"/>
    <mergeCell ref="H9:H11"/>
    <mergeCell ref="B9:B11"/>
    <mergeCell ref="C9:C11"/>
    <mergeCell ref="D9:D11"/>
    <mergeCell ref="E9:E11"/>
    <mergeCell ref="F9:F11"/>
    <mergeCell ref="B3:H3"/>
    <mergeCell ref="B2:H2"/>
    <mergeCell ref="B1:H1"/>
    <mergeCell ref="B4:H4"/>
    <mergeCell ref="B5:H7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077AB-0530-4969-A283-2EF566EE4000}">
  <dimension ref="A1:G19"/>
  <sheetViews>
    <sheetView workbookViewId="0">
      <selection sqref="A1:G1"/>
    </sheetView>
  </sheetViews>
  <sheetFormatPr defaultRowHeight="15" x14ac:dyDescent="0.25"/>
  <cols>
    <col min="1" max="1" width="12.7109375" style="81" customWidth="1"/>
    <col min="2" max="2" width="15.7109375" style="81" customWidth="1"/>
    <col min="3" max="3" width="12.7109375" style="81" customWidth="1"/>
    <col min="4" max="4" width="9.140625" style="81"/>
    <col min="5" max="6" width="12.7109375" style="81" customWidth="1"/>
    <col min="7" max="7" width="15.7109375" style="81" customWidth="1"/>
  </cols>
  <sheetData>
    <row r="1" spans="1:7" x14ac:dyDescent="0.25">
      <c r="A1" s="109" t="s">
        <v>57</v>
      </c>
      <c r="B1" s="109"/>
      <c r="C1" s="109"/>
      <c r="D1" s="109"/>
      <c r="E1" s="109"/>
      <c r="F1" s="109"/>
      <c r="G1" s="109"/>
    </row>
    <row r="2" spans="1:7" x14ac:dyDescent="0.25">
      <c r="A2" s="109" t="s">
        <v>58</v>
      </c>
      <c r="B2" s="109"/>
      <c r="C2" s="109"/>
      <c r="D2" s="109"/>
      <c r="E2" s="109"/>
      <c r="F2" s="109"/>
      <c r="G2" s="109"/>
    </row>
    <row r="3" spans="1:7" x14ac:dyDescent="0.25">
      <c r="A3" s="109" t="s">
        <v>59</v>
      </c>
      <c r="B3" s="109"/>
      <c r="C3" s="109"/>
      <c r="D3" s="109"/>
      <c r="E3" s="109"/>
      <c r="F3" s="109"/>
      <c r="G3" s="109"/>
    </row>
    <row r="4" spans="1:7" x14ac:dyDescent="0.25">
      <c r="A4" s="89"/>
      <c r="B4" s="89"/>
      <c r="C4" s="89"/>
      <c r="D4" s="89"/>
      <c r="E4" s="89"/>
      <c r="F4" s="82"/>
      <c r="G4" s="82"/>
    </row>
    <row r="5" spans="1:7" x14ac:dyDescent="0.25">
      <c r="A5" s="110" t="s">
        <v>60</v>
      </c>
      <c r="B5" s="110"/>
      <c r="C5" s="110"/>
      <c r="D5" s="110"/>
      <c r="E5" s="110"/>
      <c r="F5" s="110"/>
      <c r="G5" s="110"/>
    </row>
    <row r="6" spans="1:7" x14ac:dyDescent="0.25">
      <c r="A6" s="110"/>
      <c r="B6" s="110"/>
      <c r="C6" s="110"/>
      <c r="D6" s="110"/>
      <c r="E6" s="110"/>
      <c r="F6" s="110"/>
      <c r="G6" s="110"/>
    </row>
    <row r="7" spans="1:7" x14ac:dyDescent="0.25">
      <c r="A7" s="110"/>
      <c r="B7" s="110"/>
      <c r="C7" s="110"/>
      <c r="D7" s="110"/>
      <c r="E7" s="110"/>
      <c r="F7" s="110"/>
      <c r="G7" s="110"/>
    </row>
    <row r="8" spans="1:7" x14ac:dyDescent="0.25">
      <c r="A8" s="82"/>
      <c r="B8" s="82"/>
      <c r="C8" s="82"/>
      <c r="D8" s="82"/>
      <c r="E8" s="82"/>
      <c r="F8" s="82"/>
      <c r="G8" s="82"/>
    </row>
    <row r="9" spans="1:7" x14ac:dyDescent="0.25">
      <c r="A9" s="113" t="s">
        <v>2</v>
      </c>
      <c r="B9" s="113" t="s">
        <v>3</v>
      </c>
      <c r="C9" s="113" t="s">
        <v>4</v>
      </c>
      <c r="D9" s="113" t="s">
        <v>5</v>
      </c>
      <c r="E9" s="113" t="s">
        <v>6</v>
      </c>
      <c r="F9" s="113" t="s">
        <v>13</v>
      </c>
      <c r="G9" s="113" t="s">
        <v>10</v>
      </c>
    </row>
    <row r="10" spans="1:7" x14ac:dyDescent="0.25">
      <c r="A10" s="114"/>
      <c r="B10" s="114"/>
      <c r="C10" s="114"/>
      <c r="D10" s="114"/>
      <c r="E10" s="114"/>
      <c r="F10" s="114"/>
      <c r="G10" s="114"/>
    </row>
    <row r="11" spans="1:7" x14ac:dyDescent="0.25">
      <c r="A11" s="115"/>
      <c r="B11" s="115"/>
      <c r="C11" s="115"/>
      <c r="D11" s="115"/>
      <c r="E11" s="115"/>
      <c r="F11" s="115"/>
      <c r="G11" s="115"/>
    </row>
    <row r="12" spans="1:7" x14ac:dyDescent="0.25">
      <c r="A12" s="14" t="s">
        <v>35</v>
      </c>
      <c r="B12" s="14" t="s">
        <v>23</v>
      </c>
      <c r="C12" s="14" t="s">
        <v>15</v>
      </c>
      <c r="D12" s="14">
        <v>2.5</v>
      </c>
      <c r="E12" s="84">
        <v>19200</v>
      </c>
      <c r="F12" s="84"/>
      <c r="G12" s="84">
        <f>D12*E12</f>
        <v>48000</v>
      </c>
    </row>
    <row r="13" spans="1:7" x14ac:dyDescent="0.25">
      <c r="A13" s="27"/>
      <c r="B13" s="43"/>
      <c r="C13" s="43"/>
      <c r="D13" s="43"/>
      <c r="E13" s="43"/>
      <c r="F13" s="116" t="s">
        <v>61</v>
      </c>
      <c r="G13" s="45">
        <f>G12</f>
        <v>48000</v>
      </c>
    </row>
    <row r="14" spans="1:7" x14ac:dyDescent="0.25">
      <c r="A14" s="117"/>
      <c r="B14" s="118"/>
      <c r="C14" s="118"/>
      <c r="D14" s="118"/>
      <c r="E14" s="118"/>
      <c r="F14" s="118"/>
      <c r="G14" s="55"/>
    </row>
    <row r="15" spans="1:7" x14ac:dyDescent="0.25">
      <c r="A15" s="112" t="s">
        <v>62</v>
      </c>
      <c r="B15" s="112"/>
      <c r="C15" s="112"/>
      <c r="D15" s="112"/>
      <c r="E15" s="112"/>
      <c r="F15" s="112"/>
      <c r="G15" s="104">
        <f>G13</f>
        <v>48000</v>
      </c>
    </row>
    <row r="19" spans="2:2" x14ac:dyDescent="0.25">
      <c r="B19" s="119" t="s">
        <v>63</v>
      </c>
    </row>
  </sheetData>
  <mergeCells count="12">
    <mergeCell ref="G9:G11"/>
    <mergeCell ref="A15:F15"/>
    <mergeCell ref="A1:G1"/>
    <mergeCell ref="A2:G2"/>
    <mergeCell ref="A3:G3"/>
    <mergeCell ref="A5:G7"/>
    <mergeCell ref="A9:A11"/>
    <mergeCell ref="B9:B11"/>
    <mergeCell ref="C9:C11"/>
    <mergeCell ref="D9:D11"/>
    <mergeCell ref="E9:E11"/>
    <mergeCell ref="F9:F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50"/>
  <sheetViews>
    <sheetView workbookViewId="0">
      <selection activeCell="B1" sqref="B1:G1"/>
    </sheetView>
  </sheetViews>
  <sheetFormatPr defaultColWidth="9.140625" defaultRowHeight="12.75" x14ac:dyDescent="0.2"/>
  <cols>
    <col min="1" max="1" width="9.140625" style="1"/>
    <col min="2" max="2" width="13.7109375" style="1" customWidth="1"/>
    <col min="3" max="6" width="15.7109375" style="1" customWidth="1"/>
    <col min="7" max="7" width="15.7109375" style="28" customWidth="1"/>
    <col min="8" max="8" width="9.140625" style="1"/>
    <col min="9" max="9" width="13.7109375" style="1" customWidth="1"/>
    <col min="10" max="16384" width="9.140625" style="1"/>
  </cols>
  <sheetData>
    <row r="1" spans="2:11" ht="15" customHeight="1" x14ac:dyDescent="0.2">
      <c r="B1" s="109" t="s">
        <v>0</v>
      </c>
      <c r="C1" s="109"/>
      <c r="D1" s="109"/>
      <c r="E1" s="109"/>
      <c r="F1" s="109"/>
      <c r="G1" s="109"/>
    </row>
    <row r="2" spans="2:11" ht="15" customHeight="1" x14ac:dyDescent="0.2">
      <c r="B2" s="109" t="s">
        <v>34</v>
      </c>
      <c r="C2" s="109"/>
      <c r="D2" s="109"/>
      <c r="E2" s="109"/>
      <c r="F2" s="109"/>
      <c r="G2" s="109"/>
      <c r="H2" s="4"/>
      <c r="I2" s="4"/>
      <c r="J2" s="4"/>
    </row>
    <row r="3" spans="2:11" ht="15" customHeight="1" x14ac:dyDescent="0.2">
      <c r="B3" s="89"/>
      <c r="C3" s="89"/>
      <c r="D3" s="89"/>
      <c r="E3" s="89"/>
      <c r="F3" s="85"/>
      <c r="G3" s="85"/>
      <c r="H3" s="4"/>
      <c r="I3" s="4"/>
      <c r="J3" s="4"/>
    </row>
    <row r="4" spans="2:11" ht="15" customHeight="1" x14ac:dyDescent="0.2">
      <c r="B4" s="89"/>
      <c r="C4" s="89"/>
      <c r="D4" s="89"/>
      <c r="E4" s="89"/>
      <c r="F4" s="85"/>
      <c r="G4" s="85"/>
      <c r="H4" s="67"/>
    </row>
    <row r="5" spans="2:11" ht="15" customHeight="1" x14ac:dyDescent="0.25">
      <c r="B5" s="82" t="s">
        <v>26</v>
      </c>
      <c r="C5" s="81"/>
      <c r="D5" s="81"/>
      <c r="E5" s="81"/>
      <c r="F5" s="81"/>
      <c r="G5" s="81"/>
      <c r="H5" s="67"/>
    </row>
    <row r="6" spans="2:11" ht="15" customHeight="1" x14ac:dyDescent="0.25">
      <c r="B6" s="81"/>
      <c r="C6" s="81"/>
      <c r="D6" s="81"/>
      <c r="E6" s="81"/>
      <c r="F6" s="81"/>
      <c r="G6" s="81"/>
      <c r="H6" s="3"/>
    </row>
    <row r="7" spans="2:11" ht="15" customHeight="1" x14ac:dyDescent="0.2">
      <c r="B7" s="83"/>
      <c r="C7" s="91" t="s">
        <v>11</v>
      </c>
      <c r="D7" s="91" t="s">
        <v>12</v>
      </c>
      <c r="E7" s="91" t="s">
        <v>14</v>
      </c>
      <c r="F7" s="86" t="s">
        <v>28</v>
      </c>
      <c r="G7" s="91" t="s">
        <v>35</v>
      </c>
      <c r="H7" s="3"/>
    </row>
    <row r="8" spans="2:11" s="2" customFormat="1" ht="15" customHeight="1" x14ac:dyDescent="0.2">
      <c r="B8" s="92" t="s">
        <v>24</v>
      </c>
      <c r="C8" s="84">
        <v>2147000</v>
      </c>
      <c r="D8" s="84">
        <v>2253300</v>
      </c>
      <c r="E8" s="84">
        <v>2343000</v>
      </c>
      <c r="F8" s="84">
        <v>2507550</v>
      </c>
      <c r="G8" s="84">
        <v>2617050</v>
      </c>
      <c r="H8" s="9"/>
    </row>
    <row r="9" spans="2:11" ht="15" customHeight="1" x14ac:dyDescent="0.2">
      <c r="B9" s="93" t="s">
        <v>15</v>
      </c>
      <c r="C9" s="84">
        <v>2993020</v>
      </c>
      <c r="D9" s="84">
        <v>3120800</v>
      </c>
      <c r="E9" s="84">
        <v>3111900</v>
      </c>
      <c r="F9" s="84">
        <v>3225600</v>
      </c>
      <c r="G9" s="84">
        <v>3148800</v>
      </c>
      <c r="H9" s="9"/>
    </row>
    <row r="10" spans="2:11" ht="15" customHeight="1" x14ac:dyDescent="0.2">
      <c r="B10" s="93" t="s">
        <v>16</v>
      </c>
      <c r="C10" s="84">
        <v>33400</v>
      </c>
      <c r="D10" s="84">
        <v>17800</v>
      </c>
      <c r="E10" s="84">
        <v>18700</v>
      </c>
      <c r="F10" s="84">
        <v>0</v>
      </c>
      <c r="G10" s="84">
        <v>0</v>
      </c>
      <c r="H10" s="7"/>
    </row>
    <row r="11" spans="2:11" ht="15" customHeight="1" x14ac:dyDescent="0.2">
      <c r="B11" s="93" t="s">
        <v>17</v>
      </c>
      <c r="C11" s="84">
        <v>45200</v>
      </c>
      <c r="D11" s="84">
        <v>60500</v>
      </c>
      <c r="E11" s="84">
        <v>63500</v>
      </c>
      <c r="F11" s="84">
        <v>52000</v>
      </c>
      <c r="G11" s="84">
        <v>19500</v>
      </c>
      <c r="H11" s="7"/>
    </row>
    <row r="12" spans="2:11" ht="15" customHeight="1" x14ac:dyDescent="0.2">
      <c r="B12" s="94" t="s">
        <v>8</v>
      </c>
      <c r="C12" s="87">
        <v>9018332</v>
      </c>
      <c r="D12" s="87">
        <v>9233646</v>
      </c>
      <c r="E12" s="87">
        <v>9489750</v>
      </c>
      <c r="F12" s="87">
        <v>9616500</v>
      </c>
      <c r="G12" s="84">
        <v>9718250</v>
      </c>
      <c r="H12" s="7"/>
    </row>
    <row r="13" spans="2:11" ht="15" customHeight="1" x14ac:dyDescent="0.2">
      <c r="B13" s="95"/>
      <c r="C13" s="96"/>
      <c r="D13" s="96"/>
      <c r="E13" s="96"/>
      <c r="F13" s="88"/>
      <c r="G13" s="84"/>
      <c r="H13" s="7"/>
      <c r="I13" s="29"/>
      <c r="J13" s="29"/>
      <c r="K13" s="30"/>
    </row>
    <row r="14" spans="2:11" ht="15" customHeight="1" x14ac:dyDescent="0.2">
      <c r="B14" s="90" t="s">
        <v>25</v>
      </c>
      <c r="C14" s="97">
        <v>14236952</v>
      </c>
      <c r="D14" s="97">
        <v>14686046</v>
      </c>
      <c r="E14" s="97">
        <v>15026850</v>
      </c>
      <c r="F14" s="98">
        <v>15401650</v>
      </c>
      <c r="G14" s="99">
        <v>15503600</v>
      </c>
      <c r="H14" s="7"/>
      <c r="I14" s="29"/>
      <c r="J14" s="29"/>
      <c r="K14" s="30"/>
    </row>
    <row r="15" spans="2:11" s="31" customFormat="1" ht="15" customHeight="1" x14ac:dyDescent="0.2">
      <c r="B15" s="100"/>
      <c r="C15" s="101"/>
      <c r="D15" s="101"/>
      <c r="E15" s="101"/>
      <c r="F15" s="102"/>
      <c r="G15" s="102"/>
      <c r="I15" s="32"/>
      <c r="J15" s="32"/>
      <c r="K15" s="33"/>
    </row>
    <row r="16" spans="2:11" s="31" customFormat="1" ht="15" customHeight="1" x14ac:dyDescent="0.25">
      <c r="B16" s="81"/>
      <c r="C16" s="81"/>
      <c r="D16" s="81"/>
      <c r="E16" s="81"/>
      <c r="F16" s="81"/>
      <c r="G16" s="81"/>
      <c r="I16" s="32"/>
      <c r="J16" s="32"/>
      <c r="K16" s="33"/>
    </row>
    <row r="17" spans="2:11" ht="15" customHeight="1" x14ac:dyDescent="0.25">
      <c r="B17" s="82" t="s">
        <v>27</v>
      </c>
      <c r="C17" s="81"/>
      <c r="D17" s="81"/>
      <c r="E17" s="81"/>
      <c r="F17" s="81"/>
      <c r="G17" s="81"/>
      <c r="I17" s="29"/>
      <c r="J17" s="29"/>
      <c r="K17" s="30"/>
    </row>
    <row r="18" spans="2:11" ht="15" customHeight="1" x14ac:dyDescent="0.25">
      <c r="B18" s="81"/>
      <c r="C18" s="81"/>
      <c r="D18" s="81"/>
      <c r="E18" s="81"/>
      <c r="F18" s="81"/>
      <c r="G18" s="81"/>
      <c r="I18" s="29"/>
      <c r="J18" s="29"/>
      <c r="K18" s="30"/>
    </row>
    <row r="19" spans="2:11" ht="15" customHeight="1" x14ac:dyDescent="0.25">
      <c r="B19" s="81"/>
      <c r="C19" s="81"/>
      <c r="D19" s="81"/>
      <c r="E19" s="81"/>
      <c r="F19" s="81"/>
      <c r="G19" s="81"/>
      <c r="I19" s="29"/>
      <c r="J19" s="29"/>
      <c r="K19" s="30"/>
    </row>
    <row r="20" spans="2:11" ht="15" customHeight="1" x14ac:dyDescent="0.2">
      <c r="B20" s="83"/>
      <c r="C20" s="103" t="s">
        <v>11</v>
      </c>
      <c r="D20" s="91" t="s">
        <v>12</v>
      </c>
      <c r="E20" s="91" t="s">
        <v>14</v>
      </c>
      <c r="F20" s="104" t="s">
        <v>28</v>
      </c>
      <c r="G20" s="91" t="s">
        <v>35</v>
      </c>
      <c r="I20" s="29"/>
      <c r="J20" s="29"/>
      <c r="K20" s="30"/>
    </row>
    <row r="21" spans="2:11" ht="15" customHeight="1" x14ac:dyDescent="0.2">
      <c r="B21" s="93" t="s">
        <v>19</v>
      </c>
      <c r="C21" s="84">
        <v>3674000</v>
      </c>
      <c r="D21" s="84">
        <v>3807550</v>
      </c>
      <c r="E21" s="105">
        <v>4008300</v>
      </c>
      <c r="F21" s="84">
        <v>4270950</v>
      </c>
      <c r="G21" s="84">
        <v>4377700</v>
      </c>
      <c r="I21" s="29"/>
      <c r="J21" s="29"/>
      <c r="K21" s="30"/>
    </row>
    <row r="22" spans="2:11" ht="15" customHeight="1" x14ac:dyDescent="0.2">
      <c r="B22" s="93" t="s">
        <v>20</v>
      </c>
      <c r="C22" s="84">
        <v>232800</v>
      </c>
      <c r="D22" s="84">
        <v>279900</v>
      </c>
      <c r="E22" s="105">
        <v>260800</v>
      </c>
      <c r="F22" s="84">
        <v>301500</v>
      </c>
      <c r="G22" s="84">
        <v>368500</v>
      </c>
    </row>
    <row r="23" spans="2:11" ht="15" customHeight="1" x14ac:dyDescent="0.2">
      <c r="B23" s="93" t="s">
        <v>18</v>
      </c>
      <c r="C23" s="84">
        <v>567800</v>
      </c>
      <c r="D23" s="84">
        <v>605200</v>
      </c>
      <c r="E23" s="105">
        <v>635800</v>
      </c>
      <c r="F23" s="84">
        <v>652800</v>
      </c>
      <c r="G23" s="84">
        <v>652800</v>
      </c>
    </row>
    <row r="24" spans="2:11" ht="15" customHeight="1" x14ac:dyDescent="0.2">
      <c r="B24" s="93" t="s">
        <v>7</v>
      </c>
      <c r="C24" s="84">
        <v>5244300</v>
      </c>
      <c r="D24" s="84">
        <v>5236200</v>
      </c>
      <c r="E24" s="105">
        <v>5400950</v>
      </c>
      <c r="F24" s="84">
        <v>5344000</v>
      </c>
      <c r="G24" s="84">
        <v>5290100</v>
      </c>
    </row>
    <row r="25" spans="2:11" ht="15" customHeight="1" x14ac:dyDescent="0.2">
      <c r="B25" s="93" t="s">
        <v>21</v>
      </c>
      <c r="C25" s="84">
        <v>567800</v>
      </c>
      <c r="D25" s="84">
        <v>647200</v>
      </c>
      <c r="E25" s="105">
        <v>633150</v>
      </c>
      <c r="F25" s="84">
        <v>665800</v>
      </c>
      <c r="G25" s="84">
        <v>729600</v>
      </c>
    </row>
    <row r="26" spans="2:11" ht="15" customHeight="1" x14ac:dyDescent="0.2">
      <c r="B26" s="93" t="s">
        <v>22</v>
      </c>
      <c r="C26" s="84">
        <v>617900</v>
      </c>
      <c r="D26" s="84">
        <v>658600</v>
      </c>
      <c r="E26" s="105">
        <v>598400</v>
      </c>
      <c r="F26" s="84">
        <v>662400</v>
      </c>
      <c r="G26" s="84">
        <v>585600</v>
      </c>
    </row>
    <row r="27" spans="2:11" ht="15" customHeight="1" x14ac:dyDescent="0.2">
      <c r="B27" s="93" t="s">
        <v>23</v>
      </c>
      <c r="C27" s="84">
        <v>3235650</v>
      </c>
      <c r="D27" s="84">
        <v>3410350</v>
      </c>
      <c r="E27" s="105">
        <v>3489450</v>
      </c>
      <c r="F27" s="105">
        <v>3504200</v>
      </c>
      <c r="G27" s="84">
        <v>3499300</v>
      </c>
    </row>
    <row r="28" spans="2:11" ht="15" customHeight="1" x14ac:dyDescent="0.2">
      <c r="B28" s="94" t="s">
        <v>9</v>
      </c>
      <c r="C28" s="87">
        <v>96802</v>
      </c>
      <c r="D28" s="87">
        <v>41046</v>
      </c>
      <c r="E28" s="87">
        <v>0</v>
      </c>
      <c r="F28" s="87">
        <v>0</v>
      </c>
      <c r="G28" s="84">
        <v>0</v>
      </c>
    </row>
    <row r="29" spans="2:11" ht="15" customHeight="1" x14ac:dyDescent="0.2">
      <c r="B29" s="95"/>
      <c r="C29" s="96"/>
      <c r="D29" s="96"/>
      <c r="E29" s="96"/>
      <c r="F29" s="88"/>
      <c r="G29" s="84"/>
    </row>
    <row r="30" spans="2:11" ht="15" customHeight="1" x14ac:dyDescent="0.2">
      <c r="B30" s="90" t="s">
        <v>25</v>
      </c>
      <c r="C30" s="97">
        <v>14237052</v>
      </c>
      <c r="D30" s="97">
        <v>14686046</v>
      </c>
      <c r="E30" s="97">
        <v>15026850</v>
      </c>
      <c r="F30" s="98">
        <v>15401650</v>
      </c>
      <c r="G30" s="99">
        <v>15503600</v>
      </c>
    </row>
    <row r="31" spans="2:11" s="31" customFormat="1" ht="15" customHeight="1" x14ac:dyDescent="0.25">
      <c r="B31" s="81"/>
      <c r="C31" s="81"/>
      <c r="D31" s="81"/>
      <c r="E31" s="81"/>
      <c r="F31" s="81"/>
      <c r="G31" s="81"/>
    </row>
    <row r="32" spans="2:11" ht="15" customHeight="1" x14ac:dyDescent="0.25">
      <c r="B32" s="81"/>
      <c r="C32" s="81"/>
      <c r="D32" s="81"/>
      <c r="E32" s="81"/>
      <c r="F32" s="81"/>
      <c r="G32" s="81"/>
    </row>
    <row r="33" spans="2:7" ht="15" customHeight="1" x14ac:dyDescent="0.25">
      <c r="B33" s="81"/>
      <c r="C33" s="81"/>
      <c r="D33" s="81"/>
      <c r="E33" s="81"/>
      <c r="F33" s="81"/>
      <c r="G33" s="81"/>
    </row>
    <row r="34" spans="2:7" ht="15" customHeight="1" x14ac:dyDescent="0.25">
      <c r="B34" s="81"/>
      <c r="C34" s="81"/>
      <c r="D34" s="81"/>
      <c r="E34" s="81"/>
      <c r="F34" s="81"/>
      <c r="G34" s="81"/>
    </row>
    <row r="35" spans="2:7" ht="15" customHeight="1" x14ac:dyDescent="0.25">
      <c r="B35" s="81"/>
      <c r="C35" s="81"/>
      <c r="D35" s="81"/>
      <c r="E35" s="81"/>
      <c r="F35" s="81"/>
      <c r="G35" s="81"/>
    </row>
    <row r="36" spans="2:7" ht="15" customHeight="1" x14ac:dyDescent="0.25">
      <c r="B36" s="81"/>
      <c r="C36" s="81"/>
      <c r="D36" s="81"/>
      <c r="E36" s="81"/>
      <c r="F36" s="81"/>
      <c r="G36" s="81"/>
    </row>
    <row r="37" spans="2:7" ht="15" customHeight="1" x14ac:dyDescent="0.25">
      <c r="B37" s="81"/>
      <c r="C37" s="81"/>
      <c r="D37" s="81"/>
      <c r="E37" s="81"/>
      <c r="F37" s="81"/>
      <c r="G37" s="81"/>
    </row>
    <row r="38" spans="2:7" ht="15" customHeight="1" x14ac:dyDescent="0.25">
      <c r="B38" s="81"/>
      <c r="C38" s="81"/>
      <c r="D38" s="81"/>
      <c r="E38" s="81"/>
      <c r="F38" s="81"/>
      <c r="G38" s="81"/>
    </row>
    <row r="39" spans="2:7" ht="15" customHeight="1" x14ac:dyDescent="0.25">
      <c r="B39" s="81"/>
      <c r="C39" s="81"/>
      <c r="D39" s="81"/>
      <c r="E39" s="81"/>
      <c r="F39" s="81"/>
      <c r="G39" s="81"/>
    </row>
    <row r="40" spans="2:7" ht="15" customHeight="1" x14ac:dyDescent="0.25">
      <c r="B40" s="81"/>
      <c r="C40" s="81"/>
      <c r="D40" s="81"/>
      <c r="E40" s="81"/>
      <c r="F40" s="81"/>
      <c r="G40" s="81"/>
    </row>
    <row r="41" spans="2:7" ht="15" customHeight="1" x14ac:dyDescent="0.25">
      <c r="B41" s="81"/>
      <c r="C41" s="81"/>
      <c r="D41" s="81"/>
      <c r="E41" s="81"/>
      <c r="F41" s="81"/>
      <c r="G41" s="81"/>
    </row>
    <row r="42" spans="2:7" ht="15" customHeight="1" x14ac:dyDescent="0.25">
      <c r="B42" s="81"/>
      <c r="C42" s="81"/>
      <c r="D42" s="81"/>
      <c r="E42" s="81"/>
      <c r="F42" s="81"/>
      <c r="G42" s="81"/>
    </row>
    <row r="43" spans="2:7" ht="15" customHeight="1" x14ac:dyDescent="0.25">
      <c r="B43" s="81"/>
      <c r="C43" s="81"/>
      <c r="D43" s="81"/>
      <c r="E43" s="81"/>
      <c r="F43" s="81"/>
      <c r="G43" s="81"/>
    </row>
    <row r="44" spans="2:7" ht="15" customHeight="1" x14ac:dyDescent="0.25">
      <c r="B44" s="81"/>
      <c r="C44" s="81"/>
      <c r="D44" s="81"/>
      <c r="E44" s="81"/>
      <c r="F44" s="81"/>
      <c r="G44" s="81"/>
    </row>
    <row r="45" spans="2:7" ht="15" customHeight="1" x14ac:dyDescent="0.25">
      <c r="B45" s="81"/>
      <c r="C45" s="81"/>
      <c r="D45" s="81"/>
      <c r="E45" s="81"/>
      <c r="F45" s="81"/>
      <c r="G45" s="81"/>
    </row>
    <row r="46" spans="2:7" ht="15" customHeight="1" x14ac:dyDescent="0.25">
      <c r="B46" s="81"/>
      <c r="C46" s="81"/>
      <c r="D46" s="81"/>
      <c r="E46" s="81"/>
      <c r="F46" s="81"/>
      <c r="G46" s="81"/>
    </row>
    <row r="47" spans="2:7" ht="15" customHeight="1" x14ac:dyDescent="0.25">
      <c r="B47" s="81"/>
      <c r="C47" s="81"/>
      <c r="D47" s="81"/>
      <c r="E47" s="81"/>
      <c r="F47" s="81"/>
      <c r="G47" s="81"/>
    </row>
    <row r="48" spans="2:7" ht="15" customHeight="1" x14ac:dyDescent="0.25">
      <c r="B48" s="81"/>
      <c r="C48" s="81"/>
      <c r="D48" s="81"/>
      <c r="E48" s="81"/>
      <c r="F48" s="81"/>
      <c r="G48" s="81"/>
    </row>
    <row r="49" spans="2:7" ht="15" customHeight="1" x14ac:dyDescent="0.25">
      <c r="B49" s="81"/>
      <c r="C49" s="81"/>
      <c r="D49" s="81"/>
      <c r="E49" s="81"/>
      <c r="F49" s="81"/>
      <c r="G49" s="81"/>
    </row>
    <row r="50" spans="2:7" ht="15" customHeight="1" x14ac:dyDescent="0.2"/>
  </sheetData>
  <mergeCells count="2">
    <mergeCell ref="B2:G2"/>
    <mergeCell ref="B1:G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MS State_RCP Seats and Rates</vt:lpstr>
      <vt:lpstr>SCO_RCP Seats and Rates</vt:lpstr>
      <vt:lpstr>Tuskegee_RCP Seats and Rates</vt:lpstr>
      <vt:lpstr>UAB_RCP Seats and Rates</vt:lpstr>
      <vt:lpstr>UGA_RCP Seats and Rates</vt:lpstr>
      <vt:lpstr>UPike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2019-04-25T21:40:20Z</cp:lastPrinted>
  <dcterms:created xsi:type="dcterms:W3CDTF">2017-11-16T17:10:35Z</dcterms:created>
  <dcterms:modified xsi:type="dcterms:W3CDTF">2020-08-10T21:54:22Z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2018-10-15T17:31:39.2263497Z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