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1\2021 RCP Annual Meeting_Reports\State Reports\"/>
    </mc:Choice>
  </mc:AlternateContent>
  <xr:revisionPtr revIDLastSave="0" documentId="13_ncr:1_{FF147F40-5DB6-469B-BF1E-0F637F73C0ED}" xr6:coauthVersionLast="46" xr6:coauthVersionMax="46" xr10:uidLastSave="{00000000-0000-0000-0000-000000000000}"/>
  <bookViews>
    <workbookView xWindow="-120" yWindow="-120" windowWidth="19440" windowHeight="10440" activeTab="1" xr2:uid="{00000000-000D-0000-FFFF-FFFF00000000}"/>
  </bookViews>
  <sheets>
    <sheet name="TXAM_RCP Seats and Rates" sheetId="5" r:id="rId1"/>
    <sheet name="U of H_RCP Seats and Rates" sheetId="8" r:id="rId2"/>
    <sheet name="RCP Total_Programs and States" sheetId="6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E31" i="6"/>
  <c r="D31" i="6"/>
  <c r="C31" i="6"/>
  <c r="B31" i="6"/>
  <c r="F15" i="6"/>
  <c r="E15" i="6"/>
  <c r="D15" i="6"/>
  <c r="C15" i="6"/>
  <c r="B15" i="6"/>
  <c r="G24" i="5"/>
  <c r="G25" i="5" s="1"/>
  <c r="G21" i="5"/>
  <c r="G22" i="5" s="1"/>
  <c r="G18" i="5"/>
  <c r="G19" i="5" s="1"/>
  <c r="G15" i="5"/>
  <c r="G16" i="5" s="1"/>
  <c r="G12" i="5"/>
  <c r="G13" i="5" s="1"/>
  <c r="G26" i="5" l="1"/>
  <c r="G24" i="8" l="1"/>
  <c r="G25" i="8" s="1"/>
  <c r="G21" i="8"/>
  <c r="G22" i="8" s="1"/>
  <c r="G18" i="8"/>
  <c r="G19" i="8" s="1"/>
  <c r="G16" i="8"/>
  <c r="G15" i="8"/>
  <c r="G12" i="8"/>
  <c r="G13" i="8" s="1"/>
  <c r="G26" i="8" l="1"/>
</calcChain>
</file>

<file path=xl/sharedStrings.xml><?xml version="1.0" encoding="utf-8"?>
<sst xmlns="http://schemas.openxmlformats.org/spreadsheetml/2006/main" count="93" uniqueCount="52">
  <si>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</si>
  <si>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</si>
  <si>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</si>
  <si>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</si>
  <si>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</si>
  <si>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</si>
  <si>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</si>
  <si>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</si>
  <si>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</si>
  <si>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</si>
  <si>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</si>
  <si>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</si>
  <si>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</si>
  <si>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</si>
  <si>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</si>
  <si>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</si>
  <si>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</si>
  <si>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</si>
  <si>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</si>
  <si>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</si>
  <si>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</si>
  <si>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</si>
  <si>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</si>
  <si>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</si>
  <si>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Total:</t>
  </si>
  <si>
    <t>Following are statistics on total RCP tuition paid for each program per academic year:</t>
  </si>
  <si>
    <t>Following are statistics on total RCP tuition paid by each state per academic year:</t>
  </si>
  <si>
    <t>2018-2019</t>
  </si>
  <si>
    <t>2016-2017 Institutional Tuition Earned:</t>
  </si>
  <si>
    <t>5-year Total Institutional Tuition Earned:</t>
  </si>
  <si>
    <t>2017-2018 Institutional Tuition Earned:</t>
  </si>
  <si>
    <t>2016-17</t>
  </si>
  <si>
    <t>2017-18</t>
  </si>
  <si>
    <t>2018-19</t>
  </si>
  <si>
    <t>2019-20</t>
  </si>
  <si>
    <t>2019-2020 Institutional Tuition Earned:</t>
  </si>
  <si>
    <t>5-year History and Statistics</t>
  </si>
  <si>
    <t>The University of Houston</t>
  </si>
  <si>
    <t>Per SREB records, University of Houston Optometry renewed its master RCP contract effective July 1 of Academic Year 2018-2019. Following are the RCP stats per academic year for the last 5 years:</t>
  </si>
  <si>
    <t>2018-2019 Institutional tuition Earned:</t>
  </si>
  <si>
    <t>2019-2020</t>
  </si>
  <si>
    <t>2020-2021</t>
  </si>
  <si>
    <t>2020-2021 Institutional Tuition Earned:</t>
  </si>
  <si>
    <t>5-yearTotal Institutional Tuition Earned:</t>
  </si>
  <si>
    <t>Texas A&amp;M University  Baylor College of Dentistry</t>
  </si>
  <si>
    <t>Per SREB records, Texas A&amp;M University renewed its master RCP contract effective July 1 of Academic Year 2018-2019. Following are the RCP statistics per academic year for the last 5 academic years:</t>
  </si>
  <si>
    <t>2016-2017 Institutional Tuition Earned from Participating State:</t>
  </si>
  <si>
    <t>2017-2018 Institutional Tuition Earned from Participating State:</t>
  </si>
  <si>
    <t>2018-2019 Institutional Tuition Earned from Participating State:</t>
  </si>
  <si>
    <t>2019-2020 Institutional Tuition Earned from Participating State:</t>
  </si>
  <si>
    <t>2020-21</t>
  </si>
  <si>
    <t>2020-2012 Institutional Tuition Earned from Participating State: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</si>
</sst>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9"/>
      <color theme="1"/>
      <name val="Georgia"/>
      <family val="1"/>
    </font>
    <font>
      <i/>
      <sz val="8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1" xfId="0" applyFont="1" applyBorder="1"/>
    <xf numFmtId="0" fontId="8" fillId="0" borderId="2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64" fontId="8" fillId="0" borderId="1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zoomScaleNormal="100" workbookViewId="0">
      <selection activeCell="A4" sqref="A1:G1048576"/>
    </sheetView>
  </sheetViews>
  <sheetFormatPr defaultColWidth="9.140625" defaultRowHeight="12.75" x14ac:dyDescent="0.2"/>
  <cols>
    <col min="1" max="1" width="12.28515625" style="30" customWidth="1"/>
    <col min="2" max="2" width="13.5703125" style="30" customWidth="1"/>
    <col min="3" max="3" width="11.7109375" style="30" customWidth="1"/>
    <col min="4" max="4" width="7.7109375" style="30" customWidth="1"/>
    <col min="5" max="5" width="9.42578125" style="30" bestFit="1" customWidth="1"/>
    <col min="6" max="6" width="11.85546875" style="30" customWidth="1"/>
    <col min="7" max="7" width="15.7109375" style="30" customWidth="1"/>
    <col min="8" max="9" width="9.140625" style="25"/>
    <col min="10" max="10" width="12.7109375" style="25" customWidth="1"/>
    <col min="11" max="15" width="9.140625" style="25"/>
    <col min="16" max="16" width="12.7109375" style="25" customWidth="1"/>
    <col min="17" max="16384" width="9.140625" style="25"/>
  </cols>
  <sheetData>
    <row r="1" spans="1:17" s="24" customFormat="1" ht="15" customHeight="1" x14ac:dyDescent="0.2">
      <c r="A1" s="71" t="s">
        <v>0</v>
      </c>
      <c r="B1" s="71"/>
      <c r="C1" s="71"/>
      <c r="D1" s="71"/>
      <c r="E1" s="71"/>
      <c r="F1" s="71"/>
      <c r="G1" s="71"/>
    </row>
    <row r="2" spans="1:17" s="24" customFormat="1" ht="15" customHeight="1" x14ac:dyDescent="0.2">
      <c r="A2" s="71" t="s">
        <v>44</v>
      </c>
      <c r="B2" s="71"/>
      <c r="C2" s="71"/>
      <c r="D2" s="71"/>
      <c r="E2" s="71"/>
      <c r="F2" s="71"/>
      <c r="G2" s="71"/>
    </row>
    <row r="3" spans="1:17" s="24" customFormat="1" ht="15" customHeight="1" x14ac:dyDescent="0.2">
      <c r="A3" s="71" t="s">
        <v>1</v>
      </c>
      <c r="B3" s="71"/>
      <c r="C3" s="71"/>
      <c r="D3" s="71"/>
      <c r="E3" s="71"/>
      <c r="F3" s="71"/>
      <c r="G3" s="71"/>
    </row>
    <row r="4" spans="1:17" ht="15" customHeight="1" x14ac:dyDescent="0.2"/>
    <row r="5" spans="1:17" ht="15" customHeight="1" x14ac:dyDescent="0.25">
      <c r="A5" s="72" t="s">
        <v>45</v>
      </c>
      <c r="B5" s="72"/>
      <c r="C5" s="72"/>
      <c r="D5" s="72"/>
      <c r="E5" s="72"/>
      <c r="F5" s="72"/>
      <c r="G5" s="72"/>
    </row>
    <row r="6" spans="1:17" ht="15" customHeight="1" x14ac:dyDescent="0.25">
      <c r="A6" s="72"/>
      <c r="B6" s="72"/>
      <c r="C6" s="72"/>
      <c r="D6" s="72"/>
      <c r="E6" s="72"/>
      <c r="F6" s="72"/>
      <c r="G6" s="72"/>
    </row>
    <row r="7" spans="1:17" ht="15" customHeight="1" x14ac:dyDescent="0.25">
      <c r="A7" s="72"/>
      <c r="B7" s="72"/>
      <c r="C7" s="72"/>
      <c r="D7" s="72"/>
      <c r="E7" s="72"/>
      <c r="F7" s="72"/>
      <c r="G7" s="72"/>
    </row>
    <row r="8" spans="1:17" ht="15" customHeight="1" x14ac:dyDescent="0.2"/>
    <row r="9" spans="1:17" ht="15" customHeight="1" x14ac:dyDescent="0.25">
      <c r="A9" s="70" t="s">
        <v>2</v>
      </c>
      <c r="B9" s="70" t="s">
        <v>3</v>
      </c>
      <c r="C9" s="70" t="s">
        <v>4</v>
      </c>
      <c r="D9" s="70" t="s">
        <v>5</v>
      </c>
      <c r="E9" s="70" t="s">
        <v>6</v>
      </c>
      <c r="F9" s="70" t="s">
        <v>12</v>
      </c>
      <c r="G9" s="70" t="s">
        <v>10</v>
      </c>
    </row>
    <row r="10" spans="1:17" ht="15" customHeight="1" x14ac:dyDescent="0.25">
      <c r="A10" s="70"/>
      <c r="B10" s="70"/>
      <c r="C10" s="70"/>
      <c r="D10" s="70"/>
      <c r="E10" s="70"/>
      <c r="F10" s="70"/>
      <c r="G10" s="70"/>
    </row>
    <row r="11" spans="1:17" ht="24.75" customHeight="1" x14ac:dyDescent="0.25">
      <c r="A11" s="70"/>
      <c r="B11" s="70"/>
      <c r="C11" s="70"/>
      <c r="D11" s="70"/>
      <c r="E11" s="70"/>
      <c r="F11" s="70"/>
      <c r="G11" s="70"/>
    </row>
    <row r="12" spans="1:17" ht="15" customHeight="1" x14ac:dyDescent="0.25">
      <c r="A12" s="4" t="s">
        <v>31</v>
      </c>
      <c r="B12" s="4" t="s">
        <v>18</v>
      </c>
      <c r="C12" s="4" t="s">
        <v>23</v>
      </c>
      <c r="D12" s="4">
        <v>8</v>
      </c>
      <c r="E12" s="32">
        <v>20300</v>
      </c>
      <c r="F12" s="32"/>
      <c r="G12" s="32">
        <f>E12*D12</f>
        <v>162400</v>
      </c>
    </row>
    <row r="13" spans="1:17" ht="15.75" customHeight="1" x14ac:dyDescent="0.25">
      <c r="A13" s="42"/>
      <c r="B13" s="63"/>
      <c r="C13" s="63"/>
      <c r="D13" s="63"/>
      <c r="E13" s="63"/>
      <c r="F13" s="64" t="s">
        <v>46</v>
      </c>
      <c r="G13" s="65">
        <f>G12</f>
        <v>162400</v>
      </c>
    </row>
    <row r="14" spans="1:17" ht="15" customHeight="1" x14ac:dyDescent="0.25">
      <c r="A14" s="42"/>
      <c r="B14" s="7"/>
      <c r="C14" s="7"/>
      <c r="D14" s="7"/>
      <c r="E14" s="7"/>
      <c r="F14" s="7"/>
      <c r="G14" s="8"/>
      <c r="J14" s="17"/>
      <c r="K14" s="17"/>
      <c r="L14" s="17"/>
      <c r="M14" s="17"/>
      <c r="N14" s="18"/>
      <c r="O14" s="18"/>
      <c r="P14" s="18"/>
      <c r="Q14" s="28"/>
    </row>
    <row r="15" spans="1:17" ht="15" customHeight="1" x14ac:dyDescent="0.25">
      <c r="A15" s="4" t="s">
        <v>32</v>
      </c>
      <c r="B15" s="4" t="s">
        <v>18</v>
      </c>
      <c r="C15" s="4" t="s">
        <v>23</v>
      </c>
      <c r="D15" s="4">
        <v>7</v>
      </c>
      <c r="E15" s="32">
        <v>21300</v>
      </c>
      <c r="F15" s="32"/>
      <c r="G15" s="32">
        <f>E15*D15</f>
        <v>149100</v>
      </c>
      <c r="J15" s="17"/>
      <c r="K15" s="17"/>
      <c r="L15" s="17"/>
      <c r="M15" s="19"/>
      <c r="N15" s="20"/>
      <c r="O15" s="20"/>
      <c r="P15" s="18"/>
      <c r="Q15" s="28"/>
    </row>
    <row r="16" spans="1:17" ht="15" customHeight="1" x14ac:dyDescent="0.2">
      <c r="A16" s="66"/>
      <c r="B16" s="63"/>
      <c r="C16" s="63"/>
      <c r="D16" s="63"/>
      <c r="E16" s="63"/>
      <c r="F16" s="64" t="s">
        <v>47</v>
      </c>
      <c r="G16" s="65">
        <f>G15</f>
        <v>149100</v>
      </c>
      <c r="J16" s="28"/>
      <c r="K16" s="21"/>
      <c r="L16" s="21"/>
      <c r="M16" s="21"/>
      <c r="N16" s="21"/>
      <c r="O16" s="22"/>
      <c r="P16" s="23"/>
      <c r="Q16" s="28"/>
    </row>
    <row r="17" spans="1:17" ht="15" customHeight="1" x14ac:dyDescent="0.25">
      <c r="A17" s="5"/>
      <c r="B17" s="3"/>
      <c r="C17" s="3"/>
      <c r="D17" s="3"/>
      <c r="E17" s="3"/>
      <c r="F17" s="10"/>
      <c r="G17" s="9"/>
      <c r="J17" s="28"/>
      <c r="K17" s="28"/>
      <c r="L17" s="28"/>
      <c r="M17" s="28"/>
      <c r="N17" s="28"/>
      <c r="O17" s="28"/>
      <c r="P17" s="28"/>
      <c r="Q17" s="28"/>
    </row>
    <row r="18" spans="1:17" ht="15" customHeight="1" x14ac:dyDescent="0.25">
      <c r="A18" s="4" t="s">
        <v>33</v>
      </c>
      <c r="B18" s="4" t="s">
        <v>18</v>
      </c>
      <c r="C18" s="4" t="s">
        <v>23</v>
      </c>
      <c r="D18" s="4">
        <v>9</v>
      </c>
      <c r="E18" s="32">
        <v>21900</v>
      </c>
      <c r="F18" s="32"/>
      <c r="G18" s="32">
        <f>D18*E18</f>
        <v>197100</v>
      </c>
    </row>
    <row r="19" spans="1:17" ht="15" customHeight="1" x14ac:dyDescent="0.25">
      <c r="A19" s="5"/>
      <c r="B19" s="67"/>
      <c r="C19" s="67"/>
      <c r="D19" s="67"/>
      <c r="E19" s="67"/>
      <c r="F19" s="57" t="s">
        <v>48</v>
      </c>
      <c r="G19" s="68">
        <f>G18</f>
        <v>197100</v>
      </c>
    </row>
    <row r="20" spans="1:17" ht="15" customHeight="1" x14ac:dyDescent="0.25">
      <c r="A20" s="27"/>
      <c r="B20" s="3"/>
      <c r="C20" s="3"/>
      <c r="D20" s="3"/>
      <c r="E20" s="3"/>
      <c r="F20" s="10"/>
      <c r="G20" s="9"/>
    </row>
    <row r="21" spans="1:17" ht="15" customHeight="1" x14ac:dyDescent="0.25">
      <c r="A21" s="4" t="s">
        <v>34</v>
      </c>
      <c r="B21" s="4" t="s">
        <v>18</v>
      </c>
      <c r="C21" s="4" t="s">
        <v>23</v>
      </c>
      <c r="D21" s="4">
        <v>9</v>
      </c>
      <c r="E21" s="32">
        <v>21900</v>
      </c>
      <c r="F21" s="32"/>
      <c r="G21" s="32">
        <f>E21*D21</f>
        <v>197100</v>
      </c>
    </row>
    <row r="22" spans="1:17" ht="15" customHeight="1" x14ac:dyDescent="0.2">
      <c r="B22" s="63"/>
      <c r="C22" s="63"/>
      <c r="D22" s="63"/>
      <c r="E22" s="63"/>
      <c r="F22" s="64" t="s">
        <v>49</v>
      </c>
      <c r="G22" s="65">
        <f>G21</f>
        <v>197100</v>
      </c>
      <c r="J22" s="2"/>
      <c r="K22" s="2"/>
      <c r="L22" s="2"/>
      <c r="M22" s="2"/>
      <c r="N22" s="2"/>
      <c r="O22" s="2"/>
      <c r="P22" s="2"/>
    </row>
    <row r="23" spans="1:17" ht="15" customHeight="1" x14ac:dyDescent="0.25">
      <c r="A23" s="42"/>
      <c r="B23" s="7"/>
      <c r="C23" s="7"/>
      <c r="D23" s="7"/>
      <c r="E23" s="7"/>
      <c r="F23" s="7"/>
      <c r="G23" s="8"/>
    </row>
    <row r="24" spans="1:17" x14ac:dyDescent="0.25">
      <c r="A24" s="4" t="s">
        <v>50</v>
      </c>
      <c r="B24" s="4" t="s">
        <v>18</v>
      </c>
      <c r="C24" s="4" t="s">
        <v>23</v>
      </c>
      <c r="D24" s="4">
        <v>9</v>
      </c>
      <c r="E24" s="32">
        <v>21900</v>
      </c>
      <c r="F24" s="32"/>
      <c r="G24" s="32">
        <f>E24*D24</f>
        <v>197100</v>
      </c>
    </row>
    <row r="25" spans="1:17" x14ac:dyDescent="0.25">
      <c r="A25" s="42"/>
      <c r="B25" s="63"/>
      <c r="C25" s="63"/>
      <c r="D25" s="63"/>
      <c r="E25" s="63"/>
      <c r="F25" s="64" t="s">
        <v>51</v>
      </c>
      <c r="G25" s="65">
        <f>G24</f>
        <v>197100</v>
      </c>
    </row>
    <row r="26" spans="1:17" ht="15" customHeight="1" x14ac:dyDescent="0.2">
      <c r="A26" s="59"/>
      <c r="B26" s="60"/>
      <c r="C26" s="60"/>
      <c r="D26" s="60"/>
      <c r="E26" s="60"/>
      <c r="F26" s="61" t="s">
        <v>29</v>
      </c>
      <c r="G26" s="46">
        <f>G22+G25+G13+G16+G19</f>
        <v>902800</v>
      </c>
      <c r="J26" s="17"/>
      <c r="K26" s="17"/>
      <c r="L26" s="17"/>
      <c r="M26" s="17"/>
      <c r="N26" s="18"/>
      <c r="O26" s="18"/>
      <c r="P26" s="18"/>
      <c r="Q26" s="28"/>
    </row>
    <row r="27" spans="1:17" ht="15" customHeight="1" x14ac:dyDescent="0.2">
      <c r="A27" s="1"/>
      <c r="B27" s="1"/>
      <c r="C27" s="1"/>
      <c r="D27" s="1"/>
      <c r="E27" s="1"/>
      <c r="F27" s="1"/>
      <c r="G27" s="1"/>
      <c r="J27" s="17"/>
      <c r="K27" s="17"/>
      <c r="L27" s="17"/>
      <c r="M27" s="17"/>
      <c r="N27" s="18"/>
      <c r="O27" s="18"/>
      <c r="P27" s="18"/>
      <c r="Q27" s="28"/>
    </row>
    <row r="28" spans="1:17" ht="15" customHeight="1" x14ac:dyDescent="0.2">
      <c r="J28" s="17"/>
      <c r="K28" s="17"/>
      <c r="L28" s="17"/>
      <c r="M28" s="17"/>
      <c r="N28" s="18"/>
      <c r="O28" s="18"/>
      <c r="P28" s="18"/>
      <c r="Q28" s="28"/>
    </row>
    <row r="29" spans="1:17" s="2" customFormat="1" ht="15" customHeight="1" x14ac:dyDescent="0.2">
      <c r="A29" s="30"/>
      <c r="B29" s="30"/>
      <c r="C29" s="30"/>
      <c r="D29" s="30"/>
      <c r="E29" s="30"/>
      <c r="F29" s="30"/>
      <c r="G29" s="30"/>
      <c r="J29" s="25"/>
      <c r="K29" s="25"/>
      <c r="L29" s="25"/>
      <c r="M29" s="25"/>
      <c r="N29" s="25"/>
      <c r="O29" s="25"/>
      <c r="P29" s="25"/>
    </row>
    <row r="30" spans="1:17" x14ac:dyDescent="0.25">
      <c r="A30" s="2"/>
      <c r="B30" s="2"/>
      <c r="C30" s="2"/>
      <c r="D30" s="2"/>
      <c r="E30" s="2"/>
      <c r="F30" s="2"/>
      <c r="G30" s="2"/>
    </row>
    <row r="35" spans="1:16" s="2" customFormat="1" ht="15" customHeight="1" x14ac:dyDescent="0.2">
      <c r="A35" s="30"/>
      <c r="B35" s="30"/>
      <c r="C35" s="30"/>
      <c r="D35" s="30"/>
      <c r="E35" s="30"/>
      <c r="F35" s="30"/>
      <c r="G35" s="30"/>
      <c r="J35" s="25"/>
      <c r="K35" s="25"/>
      <c r="L35" s="25"/>
      <c r="M35" s="25"/>
      <c r="N35" s="25"/>
      <c r="O35" s="25"/>
      <c r="P35" s="25"/>
    </row>
    <row r="36" spans="1:16" ht="15" customHeight="1" x14ac:dyDescent="0.2">
      <c r="A36" s="1"/>
      <c r="B36" s="1"/>
      <c r="C36" s="1"/>
      <c r="D36" s="62"/>
      <c r="E36" s="1"/>
      <c r="F36" s="1"/>
      <c r="G36" s="62"/>
    </row>
    <row r="37" spans="1:16" ht="15" customHeight="1" x14ac:dyDescent="0.2"/>
  </sheetData>
  <mergeCells count="11">
    <mergeCell ref="E9:E11"/>
    <mergeCell ref="F9:F11"/>
    <mergeCell ref="G9:G11"/>
    <mergeCell ref="A1:G1"/>
    <mergeCell ref="A2:G2"/>
    <mergeCell ref="A3:G3"/>
    <mergeCell ref="A5:G7"/>
    <mergeCell ref="A9:A11"/>
    <mergeCell ref="B9:B11"/>
    <mergeCell ref="C9:C11"/>
    <mergeCell ref="D9:D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workbookViewId="0">
      <selection activeCell="A4" sqref="A1:G1048576"/>
    </sheetView>
  </sheetViews>
  <sheetFormatPr defaultRowHeight="15" x14ac:dyDescent="0.25"/>
  <cols>
    <col min="1" max="1" width="12.28515625" style="30" customWidth="1"/>
    <col min="2" max="2" width="13.5703125" style="30" customWidth="1"/>
    <col min="3" max="3" width="11.7109375" style="30" customWidth="1"/>
    <col min="4" max="4" width="7.7109375" style="30" customWidth="1"/>
    <col min="5" max="5" width="9.42578125" style="30" bestFit="1" customWidth="1"/>
    <col min="6" max="6" width="11.85546875" style="30" customWidth="1"/>
    <col min="7" max="7" width="15.7109375" style="30" customWidth="1"/>
  </cols>
  <sheetData>
    <row r="1" spans="1:7" s="24" customFormat="1" ht="15" customHeight="1" x14ac:dyDescent="0.2">
      <c r="A1" s="71" t="s">
        <v>0</v>
      </c>
      <c r="B1" s="71"/>
      <c r="C1" s="71"/>
      <c r="D1" s="71"/>
      <c r="E1" s="71"/>
      <c r="F1" s="71"/>
      <c r="G1" s="71"/>
    </row>
    <row r="2" spans="1:7" s="24" customFormat="1" ht="15" customHeight="1" x14ac:dyDescent="0.2">
      <c r="A2" s="71" t="s">
        <v>37</v>
      </c>
      <c r="B2" s="71"/>
      <c r="C2" s="71"/>
      <c r="D2" s="71"/>
      <c r="E2" s="71"/>
      <c r="F2" s="71"/>
      <c r="G2" s="71"/>
    </row>
    <row r="3" spans="1:7" s="24" customFormat="1" ht="15" customHeight="1" x14ac:dyDescent="0.2">
      <c r="A3" s="71" t="s">
        <v>1</v>
      </c>
      <c r="B3" s="71"/>
      <c r="C3" s="71"/>
      <c r="D3" s="71"/>
      <c r="E3" s="71"/>
      <c r="F3" s="71"/>
      <c r="G3" s="71"/>
    </row>
    <row r="4" spans="1:7" s="25" customFormat="1" ht="15" customHeight="1" x14ac:dyDescent="0.2">
      <c r="A4" s="30"/>
      <c r="B4" s="30"/>
      <c r="C4" s="30"/>
      <c r="D4" s="30"/>
      <c r="E4" s="30"/>
      <c r="F4" s="30"/>
      <c r="G4" s="30"/>
    </row>
    <row r="5" spans="1:7" s="25" customFormat="1" ht="15" customHeight="1" x14ac:dyDescent="0.25">
      <c r="A5" s="72" t="s">
        <v>38</v>
      </c>
      <c r="B5" s="72"/>
      <c r="C5" s="72"/>
      <c r="D5" s="72"/>
      <c r="E5" s="72"/>
      <c r="F5" s="72"/>
      <c r="G5" s="72"/>
    </row>
    <row r="6" spans="1:7" s="25" customFormat="1" ht="15" customHeight="1" x14ac:dyDescent="0.25">
      <c r="A6" s="72"/>
      <c r="B6" s="72"/>
      <c r="C6" s="72"/>
      <c r="D6" s="72"/>
      <c r="E6" s="72"/>
      <c r="F6" s="72"/>
      <c r="G6" s="72"/>
    </row>
    <row r="7" spans="1:7" s="25" customFormat="1" ht="15" customHeight="1" x14ac:dyDescent="0.25">
      <c r="A7" s="72"/>
      <c r="B7" s="72"/>
      <c r="C7" s="72"/>
      <c r="D7" s="72"/>
      <c r="E7" s="72"/>
      <c r="F7" s="72"/>
      <c r="G7" s="72"/>
    </row>
    <row r="8" spans="1:7" s="25" customFormat="1" ht="15" customHeight="1" x14ac:dyDescent="0.2">
      <c r="A8" s="30"/>
      <c r="B8" s="30"/>
      <c r="C8" s="30"/>
      <c r="D8" s="30"/>
      <c r="E8" s="30"/>
      <c r="F8" s="30"/>
      <c r="G8" s="30"/>
    </row>
    <row r="9" spans="1:7" s="25" customFormat="1" ht="15" customHeight="1" x14ac:dyDescent="0.25">
      <c r="A9" s="70" t="s">
        <v>2</v>
      </c>
      <c r="B9" s="70" t="s">
        <v>3</v>
      </c>
      <c r="C9" s="70" t="s">
        <v>4</v>
      </c>
      <c r="D9" s="70" t="s">
        <v>5</v>
      </c>
      <c r="E9" s="70" t="s">
        <v>6</v>
      </c>
      <c r="F9" s="70" t="s">
        <v>12</v>
      </c>
      <c r="G9" s="70" t="s">
        <v>10</v>
      </c>
    </row>
    <row r="10" spans="1:7" s="25" customFormat="1" ht="15" customHeight="1" x14ac:dyDescent="0.25">
      <c r="A10" s="70"/>
      <c r="B10" s="70"/>
      <c r="C10" s="70"/>
      <c r="D10" s="70"/>
      <c r="E10" s="70"/>
      <c r="F10" s="70"/>
      <c r="G10" s="70"/>
    </row>
    <row r="11" spans="1:7" s="25" customFormat="1" ht="24.75" customHeight="1" x14ac:dyDescent="0.25">
      <c r="A11" s="70"/>
      <c r="B11" s="70"/>
      <c r="C11" s="70"/>
      <c r="D11" s="70"/>
      <c r="E11" s="70"/>
      <c r="F11" s="70"/>
      <c r="G11" s="70"/>
    </row>
    <row r="12" spans="1:7" s="25" customFormat="1" ht="15" customHeight="1" x14ac:dyDescent="0.25">
      <c r="A12" s="4" t="s">
        <v>11</v>
      </c>
      <c r="B12" s="4" t="s">
        <v>20</v>
      </c>
      <c r="C12" s="4" t="s">
        <v>14</v>
      </c>
      <c r="D12" s="4">
        <v>3</v>
      </c>
      <c r="E12" s="32">
        <v>17800</v>
      </c>
      <c r="F12" s="32"/>
      <c r="G12" s="32">
        <f>E12*D12</f>
        <v>53400</v>
      </c>
    </row>
    <row r="13" spans="1:7" s="25" customFormat="1" ht="15.75" customHeight="1" x14ac:dyDescent="0.2">
      <c r="A13" s="53"/>
      <c r="B13" s="3"/>
      <c r="C13" s="3"/>
      <c r="D13" s="3"/>
      <c r="E13" s="3"/>
      <c r="F13" s="54" t="s">
        <v>28</v>
      </c>
      <c r="G13" s="55">
        <f>G12</f>
        <v>53400</v>
      </c>
    </row>
    <row r="14" spans="1:7" s="26" customFormat="1" x14ac:dyDescent="0.25">
      <c r="A14" s="42"/>
      <c r="B14" s="7"/>
      <c r="C14" s="7"/>
      <c r="D14" s="7"/>
      <c r="E14" s="7"/>
      <c r="F14" s="7"/>
      <c r="G14" s="8"/>
    </row>
    <row r="15" spans="1:7" s="26" customFormat="1" x14ac:dyDescent="0.25">
      <c r="A15" s="4" t="s">
        <v>13</v>
      </c>
      <c r="B15" s="4" t="s">
        <v>20</v>
      </c>
      <c r="C15" s="4" t="s">
        <v>14</v>
      </c>
      <c r="D15" s="4">
        <v>3</v>
      </c>
      <c r="E15" s="32">
        <v>18700</v>
      </c>
      <c r="F15" s="32"/>
      <c r="G15" s="32">
        <f>E15*D15</f>
        <v>56100</v>
      </c>
    </row>
    <row r="16" spans="1:7" s="26" customFormat="1" x14ac:dyDescent="0.2">
      <c r="A16" s="53"/>
      <c r="B16" s="3"/>
      <c r="C16" s="3"/>
      <c r="D16" s="3"/>
      <c r="E16" s="3"/>
      <c r="F16" s="54" t="s">
        <v>30</v>
      </c>
      <c r="G16" s="55">
        <f>G15</f>
        <v>56100</v>
      </c>
    </row>
    <row r="17" spans="1:7" s="26" customFormat="1" x14ac:dyDescent="0.25">
      <c r="A17" s="5"/>
      <c r="B17" s="56"/>
      <c r="C17" s="56"/>
      <c r="D17" s="56"/>
      <c r="E17" s="56"/>
      <c r="F17" s="10"/>
      <c r="G17" s="9"/>
    </row>
    <row r="18" spans="1:7" s="26" customFormat="1" x14ac:dyDescent="0.25">
      <c r="A18" s="4" t="s">
        <v>27</v>
      </c>
      <c r="B18" s="11" t="s">
        <v>20</v>
      </c>
      <c r="C18" s="11" t="s">
        <v>14</v>
      </c>
      <c r="D18" s="11">
        <v>3.5</v>
      </c>
      <c r="E18" s="12">
        <v>19200</v>
      </c>
      <c r="F18" s="12"/>
      <c r="G18" s="32">
        <f>D18*E18</f>
        <v>67200</v>
      </c>
    </row>
    <row r="19" spans="1:7" s="26" customFormat="1" x14ac:dyDescent="0.25">
      <c r="A19" s="13"/>
      <c r="B19" s="14"/>
      <c r="C19" s="14"/>
      <c r="D19" s="14"/>
      <c r="E19" s="14"/>
      <c r="F19" s="57" t="s">
        <v>39</v>
      </c>
      <c r="G19" s="58">
        <f>SUM(G18:G18)</f>
        <v>67200</v>
      </c>
    </row>
    <row r="20" spans="1:7" s="26" customFormat="1" x14ac:dyDescent="0.25">
      <c r="A20" s="15"/>
      <c r="B20" s="16"/>
      <c r="C20" s="16"/>
      <c r="D20" s="16"/>
      <c r="E20" s="16"/>
      <c r="F20" s="10"/>
      <c r="G20" s="36"/>
    </row>
    <row r="21" spans="1:7" s="26" customFormat="1" x14ac:dyDescent="0.25">
      <c r="A21" s="4" t="s">
        <v>40</v>
      </c>
      <c r="B21" s="4" t="s">
        <v>20</v>
      </c>
      <c r="C21" s="4" t="s">
        <v>14</v>
      </c>
      <c r="D21" s="4">
        <v>1</v>
      </c>
      <c r="E21" s="32">
        <v>19200</v>
      </c>
      <c r="F21" s="32"/>
      <c r="G21" s="32">
        <f>E21*D21</f>
        <v>19200</v>
      </c>
    </row>
    <row r="22" spans="1:7" s="26" customFormat="1" x14ac:dyDescent="0.2">
      <c r="A22" s="53"/>
      <c r="B22" s="3"/>
      <c r="C22" s="3"/>
      <c r="D22" s="3"/>
      <c r="E22" s="3"/>
      <c r="F22" s="54" t="s">
        <v>35</v>
      </c>
      <c r="G22" s="55">
        <f>G21</f>
        <v>19200</v>
      </c>
    </row>
    <row r="23" spans="1:7" s="26" customFormat="1" x14ac:dyDescent="0.25">
      <c r="A23" s="42"/>
      <c r="B23" s="7"/>
      <c r="C23" s="7"/>
      <c r="D23" s="7"/>
      <c r="E23" s="7"/>
      <c r="F23" s="7"/>
      <c r="G23" s="8"/>
    </row>
    <row r="24" spans="1:7" s="26" customFormat="1" x14ac:dyDescent="0.25">
      <c r="A24" s="4" t="s">
        <v>41</v>
      </c>
      <c r="B24" s="4" t="s">
        <v>20</v>
      </c>
      <c r="C24" s="4" t="s">
        <v>14</v>
      </c>
      <c r="D24" s="4">
        <v>1</v>
      </c>
      <c r="E24" s="32">
        <v>19200</v>
      </c>
      <c r="F24" s="32"/>
      <c r="G24" s="32">
        <f>E24*D24</f>
        <v>19200</v>
      </c>
    </row>
    <row r="25" spans="1:7" s="26" customFormat="1" x14ac:dyDescent="0.2">
      <c r="A25" s="53"/>
      <c r="B25" s="3"/>
      <c r="C25" s="3"/>
      <c r="D25" s="3"/>
      <c r="E25" s="3"/>
      <c r="F25" s="54" t="s">
        <v>42</v>
      </c>
      <c r="G25" s="55">
        <f>G24</f>
        <v>19200</v>
      </c>
    </row>
    <row r="26" spans="1:7" s="26" customFormat="1" x14ac:dyDescent="0.2">
      <c r="A26" s="59"/>
      <c r="B26" s="60"/>
      <c r="C26" s="60"/>
      <c r="D26" s="60"/>
      <c r="E26" s="60"/>
      <c r="F26" s="61" t="s">
        <v>43</v>
      </c>
      <c r="G26" s="50">
        <f>G22+G25+G13+G16+G19</f>
        <v>215100</v>
      </c>
    </row>
    <row r="27" spans="1:7" s="26" customFormat="1" x14ac:dyDescent="0.2">
      <c r="A27" s="1"/>
      <c r="B27" s="1"/>
      <c r="C27" s="1"/>
      <c r="D27" s="1"/>
      <c r="E27" s="1"/>
      <c r="F27" s="1"/>
      <c r="G27" s="1"/>
    </row>
    <row r="28" spans="1:7" s="26" customFormat="1" x14ac:dyDescent="0.2">
      <c r="A28" s="30"/>
      <c r="B28" s="30"/>
      <c r="C28" s="30"/>
      <c r="D28" s="30"/>
      <c r="E28" s="30"/>
      <c r="F28" s="30"/>
      <c r="G28" s="30"/>
    </row>
    <row r="29" spans="1:7" s="26" customFormat="1" x14ac:dyDescent="0.2">
      <c r="A29" s="30"/>
      <c r="B29" s="30"/>
      <c r="C29" s="30"/>
      <c r="D29" s="30"/>
      <c r="E29" s="30"/>
      <c r="F29" s="30"/>
      <c r="G29" s="30"/>
    </row>
    <row r="30" spans="1:7" s="26" customFormat="1" x14ac:dyDescent="0.25">
      <c r="A30" s="2"/>
      <c r="B30" s="2"/>
      <c r="C30" s="2"/>
      <c r="D30" s="2"/>
      <c r="E30" s="2"/>
      <c r="F30" s="2"/>
      <c r="G30" s="2"/>
    </row>
    <row r="31" spans="1:7" s="26" customFormat="1" x14ac:dyDescent="0.2">
      <c r="A31" s="30"/>
      <c r="B31" s="30"/>
      <c r="C31" s="30"/>
      <c r="D31" s="30"/>
      <c r="E31" s="30"/>
      <c r="F31" s="30"/>
      <c r="G31" s="30"/>
    </row>
    <row r="32" spans="1:7" s="26" customFormat="1" x14ac:dyDescent="0.2">
      <c r="A32" s="30"/>
      <c r="B32" s="30"/>
      <c r="C32" s="30"/>
      <c r="D32" s="30"/>
      <c r="E32" s="30"/>
      <c r="F32" s="30"/>
      <c r="G32" s="30"/>
    </row>
    <row r="36" spans="1:7" x14ac:dyDescent="0.25">
      <c r="A36" s="1"/>
      <c r="B36" s="1"/>
      <c r="C36" s="1"/>
      <c r="D36" s="62"/>
      <c r="E36" s="1"/>
      <c r="F36" s="1"/>
      <c r="G36" s="62"/>
    </row>
  </sheetData>
  <mergeCells count="11">
    <mergeCell ref="E9:E11"/>
    <mergeCell ref="F9:F11"/>
    <mergeCell ref="G9:G11"/>
    <mergeCell ref="A1:G1"/>
    <mergeCell ref="A2:G2"/>
    <mergeCell ref="A3:G3"/>
    <mergeCell ref="A5:G7"/>
    <mergeCell ref="A9:A11"/>
    <mergeCell ref="B9:B11"/>
    <mergeCell ref="C9:C11"/>
    <mergeCell ref="D9:D1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1"/>
  <sheetViews>
    <sheetView workbookViewId="0"/>
  </sheetViews>
  <sheetFormatPr defaultRowHeight="15" x14ac:dyDescent="0.25"/>
  <cols>
    <col min="1" max="1" width="13.7109375" style="30" customWidth="1"/>
    <col min="2" max="4" width="15.7109375" style="30" customWidth="1"/>
    <col min="5" max="6" width="15.7109375" style="6" customWidth="1"/>
    <col min="7" max="16384" width="9.140625" style="29"/>
  </cols>
  <sheetData>
    <row r="2" spans="1:6" x14ac:dyDescent="0.25">
      <c r="A2" s="71" t="s">
        <v>0</v>
      </c>
      <c r="B2" s="71"/>
      <c r="C2" s="71"/>
      <c r="D2" s="71"/>
      <c r="E2" s="71"/>
      <c r="F2" s="33"/>
    </row>
    <row r="3" spans="1:6" x14ac:dyDescent="0.25">
      <c r="A3" s="71" t="s">
        <v>36</v>
      </c>
      <c r="B3" s="71"/>
      <c r="C3" s="71"/>
      <c r="D3" s="71"/>
      <c r="E3" s="71"/>
      <c r="F3" s="33"/>
    </row>
    <row r="4" spans="1:6" x14ac:dyDescent="0.25">
      <c r="A4" s="52"/>
      <c r="B4" s="52"/>
      <c r="C4" s="52"/>
      <c r="D4" s="52"/>
      <c r="E4" s="33"/>
      <c r="F4" s="33"/>
    </row>
    <row r="5" spans="1:6" x14ac:dyDescent="0.25">
      <c r="A5" s="52"/>
      <c r="B5" s="52"/>
      <c r="C5" s="52"/>
      <c r="D5" s="52"/>
      <c r="E5" s="33"/>
      <c r="F5" s="33"/>
    </row>
    <row r="6" spans="1:6" x14ac:dyDescent="0.25">
      <c r="A6" s="30" t="s">
        <v>25</v>
      </c>
    </row>
    <row r="8" spans="1:6" x14ac:dyDescent="0.25">
      <c r="A8" s="31"/>
      <c r="B8" s="38" t="s">
        <v>11</v>
      </c>
      <c r="C8" s="38" t="s">
        <v>13</v>
      </c>
      <c r="D8" s="34" t="s">
        <v>27</v>
      </c>
      <c r="E8" s="38" t="s">
        <v>34</v>
      </c>
      <c r="F8" s="34" t="s">
        <v>50</v>
      </c>
    </row>
    <row r="9" spans="1:6" x14ac:dyDescent="0.25">
      <c r="A9" s="39" t="s">
        <v>23</v>
      </c>
      <c r="B9" s="32">
        <v>2253300</v>
      </c>
      <c r="C9" s="32">
        <v>2343000</v>
      </c>
      <c r="D9" s="32">
        <v>2507550</v>
      </c>
      <c r="E9" s="32">
        <v>2617050</v>
      </c>
      <c r="F9" s="69">
        <v>2628000</v>
      </c>
    </row>
    <row r="10" spans="1:6" x14ac:dyDescent="0.25">
      <c r="A10" s="40" t="s">
        <v>14</v>
      </c>
      <c r="B10" s="32">
        <v>3120800</v>
      </c>
      <c r="C10" s="32">
        <v>3111900</v>
      </c>
      <c r="D10" s="32">
        <v>3225600</v>
      </c>
      <c r="E10" s="32">
        <v>3148800</v>
      </c>
      <c r="F10" s="69">
        <v>3014400</v>
      </c>
    </row>
    <row r="11" spans="1:6" x14ac:dyDescent="0.25">
      <c r="A11" s="40" t="s">
        <v>15</v>
      </c>
      <c r="B11" s="32">
        <v>17800</v>
      </c>
      <c r="C11" s="32">
        <v>18700</v>
      </c>
      <c r="D11" s="32">
        <v>0</v>
      </c>
      <c r="E11" s="32">
        <v>0</v>
      </c>
      <c r="F11" s="69">
        <v>0</v>
      </c>
    </row>
    <row r="12" spans="1:6" x14ac:dyDescent="0.25">
      <c r="A12" s="40" t="s">
        <v>16</v>
      </c>
      <c r="B12" s="32">
        <v>60500</v>
      </c>
      <c r="C12" s="32">
        <v>63500</v>
      </c>
      <c r="D12" s="32">
        <v>52000</v>
      </c>
      <c r="E12" s="32">
        <v>19500</v>
      </c>
      <c r="F12" s="69">
        <v>0</v>
      </c>
    </row>
    <row r="13" spans="1:6" x14ac:dyDescent="0.25">
      <c r="A13" s="41" t="s">
        <v>8</v>
      </c>
      <c r="B13" s="35">
        <v>9233646</v>
      </c>
      <c r="C13" s="35">
        <v>9489750</v>
      </c>
      <c r="D13" s="35">
        <v>9616500</v>
      </c>
      <c r="E13" s="32">
        <v>9718250</v>
      </c>
      <c r="F13" s="69">
        <v>10099875</v>
      </c>
    </row>
    <row r="14" spans="1:6" x14ac:dyDescent="0.25">
      <c r="A14" s="42"/>
      <c r="B14" s="43"/>
      <c r="C14" s="43"/>
      <c r="D14" s="36"/>
      <c r="E14" s="32"/>
      <c r="F14" s="69"/>
    </row>
    <row r="15" spans="1:6" x14ac:dyDescent="0.25">
      <c r="A15" s="37" t="s">
        <v>24</v>
      </c>
      <c r="B15" s="44">
        <f>SUM(B10:B13,B9)</f>
        <v>14686046</v>
      </c>
      <c r="C15" s="44">
        <f>SUM(C9:C13)</f>
        <v>15026850</v>
      </c>
      <c r="D15" s="45">
        <f>SUM(D9:D13)</f>
        <v>15401650</v>
      </c>
      <c r="E15" s="46">
        <f>SUM(E9:E13)</f>
        <v>15503600</v>
      </c>
      <c r="F15" s="34">
        <f>SUM(F9:F14)</f>
        <v>15742275</v>
      </c>
    </row>
    <row r="16" spans="1:6" x14ac:dyDescent="0.25">
      <c r="A16" s="47"/>
      <c r="B16" s="48"/>
      <c r="C16" s="48"/>
      <c r="D16" s="48"/>
      <c r="E16" s="49"/>
      <c r="F16" s="49"/>
    </row>
    <row r="18" spans="1:6" x14ac:dyDescent="0.25">
      <c r="A18" s="30" t="s">
        <v>26</v>
      </c>
    </row>
    <row r="21" spans="1:6" x14ac:dyDescent="0.25">
      <c r="A21" s="31"/>
      <c r="B21" s="38" t="s">
        <v>11</v>
      </c>
      <c r="C21" s="38" t="s">
        <v>13</v>
      </c>
      <c r="D21" s="50" t="s">
        <v>27</v>
      </c>
      <c r="E21" s="38" t="s">
        <v>40</v>
      </c>
      <c r="F21" s="34" t="s">
        <v>50</v>
      </c>
    </row>
    <row r="22" spans="1:6" x14ac:dyDescent="0.25">
      <c r="A22" s="40" t="s">
        <v>18</v>
      </c>
      <c r="B22" s="32">
        <v>3807550</v>
      </c>
      <c r="C22" s="51">
        <v>4008300</v>
      </c>
      <c r="D22" s="32">
        <v>4270950</v>
      </c>
      <c r="E22" s="32">
        <v>4377700</v>
      </c>
      <c r="F22" s="69">
        <v>4341575</v>
      </c>
    </row>
    <row r="23" spans="1:6" x14ac:dyDescent="0.25">
      <c r="A23" s="40" t="s">
        <v>19</v>
      </c>
      <c r="B23" s="32">
        <v>279900</v>
      </c>
      <c r="C23" s="51">
        <v>260800</v>
      </c>
      <c r="D23" s="32">
        <v>301500</v>
      </c>
      <c r="E23" s="32">
        <v>368500</v>
      </c>
      <c r="F23" s="69">
        <v>368500</v>
      </c>
    </row>
    <row r="24" spans="1:6" x14ac:dyDescent="0.25">
      <c r="A24" s="40" t="s">
        <v>17</v>
      </c>
      <c r="B24" s="32">
        <v>605200</v>
      </c>
      <c r="C24" s="51">
        <v>635800</v>
      </c>
      <c r="D24" s="32">
        <v>652800</v>
      </c>
      <c r="E24" s="32">
        <v>652800</v>
      </c>
      <c r="F24" s="69">
        <v>652800</v>
      </c>
    </row>
    <row r="25" spans="1:6" x14ac:dyDescent="0.25">
      <c r="A25" s="40" t="s">
        <v>7</v>
      </c>
      <c r="B25" s="32">
        <v>5236200</v>
      </c>
      <c r="C25" s="51">
        <v>5400950</v>
      </c>
      <c r="D25" s="32">
        <v>5344000</v>
      </c>
      <c r="E25" s="32">
        <v>5290100</v>
      </c>
      <c r="F25" s="69">
        <v>5493400</v>
      </c>
    </row>
    <row r="26" spans="1:6" x14ac:dyDescent="0.25">
      <c r="A26" s="40" t="s">
        <v>20</v>
      </c>
      <c r="B26" s="32">
        <v>647200</v>
      </c>
      <c r="C26" s="51">
        <v>633150</v>
      </c>
      <c r="D26" s="32">
        <v>665800</v>
      </c>
      <c r="E26" s="32">
        <v>729600</v>
      </c>
      <c r="F26" s="69">
        <v>652800</v>
      </c>
    </row>
    <row r="27" spans="1:6" x14ac:dyDescent="0.25">
      <c r="A27" s="40" t="s">
        <v>21</v>
      </c>
      <c r="B27" s="32">
        <v>658600</v>
      </c>
      <c r="C27" s="51">
        <v>598400</v>
      </c>
      <c r="D27" s="32">
        <v>662400</v>
      </c>
      <c r="E27" s="32">
        <v>585600</v>
      </c>
      <c r="F27" s="69">
        <v>556800</v>
      </c>
    </row>
    <row r="28" spans="1:6" x14ac:dyDescent="0.25">
      <c r="A28" s="40" t="s">
        <v>22</v>
      </c>
      <c r="B28" s="32">
        <v>3410350</v>
      </c>
      <c r="C28" s="51">
        <v>3489450</v>
      </c>
      <c r="D28" s="51">
        <v>3504200</v>
      </c>
      <c r="E28" s="32">
        <v>3499300</v>
      </c>
      <c r="F28" s="69">
        <v>3676400</v>
      </c>
    </row>
    <row r="29" spans="1:6" x14ac:dyDescent="0.25">
      <c r="A29" s="41" t="s">
        <v>9</v>
      </c>
      <c r="B29" s="35">
        <v>41046</v>
      </c>
      <c r="C29" s="35">
        <v>0</v>
      </c>
      <c r="D29" s="35">
        <v>0</v>
      </c>
      <c r="E29" s="32">
        <v>0</v>
      </c>
      <c r="F29" s="69">
        <v>0</v>
      </c>
    </row>
    <row r="30" spans="1:6" x14ac:dyDescent="0.25">
      <c r="A30" s="42"/>
      <c r="B30" s="43"/>
      <c r="C30" s="43"/>
      <c r="D30" s="36"/>
      <c r="E30" s="32"/>
      <c r="F30" s="69"/>
    </row>
    <row r="31" spans="1:6" x14ac:dyDescent="0.25">
      <c r="A31" s="37" t="s">
        <v>24</v>
      </c>
      <c r="B31" s="44">
        <f>SUM(B22:B27,B28,B29:B29)</f>
        <v>14686046</v>
      </c>
      <c r="C31" s="44">
        <f>SUM(C22:C29)</f>
        <v>15026850</v>
      </c>
      <c r="D31" s="45">
        <f>SUM(D22:D29)</f>
        <v>15401650</v>
      </c>
      <c r="E31" s="46">
        <f>SUM(E22:E29)</f>
        <v>15503600</v>
      </c>
      <c r="F31" s="34">
        <f>SUM(F22:F30)</f>
        <v>15742275</v>
      </c>
    </row>
  </sheetData>
  <mergeCells count="2">
    <mergeCell ref="A2:E2"/>
    <mergeCell ref="A3:E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TXAM_RCP Seats and Rates</vt:lpstr>
      <vt:lpstr>U of H_RCP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2019-04-26T14:20:01Z</cp:lastPrinted>
  <dcterms:created xsi:type="dcterms:W3CDTF">2017-11-16T17:10:35Z</dcterms:created>
  <dcterms:modified xsi:type="dcterms:W3CDTF">2021-04-28T18:18:34Z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2018-10-15T17:32:34.5352781Z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